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6510" tabRatio="831"/>
  </bookViews>
  <sheets>
    <sheet name="Contents" sheetId="1" r:id="rId1"/>
    <sheet name="Methods" sheetId="8" r:id="rId2"/>
    <sheet name="Information" sheetId="4" r:id="rId3"/>
    <sheet name="All tumours" sheetId="11" r:id="rId4"/>
    <sheet name="Malignant_EP_suppr" sheetId="41" state="veryHidden" r:id="rId5"/>
    <sheet name="TumourType_EP_suppr" sheetId="42" state="veryHidden" r:id="rId6"/>
    <sheet name="Malignant_all_suppr" sheetId="44" state="veryHidden" r:id="rId7"/>
    <sheet name="TumourType_all_suppr" sheetId="46" state="veryHidden" r:id="rId8"/>
    <sheet name="Tumour by year" sheetId="57" r:id="rId9"/>
    <sheet name="Malignant_EP_year_suppr" sheetId="47" state="veryHidden" r:id="rId10"/>
    <sheet name="TumourType_EP_year_suppr" sheetId="48" state="veryHidden" r:id="rId11"/>
    <sheet name="Malignant_all_year_suppr" sheetId="53" state="veryHidden" r:id="rId12"/>
    <sheet name="TumourType_all_year_suppr" sheetId="54" state="veryHidden" r:id="rId13"/>
    <sheet name="Selection" sheetId="2" state="veryHidden" r:id="rId14"/>
  </sheets>
  <externalReferences>
    <externalReference r:id="rId15"/>
  </externalReferences>
  <definedNames>
    <definedName name="_xlnm._FilterDatabase" localSheetId="3" hidden="1">'All tumours'!$C$5:$Y$91</definedName>
    <definedName name="_xlnm._FilterDatabase" localSheetId="11" hidden="1">Malignant_all_year_suppr!$A$4:$E$548</definedName>
    <definedName name="_xlnm._FilterDatabase" localSheetId="9" hidden="1">Malignant_EP_year_suppr!$A$4:$J$76</definedName>
    <definedName name="_xlnm._FilterDatabase" localSheetId="10" hidden="1">TumourType_EP_year_suppr!$A$4:$I$3037</definedName>
    <definedName name="cancersites" localSheetId="6">'[1]Hide Selection'!$D$2:$D$39</definedName>
    <definedName name="cancersites" localSheetId="11">'[1]Hide Selection'!$D$2:$D$39</definedName>
    <definedName name="cancersites" localSheetId="4">'[1]Hide Selection'!$D$2:$D$39</definedName>
    <definedName name="cancersites" localSheetId="9">'[1]Hide Selection'!$D$2:$D$39</definedName>
    <definedName name="cancersites" localSheetId="7">'[1]Hide Selection'!$D$2:$D$39</definedName>
    <definedName name="cancersites" localSheetId="12">'[1]Hide Selection'!$D$2:$D$39</definedName>
    <definedName name="cancersites" localSheetId="5">'[1]Hide Selection'!$D$2:$D$39</definedName>
    <definedName name="cancersites" localSheetId="10">'[1]Hide Selection'!$D$2:$D$39</definedName>
    <definedName name="Comparison_to_all_routes">Contents!#REF!</definedName>
    <definedName name="surv_month" localSheetId="6">'[1]Hide Selection'!$N$12</definedName>
    <definedName name="surv_month" localSheetId="11">'[1]Hide Selection'!$N$12</definedName>
    <definedName name="surv_month" localSheetId="4">'[1]Hide Selection'!$N$12</definedName>
    <definedName name="surv_month" localSheetId="9">'[1]Hide Selection'!$N$12</definedName>
    <definedName name="surv_month" localSheetId="7">'[1]Hide Selection'!$N$12</definedName>
    <definedName name="surv_month" localSheetId="12">'[1]Hide Selection'!$N$12</definedName>
    <definedName name="surv_month" localSheetId="5">'[1]Hide Selection'!$N$12</definedName>
    <definedName name="surv_month" localSheetId="10">'[1]Hide Selection'!$N$12</definedName>
  </definedNames>
  <calcPr calcId="145621"/>
</workbook>
</file>

<file path=xl/calcChain.xml><?xml version="1.0" encoding="utf-8"?>
<calcChain xmlns="http://schemas.openxmlformats.org/spreadsheetml/2006/main">
  <c r="A47" i="2" l="1"/>
  <c r="A396" i="54"/>
  <c r="A397" i="54"/>
  <c r="A398" i="54"/>
  <c r="A399" i="54"/>
  <c r="A400" i="54"/>
  <c r="A401" i="54"/>
  <c r="A402" i="54"/>
  <c r="A403" i="54"/>
  <c r="A404" i="54"/>
  <c r="A405" i="54"/>
  <c r="A406" i="54"/>
  <c r="A407" i="54"/>
  <c r="A408" i="54"/>
  <c r="A409" i="54"/>
  <c r="A410" i="54"/>
  <c r="A411" i="54"/>
  <c r="A412" i="54"/>
  <c r="A413" i="54"/>
  <c r="A414" i="54"/>
  <c r="A415" i="54"/>
  <c r="A416" i="54"/>
  <c r="A417" i="54"/>
  <c r="A418" i="54"/>
  <c r="A419" i="54"/>
  <c r="A420" i="54"/>
  <c r="A421" i="54"/>
  <c r="A422" i="54"/>
  <c r="A423" i="54"/>
  <c r="A424" i="54"/>
  <c r="A425" i="54"/>
  <c r="A426" i="54"/>
  <c r="A427" i="54"/>
  <c r="A428" i="54"/>
  <c r="A429" i="54"/>
  <c r="A430" i="54"/>
  <c r="A431" i="54"/>
  <c r="A432" i="54"/>
  <c r="A433" i="54"/>
  <c r="A434" i="54"/>
  <c r="A435" i="54"/>
  <c r="A436" i="54"/>
  <c r="A437" i="54"/>
  <c r="A438" i="54"/>
  <c r="A439" i="54"/>
  <c r="A440" i="54"/>
  <c r="A441" i="54"/>
  <c r="A442" i="54"/>
  <c r="A443" i="54"/>
  <c r="A444" i="54"/>
  <c r="A445" i="54"/>
  <c r="A446" i="54"/>
  <c r="A447" i="54"/>
  <c r="A448" i="54"/>
  <c r="A449" i="54"/>
  <c r="A450" i="54"/>
  <c r="A451" i="54"/>
  <c r="A452" i="54"/>
  <c r="A453" i="54"/>
  <c r="A454" i="54"/>
  <c r="A455" i="54"/>
  <c r="A456" i="54"/>
  <c r="A457" i="54"/>
  <c r="A458" i="54"/>
  <c r="A459" i="54"/>
  <c r="A460" i="54"/>
  <c r="A461" i="54"/>
  <c r="A462" i="54"/>
  <c r="A463" i="54"/>
  <c r="A464" i="54"/>
  <c r="A465" i="54"/>
  <c r="A466" i="54"/>
  <c r="A467" i="54"/>
  <c r="A468" i="54"/>
  <c r="A469" i="54"/>
  <c r="A470" i="54"/>
  <c r="A471" i="54"/>
  <c r="A472" i="54"/>
  <c r="A473" i="54"/>
  <c r="A474" i="54"/>
  <c r="A475" i="54"/>
  <c r="A476" i="54"/>
  <c r="A477" i="54"/>
  <c r="A478" i="54"/>
  <c r="A479" i="54"/>
  <c r="A480" i="54"/>
  <c r="A481" i="54"/>
  <c r="A482" i="54"/>
  <c r="A483" i="54"/>
  <c r="A484" i="54"/>
  <c r="A485" i="54"/>
  <c r="A486" i="54"/>
  <c r="A487" i="54"/>
  <c r="A488" i="54"/>
  <c r="A489" i="54"/>
  <c r="A490" i="54"/>
  <c r="A491" i="54"/>
  <c r="A492" i="54"/>
  <c r="A493" i="54"/>
  <c r="A494" i="54"/>
  <c r="A495" i="54"/>
  <c r="A496" i="54"/>
  <c r="A497" i="54"/>
  <c r="A498" i="54"/>
  <c r="A499" i="54"/>
  <c r="A500" i="54"/>
  <c r="A501" i="54"/>
  <c r="A502" i="54"/>
  <c r="A503" i="54"/>
  <c r="A504" i="54"/>
  <c r="A505" i="54"/>
  <c r="A506" i="54"/>
  <c r="A507" i="54"/>
  <c r="A508" i="54"/>
  <c r="A509" i="54"/>
  <c r="A510" i="54"/>
  <c r="A511" i="54"/>
  <c r="A512" i="54"/>
  <c r="A513" i="54"/>
  <c r="A514" i="54"/>
  <c r="A515" i="54"/>
  <c r="A516" i="54"/>
  <c r="A517" i="54"/>
  <c r="A518" i="54"/>
  <c r="A519" i="54"/>
  <c r="A520" i="54"/>
  <c r="A521" i="54"/>
  <c r="A522" i="54"/>
  <c r="A523" i="54"/>
  <c r="A524" i="54"/>
  <c r="A525" i="54"/>
  <c r="A526" i="54"/>
  <c r="A527" i="54"/>
  <c r="A528" i="54"/>
  <c r="A529" i="54"/>
  <c r="A530" i="54"/>
  <c r="A531" i="54"/>
  <c r="A532" i="54"/>
  <c r="A533" i="54"/>
  <c r="A534" i="54"/>
  <c r="A535" i="54"/>
  <c r="A536" i="54"/>
  <c r="A537" i="54"/>
  <c r="A538" i="54"/>
  <c r="A539" i="54"/>
  <c r="A540" i="54"/>
  <c r="A541" i="54"/>
  <c r="A542" i="54"/>
  <c r="A543" i="54"/>
  <c r="A544" i="54"/>
  <c r="A545" i="54"/>
  <c r="A546" i="54"/>
  <c r="A547" i="54"/>
  <c r="A548" i="54"/>
  <c r="A549" i="54"/>
  <c r="A550" i="54"/>
  <c r="A551" i="54"/>
  <c r="A552" i="54"/>
  <c r="A553" i="54"/>
  <c r="A554" i="54"/>
  <c r="A555" i="54"/>
  <c r="A556" i="54"/>
  <c r="A557" i="54"/>
  <c r="A558" i="54"/>
  <c r="A559" i="54"/>
  <c r="A560" i="54"/>
  <c r="A561" i="54"/>
  <c r="A562" i="54"/>
  <c r="A563" i="54"/>
  <c r="A564" i="54"/>
  <c r="A565" i="54"/>
  <c r="A566" i="54"/>
  <c r="A567" i="54"/>
  <c r="A568" i="54"/>
  <c r="A569" i="54"/>
  <c r="A570" i="54"/>
  <c r="A571" i="54"/>
  <c r="A572" i="54"/>
  <c r="A573" i="54"/>
  <c r="A574" i="54"/>
  <c r="A575" i="54"/>
  <c r="A576" i="54"/>
  <c r="A577" i="54"/>
  <c r="A578" i="54"/>
  <c r="A579" i="54"/>
  <c r="A580" i="54"/>
  <c r="A581" i="54"/>
  <c r="A582" i="54"/>
  <c r="A583" i="54"/>
  <c r="A584" i="54"/>
  <c r="A585" i="54"/>
  <c r="A586" i="54"/>
  <c r="A587" i="54"/>
  <c r="A588" i="54"/>
  <c r="A589" i="54"/>
  <c r="A590" i="54"/>
  <c r="A591" i="54"/>
  <c r="A592" i="54"/>
  <c r="A593" i="54"/>
  <c r="A594" i="54"/>
  <c r="A595" i="54"/>
  <c r="A596" i="54"/>
  <c r="A597" i="54"/>
  <c r="A598" i="54"/>
  <c r="A599" i="54"/>
  <c r="A600" i="54"/>
  <c r="A601" i="54"/>
  <c r="A602" i="54"/>
  <c r="A603" i="54"/>
  <c r="A604" i="54"/>
  <c r="A605" i="54"/>
  <c r="A606" i="54"/>
  <c r="A607" i="54"/>
  <c r="A608" i="54"/>
  <c r="A609" i="54"/>
  <c r="A610" i="54"/>
  <c r="A611" i="54"/>
  <c r="A612" i="54"/>
  <c r="A613" i="54"/>
  <c r="A614" i="54"/>
  <c r="A615" i="54"/>
  <c r="A616" i="54"/>
  <c r="A617" i="54"/>
  <c r="A618" i="54"/>
  <c r="A619" i="54"/>
  <c r="A620" i="54"/>
  <c r="A621" i="54"/>
  <c r="A622" i="54"/>
  <c r="A623" i="54"/>
  <c r="A624" i="54"/>
  <c r="A625" i="54"/>
  <c r="A626" i="54"/>
  <c r="A627" i="54"/>
  <c r="A628" i="54"/>
  <c r="A629" i="54"/>
  <c r="A630" i="54"/>
  <c r="A631" i="54"/>
  <c r="A632" i="54"/>
  <c r="A633" i="54"/>
  <c r="A634" i="54"/>
  <c r="A635" i="54"/>
  <c r="A636" i="54"/>
  <c r="A637" i="54"/>
  <c r="A638" i="54"/>
  <c r="A639" i="54"/>
  <c r="A640" i="54"/>
  <c r="A641" i="54"/>
  <c r="A642" i="54"/>
  <c r="A643" i="54"/>
  <c r="A644" i="54"/>
  <c r="A645" i="54"/>
  <c r="A646" i="54"/>
  <c r="A647" i="54"/>
  <c r="A648" i="54"/>
  <c r="A649" i="54"/>
  <c r="A650" i="54"/>
  <c r="A651" i="54"/>
  <c r="A652" i="54"/>
  <c r="A653" i="54"/>
  <c r="A654" i="54"/>
  <c r="A655" i="54"/>
  <c r="A656" i="54"/>
  <c r="A657" i="54"/>
  <c r="A658" i="54"/>
  <c r="A659" i="54"/>
  <c r="A660" i="54"/>
  <c r="A661" i="54"/>
  <c r="A662" i="54"/>
  <c r="A663" i="54"/>
  <c r="A664" i="54"/>
  <c r="A665" i="54"/>
  <c r="A666" i="54"/>
  <c r="A667" i="54"/>
  <c r="A668" i="54"/>
  <c r="A669" i="54"/>
  <c r="A670" i="54"/>
  <c r="A671" i="54"/>
  <c r="A672" i="54"/>
  <c r="A673" i="54"/>
  <c r="A674" i="54"/>
  <c r="A675" i="54"/>
  <c r="A676" i="54"/>
  <c r="A677" i="54"/>
  <c r="A678" i="54"/>
  <c r="A679" i="54"/>
  <c r="A680" i="54"/>
  <c r="A681" i="54"/>
  <c r="A682" i="54"/>
  <c r="A683" i="54"/>
  <c r="A684" i="54"/>
  <c r="A685" i="54"/>
  <c r="A686" i="54"/>
  <c r="A687" i="54"/>
  <c r="A688" i="54"/>
  <c r="A689" i="54"/>
  <c r="A690" i="54"/>
  <c r="A691" i="54"/>
  <c r="A692" i="54"/>
  <c r="A693" i="54"/>
  <c r="A694" i="54"/>
  <c r="A695" i="54"/>
  <c r="A696" i="54"/>
  <c r="A697" i="54"/>
  <c r="A698" i="54"/>
  <c r="A699" i="54"/>
  <c r="A700" i="54"/>
  <c r="A701" i="54"/>
  <c r="A702" i="54"/>
  <c r="A703" i="54"/>
  <c r="A704" i="54"/>
  <c r="A705" i="54"/>
  <c r="A706" i="54"/>
  <c r="A707" i="54"/>
  <c r="A708" i="54"/>
  <c r="A709" i="54"/>
  <c r="A710" i="54"/>
  <c r="A711" i="54"/>
  <c r="A712" i="54"/>
  <c r="A713" i="54"/>
  <c r="A714" i="54"/>
  <c r="A715" i="54"/>
  <c r="A716" i="54"/>
  <c r="A717" i="54"/>
  <c r="A718" i="54"/>
  <c r="A719" i="54"/>
  <c r="A720" i="54"/>
  <c r="A721" i="54"/>
  <c r="A722" i="54"/>
  <c r="A723" i="54"/>
  <c r="A724" i="54"/>
  <c r="A725" i="54"/>
  <c r="A726" i="54"/>
  <c r="A727" i="54"/>
  <c r="A728" i="54"/>
  <c r="A729" i="54"/>
  <c r="A730" i="54"/>
  <c r="A731" i="54"/>
  <c r="A732" i="54"/>
  <c r="A733" i="54"/>
  <c r="A734" i="54"/>
  <c r="A735" i="54"/>
  <c r="A736" i="54"/>
  <c r="A737" i="54"/>
  <c r="A738" i="54"/>
  <c r="A739" i="54"/>
  <c r="A740" i="54"/>
  <c r="A741" i="54"/>
  <c r="A742" i="54"/>
  <c r="A743" i="54"/>
  <c r="A744" i="54"/>
  <c r="A745" i="54"/>
  <c r="A746" i="54"/>
  <c r="A747" i="54"/>
  <c r="A748" i="54"/>
  <c r="A749" i="54"/>
  <c r="A750" i="54"/>
  <c r="A751" i="54"/>
  <c r="A752" i="54"/>
  <c r="A753" i="54"/>
  <c r="A754" i="54"/>
  <c r="A755" i="54"/>
  <c r="A756" i="54"/>
  <c r="A757" i="54"/>
  <c r="A758" i="54"/>
  <c r="A759" i="54"/>
  <c r="A760" i="54"/>
  <c r="A761" i="54"/>
  <c r="A762" i="54"/>
  <c r="A763" i="54"/>
  <c r="A764" i="54"/>
  <c r="A765" i="54"/>
  <c r="A766" i="54"/>
  <c r="A767" i="54"/>
  <c r="A768" i="54"/>
  <c r="A769" i="54"/>
  <c r="A770" i="54"/>
  <c r="A771" i="54"/>
  <c r="A772" i="54"/>
  <c r="A773" i="54"/>
  <c r="A774" i="54"/>
  <c r="A775" i="54"/>
  <c r="A776" i="54"/>
  <c r="A777" i="54"/>
  <c r="A778" i="54"/>
  <c r="A779" i="54"/>
  <c r="A780" i="54"/>
  <c r="A781" i="54"/>
  <c r="A782" i="54"/>
  <c r="A783" i="54"/>
  <c r="A784" i="54"/>
  <c r="A785" i="54"/>
  <c r="A786" i="54"/>
  <c r="A787" i="54"/>
  <c r="A788" i="54"/>
  <c r="A789" i="54"/>
  <c r="A790" i="54"/>
  <c r="A791" i="54"/>
  <c r="A792" i="54"/>
  <c r="A793" i="54"/>
  <c r="A794" i="54"/>
  <c r="A795" i="54"/>
  <c r="A796" i="54"/>
  <c r="A797" i="54"/>
  <c r="A798" i="54"/>
  <c r="A799" i="54"/>
  <c r="A800" i="54"/>
  <c r="A801" i="54"/>
  <c r="A802" i="54"/>
  <c r="A803" i="54"/>
  <c r="A804" i="54"/>
  <c r="A805" i="54"/>
  <c r="A806" i="54"/>
  <c r="A807" i="54"/>
  <c r="A808" i="54"/>
  <c r="A809" i="54"/>
  <c r="A810" i="54"/>
  <c r="A811" i="54"/>
  <c r="A812" i="54"/>
  <c r="A813" i="54"/>
  <c r="A814" i="54"/>
  <c r="A815" i="54"/>
  <c r="A816" i="54"/>
  <c r="A817" i="54"/>
  <c r="A818" i="54"/>
  <c r="A819" i="54"/>
  <c r="A820" i="54"/>
  <c r="A821" i="54"/>
  <c r="A822" i="54"/>
  <c r="A823" i="54"/>
  <c r="A824" i="54"/>
  <c r="A825" i="54"/>
  <c r="A826" i="54"/>
  <c r="A827" i="54"/>
  <c r="A828" i="54"/>
  <c r="A829" i="54"/>
  <c r="A830" i="54"/>
  <c r="A831" i="54"/>
  <c r="A832" i="54"/>
  <c r="A833" i="54"/>
  <c r="A834" i="54"/>
  <c r="A835" i="54"/>
  <c r="A836" i="54"/>
  <c r="A837" i="54"/>
  <c r="A838" i="54"/>
  <c r="A839" i="54"/>
  <c r="A840" i="54"/>
  <c r="A841" i="54"/>
  <c r="A842" i="54"/>
  <c r="A843" i="54"/>
  <c r="A844" i="54"/>
  <c r="A845" i="54"/>
  <c r="A846" i="54"/>
  <c r="A847" i="54"/>
  <c r="A848" i="54"/>
  <c r="A849" i="54"/>
  <c r="A850" i="54"/>
  <c r="A851" i="54"/>
  <c r="A852" i="54"/>
  <c r="A853" i="54"/>
  <c r="A854" i="54"/>
  <c r="A855" i="54"/>
  <c r="A856" i="54"/>
  <c r="A857" i="54"/>
  <c r="A858" i="54"/>
  <c r="A859" i="54"/>
  <c r="A860" i="54"/>
  <c r="A861" i="54"/>
  <c r="A862" i="54"/>
  <c r="A863" i="54"/>
  <c r="A864" i="54"/>
  <c r="A865" i="54"/>
  <c r="A866" i="54"/>
  <c r="A867" i="54"/>
  <c r="A868" i="54"/>
  <c r="A869" i="54"/>
  <c r="A870" i="54"/>
  <c r="A871" i="54"/>
  <c r="A872" i="54"/>
  <c r="A873" i="54"/>
  <c r="A874" i="54"/>
  <c r="A875" i="54"/>
  <c r="A876" i="54"/>
  <c r="A877" i="54"/>
  <c r="A878" i="54"/>
  <c r="A879" i="54"/>
  <c r="A880" i="54"/>
  <c r="A881" i="54"/>
  <c r="A882" i="54"/>
  <c r="A883" i="54"/>
  <c r="A884" i="54"/>
  <c r="A885" i="54"/>
  <c r="A886" i="54"/>
  <c r="A887" i="54"/>
  <c r="A888" i="54"/>
  <c r="A889" i="54"/>
  <c r="A890" i="54"/>
  <c r="A891" i="54"/>
  <c r="A892" i="54"/>
  <c r="A893" i="54"/>
  <c r="A894" i="54"/>
  <c r="A895" i="54"/>
  <c r="A896" i="54"/>
  <c r="A897" i="54"/>
  <c r="A898" i="54"/>
  <c r="A899" i="54"/>
  <c r="A900" i="54"/>
  <c r="A901" i="54"/>
  <c r="A902" i="54"/>
  <c r="A903" i="54"/>
  <c r="A904" i="54"/>
  <c r="A905" i="54"/>
  <c r="A906" i="54"/>
  <c r="A907" i="54"/>
  <c r="A908" i="54"/>
  <c r="A909" i="54"/>
  <c r="A910" i="54"/>
  <c r="A911" i="54"/>
  <c r="A912" i="54"/>
  <c r="A913" i="54"/>
  <c r="A914" i="54"/>
  <c r="A915" i="54"/>
  <c r="A916" i="54"/>
  <c r="A917" i="54"/>
  <c r="A918" i="54"/>
  <c r="A919" i="54"/>
  <c r="A920" i="54"/>
  <c r="A921" i="54"/>
  <c r="A922" i="54"/>
  <c r="A923" i="54"/>
  <c r="A924" i="54"/>
  <c r="A925" i="54"/>
  <c r="A926" i="54"/>
  <c r="A927" i="54"/>
  <c r="A928" i="54"/>
  <c r="A929" i="54"/>
  <c r="A930" i="54"/>
  <c r="A931" i="54"/>
  <c r="A932" i="54"/>
  <c r="A933" i="54"/>
  <c r="A934" i="54"/>
  <c r="A935" i="54"/>
  <c r="A936" i="54"/>
  <c r="A937" i="54"/>
  <c r="A938" i="54"/>
  <c r="A939" i="54"/>
  <c r="A940" i="54"/>
  <c r="A941" i="54"/>
  <c r="A942" i="54"/>
  <c r="A943" i="54"/>
  <c r="A944" i="54"/>
  <c r="A945" i="54"/>
  <c r="A946" i="54"/>
  <c r="A947" i="54"/>
  <c r="A948" i="54"/>
  <c r="A949" i="54"/>
  <c r="A950" i="54"/>
  <c r="A951" i="54"/>
  <c r="A952" i="54"/>
  <c r="A953" i="54"/>
  <c r="A954" i="54"/>
  <c r="A955" i="54"/>
  <c r="A956" i="54"/>
  <c r="A957" i="54"/>
  <c r="A958" i="54"/>
  <c r="A959" i="54"/>
  <c r="A960" i="54"/>
  <c r="A961" i="54"/>
  <c r="A962" i="54"/>
  <c r="A963" i="54"/>
  <c r="A964" i="54"/>
  <c r="A965" i="54"/>
  <c r="A966" i="54"/>
  <c r="A967" i="54"/>
  <c r="A968" i="54"/>
  <c r="A969" i="54"/>
  <c r="A970" i="54"/>
  <c r="A971" i="54"/>
  <c r="A972" i="54"/>
  <c r="A973" i="54"/>
  <c r="A974" i="54"/>
  <c r="A975" i="54"/>
  <c r="A976" i="54"/>
  <c r="A977" i="54"/>
  <c r="A978" i="54"/>
  <c r="A979" i="54"/>
  <c r="A980" i="54"/>
  <c r="A981" i="54"/>
  <c r="A982" i="54"/>
  <c r="A983" i="54"/>
  <c r="A984" i="54"/>
  <c r="A985" i="54"/>
  <c r="A986" i="54"/>
  <c r="A987" i="54"/>
  <c r="A988" i="54"/>
  <c r="A989" i="54"/>
  <c r="A990" i="54"/>
  <c r="A991" i="54"/>
  <c r="A992" i="54"/>
  <c r="A993" i="54"/>
  <c r="A994" i="54"/>
  <c r="A995" i="54"/>
  <c r="A996" i="54"/>
  <c r="A997" i="54"/>
  <c r="A998" i="54"/>
  <c r="A999" i="54"/>
  <c r="A1000" i="54"/>
  <c r="A1001" i="54"/>
  <c r="A1002" i="54"/>
  <c r="A1003" i="54"/>
  <c r="A1004" i="54"/>
  <c r="A1005" i="54"/>
  <c r="A1006" i="54"/>
  <c r="A1007" i="54"/>
  <c r="A1008" i="54"/>
  <c r="A1009" i="54"/>
  <c r="A1010" i="54"/>
  <c r="A1011" i="54"/>
  <c r="A1012" i="54"/>
  <c r="A1013" i="54"/>
  <c r="A1014" i="54"/>
  <c r="A1015" i="54"/>
  <c r="A1016" i="54"/>
  <c r="A1017" i="54"/>
  <c r="A1018" i="54"/>
  <c r="A1019" i="54"/>
  <c r="A1020" i="54"/>
  <c r="A1021" i="54"/>
  <c r="A1022" i="54"/>
  <c r="A1023" i="54"/>
  <c r="A1024" i="54"/>
  <c r="A1025" i="54"/>
  <c r="A1026" i="54"/>
  <c r="A1027" i="54"/>
  <c r="A1028" i="54"/>
  <c r="A1029" i="54"/>
  <c r="A1030" i="54"/>
  <c r="A1031" i="54"/>
  <c r="A1032" i="54"/>
  <c r="A1033" i="54"/>
  <c r="A1034" i="54"/>
  <c r="A1035" i="54"/>
  <c r="A1036" i="54"/>
  <c r="A1037" i="54"/>
  <c r="A1038" i="54"/>
  <c r="A1039" i="54"/>
  <c r="A1040" i="54"/>
  <c r="A1041" i="54"/>
  <c r="A1042" i="54"/>
  <c r="A1043" i="54"/>
  <c r="A1044" i="54"/>
  <c r="A1045" i="54"/>
  <c r="A1046" i="54"/>
  <c r="A1047" i="54"/>
  <c r="A1048" i="54"/>
  <c r="A1049" i="54"/>
  <c r="A1050" i="54"/>
  <c r="A1051" i="54"/>
  <c r="A1052" i="54"/>
  <c r="A1053" i="54"/>
  <c r="A1054" i="54"/>
  <c r="A1055" i="54"/>
  <c r="A1056" i="54"/>
  <c r="A1057" i="54"/>
  <c r="A1058" i="54"/>
  <c r="A1059" i="54"/>
  <c r="A1060" i="54"/>
  <c r="A1061" i="54"/>
  <c r="A1062" i="54"/>
  <c r="A1063" i="54"/>
  <c r="A1064" i="54"/>
  <c r="A1065" i="54"/>
  <c r="A1066" i="54"/>
  <c r="A1067" i="54"/>
  <c r="A1068" i="54"/>
  <c r="A1069" i="54"/>
  <c r="A1070" i="54"/>
  <c r="A1071" i="54"/>
  <c r="A1072" i="54"/>
  <c r="A1073" i="54"/>
  <c r="A1074" i="54"/>
  <c r="A1075" i="54"/>
  <c r="A1076" i="54"/>
  <c r="A1077" i="54"/>
  <c r="A1078" i="54"/>
  <c r="A1079" i="54"/>
  <c r="A1080" i="54"/>
  <c r="A1081" i="54"/>
  <c r="A1082" i="54"/>
  <c r="A1083" i="54"/>
  <c r="A1084" i="54"/>
  <c r="A1085" i="54"/>
  <c r="A1086" i="54"/>
  <c r="A1087" i="54"/>
  <c r="A1088" i="54"/>
  <c r="A1089" i="54"/>
  <c r="A1090" i="54"/>
  <c r="A1091" i="54"/>
  <c r="A1092" i="54"/>
  <c r="A1093" i="54"/>
  <c r="A1094" i="54"/>
  <c r="A1095" i="54"/>
  <c r="A1096" i="54"/>
  <c r="A1097" i="54"/>
  <c r="A1098" i="54"/>
  <c r="A1099" i="54"/>
  <c r="A1100" i="54"/>
  <c r="A1101" i="54"/>
  <c r="A1102" i="54"/>
  <c r="A1103" i="54"/>
  <c r="A1104" i="54"/>
  <c r="A1105" i="54"/>
  <c r="A1106" i="54"/>
  <c r="A1107" i="54"/>
  <c r="A1108" i="54"/>
  <c r="A1109" i="54"/>
  <c r="A1110" i="54"/>
  <c r="A1111" i="54"/>
  <c r="A1112" i="54"/>
  <c r="A1113" i="54"/>
  <c r="A1114" i="54"/>
  <c r="A1115" i="54"/>
  <c r="A1116" i="54"/>
  <c r="A1117" i="54"/>
  <c r="A1118" i="54"/>
  <c r="A1119" i="54"/>
  <c r="A1120" i="54"/>
  <c r="A1121" i="54"/>
  <c r="A1122" i="54"/>
  <c r="A1123" i="54"/>
  <c r="A1124" i="54"/>
  <c r="A1125" i="54"/>
  <c r="A1126" i="54"/>
  <c r="A1127" i="54"/>
  <c r="A1128" i="54"/>
  <c r="A1129" i="54"/>
  <c r="A1130" i="54"/>
  <c r="A1131" i="54"/>
  <c r="A1132" i="54"/>
  <c r="A1133" i="54"/>
  <c r="A1134" i="54"/>
  <c r="A1135" i="54"/>
  <c r="A1136" i="54"/>
  <c r="A1137" i="54"/>
  <c r="A1138" i="54"/>
  <c r="A1139" i="54"/>
  <c r="A1140" i="54"/>
  <c r="A1141" i="54"/>
  <c r="A1142" i="54"/>
  <c r="A1143" i="54"/>
  <c r="A1144" i="54"/>
  <c r="A1145" i="54"/>
  <c r="A1146" i="54"/>
  <c r="A1147" i="54"/>
  <c r="A1148" i="54"/>
  <c r="A1149" i="54"/>
  <c r="A1150" i="54"/>
  <c r="A1151" i="54"/>
  <c r="A1152" i="54"/>
  <c r="A1153" i="54"/>
  <c r="A1154" i="54"/>
  <c r="A1155" i="54"/>
  <c r="A1156" i="54"/>
  <c r="A1157" i="54"/>
  <c r="A1158" i="54"/>
  <c r="A1159" i="54"/>
  <c r="A1160" i="54"/>
  <c r="A1161" i="54"/>
  <c r="A1162" i="54"/>
  <c r="A1163" i="54"/>
  <c r="A1164" i="54"/>
  <c r="A1165" i="54"/>
  <c r="A1166" i="54"/>
  <c r="A1167" i="54"/>
  <c r="A1168" i="54"/>
  <c r="A1169" i="54"/>
  <c r="A1170" i="54"/>
  <c r="A1171" i="54"/>
  <c r="A1172" i="54"/>
  <c r="A1173" i="54"/>
  <c r="A1174" i="54"/>
  <c r="A1175" i="54"/>
  <c r="A1176" i="54"/>
  <c r="A1177" i="54"/>
  <c r="A1178" i="54"/>
  <c r="A1179" i="54"/>
  <c r="A1180" i="54"/>
  <c r="A1181" i="54"/>
  <c r="A1182" i="54"/>
  <c r="A1183" i="54"/>
  <c r="A1184" i="54"/>
  <c r="A1185" i="54"/>
  <c r="A1186" i="54"/>
  <c r="A1187" i="54"/>
  <c r="A1188" i="54"/>
  <c r="A1189" i="54"/>
  <c r="A1190" i="54"/>
  <c r="A1191" i="54"/>
  <c r="A1192" i="54"/>
  <c r="A1193" i="54"/>
  <c r="A1194" i="54"/>
  <c r="A1195" i="54"/>
  <c r="A1196" i="54"/>
  <c r="A1197" i="54"/>
  <c r="A1198" i="54"/>
  <c r="A1199" i="54"/>
  <c r="A1200" i="54"/>
  <c r="A1201" i="54"/>
  <c r="A1202" i="54"/>
  <c r="A1203" i="54"/>
  <c r="A1204" i="54"/>
  <c r="A1205" i="54"/>
  <c r="A1206" i="54"/>
  <c r="A1207" i="54"/>
  <c r="A1208" i="54"/>
  <c r="A1209" i="54"/>
  <c r="A1210" i="54"/>
  <c r="A1211" i="54"/>
  <c r="A1212" i="54"/>
  <c r="A1213" i="54"/>
  <c r="A1214" i="54"/>
  <c r="A1215" i="54"/>
  <c r="A1216" i="54"/>
  <c r="A1217" i="54"/>
  <c r="A1218" i="54"/>
  <c r="A1219" i="54"/>
  <c r="A1220" i="54"/>
  <c r="A1221" i="54"/>
  <c r="A1222" i="54"/>
  <c r="A1223" i="54"/>
  <c r="A1224" i="54"/>
  <c r="A1225" i="54"/>
  <c r="A1226" i="54"/>
  <c r="A1227" i="54"/>
  <c r="A1228" i="54"/>
  <c r="A1229" i="54"/>
  <c r="A1230" i="54"/>
  <c r="A1231" i="54"/>
  <c r="A1232" i="54"/>
  <c r="A1233" i="54"/>
  <c r="A1234" i="54"/>
  <c r="A1235" i="54"/>
  <c r="A1236" i="54"/>
  <c r="A1237" i="54"/>
  <c r="A1238" i="54"/>
  <c r="A1239" i="54"/>
  <c r="A1240" i="54"/>
  <c r="A1241" i="54"/>
  <c r="A1242" i="54"/>
  <c r="A1243" i="54"/>
  <c r="A1244" i="54"/>
  <c r="A1245" i="54"/>
  <c r="A1246" i="54"/>
  <c r="A1247" i="54"/>
  <c r="A1248" i="54"/>
  <c r="A1249" i="54"/>
  <c r="A1250" i="54"/>
  <c r="A1251" i="54"/>
  <c r="A1252" i="54"/>
  <c r="A1253" i="54"/>
  <c r="A1254" i="54"/>
  <c r="A1255" i="54"/>
  <c r="A1256" i="54"/>
  <c r="A1257" i="54"/>
  <c r="A1258" i="54"/>
  <c r="A1259" i="54"/>
  <c r="A1260" i="54"/>
  <c r="A1261" i="54"/>
  <c r="A1262" i="54"/>
  <c r="A1263" i="54"/>
  <c r="A1264" i="54"/>
  <c r="A1265" i="54"/>
  <c r="A1266" i="54"/>
  <c r="A1267" i="54"/>
  <c r="A1268" i="54"/>
  <c r="A1269" i="54"/>
  <c r="A1270" i="54"/>
  <c r="A1271" i="54"/>
  <c r="A1272" i="54"/>
  <c r="A1273" i="54"/>
  <c r="A1274" i="54"/>
  <c r="A1275" i="54"/>
  <c r="A1276" i="54"/>
  <c r="A1277" i="54"/>
  <c r="A1278" i="54"/>
  <c r="A1279" i="54"/>
  <c r="A1280" i="54"/>
  <c r="A1281" i="54"/>
  <c r="A1282" i="54"/>
  <c r="A1283" i="54"/>
  <c r="A1284" i="54"/>
  <c r="A1285" i="54"/>
  <c r="A1286" i="54"/>
  <c r="A1287" i="54"/>
  <c r="A1288" i="54"/>
  <c r="A1289" i="54"/>
  <c r="A1290" i="54"/>
  <c r="A1291" i="54"/>
  <c r="A1292" i="54"/>
  <c r="A1293" i="54"/>
  <c r="A1294" i="54"/>
  <c r="A1295" i="54"/>
  <c r="A1296" i="54"/>
  <c r="A1297" i="54"/>
  <c r="A1298" i="54"/>
  <c r="A1299" i="54"/>
  <c r="A1300" i="54"/>
  <c r="A1301" i="54"/>
  <c r="A1302" i="54"/>
  <c r="A1303" i="54"/>
  <c r="A1304" i="54"/>
  <c r="A1305" i="54"/>
  <c r="A1306" i="54"/>
  <c r="A1307" i="54"/>
  <c r="A1308" i="54"/>
  <c r="A1309" i="54"/>
  <c r="A1310" i="54"/>
  <c r="A1311" i="54"/>
  <c r="A1312" i="54"/>
  <c r="A1313" i="54"/>
  <c r="A1314" i="54"/>
  <c r="A1315" i="54"/>
  <c r="A1316" i="54"/>
  <c r="A1317" i="54"/>
  <c r="A1318" i="54"/>
  <c r="A1319" i="54"/>
  <c r="A1320" i="54"/>
  <c r="A1321" i="54"/>
  <c r="A1322" i="54"/>
  <c r="A1323" i="54"/>
  <c r="A1324" i="54"/>
  <c r="A1325" i="54"/>
  <c r="A1326" i="54"/>
  <c r="A1327" i="54"/>
  <c r="A1328" i="54"/>
  <c r="A1329" i="54"/>
  <c r="A1330" i="54"/>
  <c r="A1331" i="54"/>
  <c r="A1332" i="54"/>
  <c r="A1333" i="54"/>
  <c r="A1334" i="54"/>
  <c r="A1335" i="54"/>
  <c r="A1336" i="54"/>
  <c r="A1337" i="54"/>
  <c r="A1338" i="54"/>
  <c r="A1339" i="54"/>
  <c r="A1340" i="54"/>
  <c r="A1341" i="54"/>
  <c r="A1342" i="54"/>
  <c r="A1343" i="54"/>
  <c r="A1344" i="54"/>
  <c r="A1345" i="54"/>
  <c r="A1346" i="54"/>
  <c r="A1347" i="54"/>
  <c r="A1348" i="54"/>
  <c r="A1349" i="54"/>
  <c r="A1350" i="54"/>
  <c r="A1351" i="54"/>
  <c r="A1352" i="54"/>
  <c r="A1353" i="54"/>
  <c r="A1354" i="54"/>
  <c r="A1355" i="54"/>
  <c r="A1356" i="54"/>
  <c r="A1357" i="54"/>
  <c r="A1358" i="54"/>
  <c r="A1359" i="54"/>
  <c r="A1360" i="54"/>
  <c r="A1361" i="54"/>
  <c r="A1362" i="54"/>
  <c r="A1363" i="54"/>
  <c r="A1364" i="54"/>
  <c r="A1365" i="54"/>
  <c r="A1366" i="54"/>
  <c r="A1367" i="54"/>
  <c r="A1368" i="54"/>
  <c r="A1369" i="54"/>
  <c r="A1370" i="54"/>
  <c r="A1371" i="54"/>
  <c r="A1372" i="54"/>
  <c r="A1373" i="54"/>
  <c r="A1374" i="54"/>
  <c r="A1375" i="54"/>
  <c r="A1376" i="54"/>
  <c r="A1377" i="54"/>
  <c r="A1378" i="54"/>
  <c r="A1379" i="54"/>
  <c r="A1380" i="54"/>
  <c r="A1381" i="54"/>
  <c r="A1382" i="54"/>
  <c r="A1383" i="54"/>
  <c r="A1384" i="54"/>
  <c r="A1385" i="54"/>
  <c r="A1386" i="54"/>
  <c r="A1387" i="54"/>
  <c r="A1388" i="54"/>
  <c r="A1389" i="54"/>
  <c r="A1390" i="54"/>
  <c r="A1391" i="54"/>
  <c r="A1392" i="54"/>
  <c r="A1393" i="54"/>
  <c r="A1394" i="54"/>
  <c r="A1395" i="54"/>
  <c r="A1396" i="54"/>
  <c r="A1397" i="54"/>
  <c r="A1398" i="54"/>
  <c r="A1399" i="54"/>
  <c r="A1400" i="54"/>
  <c r="A1401" i="54"/>
  <c r="A1402" i="54"/>
  <c r="A1403" i="54"/>
  <c r="A1404" i="54"/>
  <c r="A1405" i="54"/>
  <c r="A1406" i="54"/>
  <c r="A1407" i="54"/>
  <c r="A1408" i="54"/>
  <c r="A1409" i="54"/>
  <c r="A1410" i="54"/>
  <c r="A1411" i="54"/>
  <c r="A1412" i="54"/>
  <c r="A1413" i="54"/>
  <c r="A1414" i="54"/>
  <c r="A1415" i="54"/>
  <c r="A1416" i="54"/>
  <c r="A1417" i="54"/>
  <c r="A1418" i="54"/>
  <c r="A1419" i="54"/>
  <c r="A1420" i="54"/>
  <c r="A1421" i="54"/>
  <c r="A1422" i="54"/>
  <c r="A1423" i="54"/>
  <c r="A1424" i="54"/>
  <c r="A1425" i="54"/>
  <c r="A1426" i="54"/>
  <c r="A1427" i="54"/>
  <c r="A1428" i="54"/>
  <c r="A1429" i="54"/>
  <c r="A1430" i="54"/>
  <c r="A1431" i="54"/>
  <c r="A1432" i="54"/>
  <c r="A1433" i="54"/>
  <c r="A1434" i="54"/>
  <c r="A1435" i="54"/>
  <c r="A1436" i="54"/>
  <c r="A1437" i="54"/>
  <c r="A1438" i="54"/>
  <c r="A1439" i="54"/>
  <c r="A1440" i="54"/>
  <c r="A1441" i="54"/>
  <c r="A1442" i="54"/>
  <c r="A1443" i="54"/>
  <c r="A1444" i="54"/>
  <c r="A1445" i="54"/>
  <c r="A1446" i="54"/>
  <c r="A1447" i="54"/>
  <c r="A1448" i="54"/>
  <c r="A1449" i="54"/>
  <c r="A1450" i="54"/>
  <c r="A1451" i="54"/>
  <c r="A1452" i="54"/>
  <c r="A1453" i="54"/>
  <c r="A1454" i="54"/>
  <c r="A1455" i="54"/>
  <c r="A1456" i="54"/>
  <c r="A1457" i="54"/>
  <c r="A1458" i="54"/>
  <c r="A1459" i="54"/>
  <c r="A1460" i="54"/>
  <c r="A1461" i="54"/>
  <c r="A1462" i="54"/>
  <c r="A1463" i="54"/>
  <c r="A1464" i="54"/>
  <c r="A1465" i="54"/>
  <c r="A1466" i="54"/>
  <c r="A1467" i="54"/>
  <c r="A1468" i="54"/>
  <c r="A1469" i="54"/>
  <c r="A1470" i="54"/>
  <c r="A1471" i="54"/>
  <c r="A1472" i="54"/>
  <c r="A1473" i="54"/>
  <c r="A1474" i="54"/>
  <c r="A1475" i="54"/>
  <c r="A1476" i="54"/>
  <c r="A1477" i="54"/>
  <c r="A1478" i="54"/>
  <c r="A1479" i="54"/>
  <c r="A1480" i="54"/>
  <c r="A1481" i="54"/>
  <c r="A1482" i="54"/>
  <c r="A1483" i="54"/>
  <c r="A1484" i="54"/>
  <c r="A1485" i="54"/>
  <c r="A1486" i="54"/>
  <c r="A1487" i="54"/>
  <c r="A1488" i="54"/>
  <c r="A1489" i="54"/>
  <c r="A1490" i="54"/>
  <c r="A1491" i="54"/>
  <c r="A1492" i="54"/>
  <c r="A1493" i="54"/>
  <c r="A1494" i="54"/>
  <c r="A1495" i="54"/>
  <c r="A1496" i="54"/>
  <c r="A1497" i="54"/>
  <c r="A1498" i="54"/>
  <c r="A1499" i="54"/>
  <c r="A1500" i="54"/>
  <c r="A1501" i="54"/>
  <c r="A1502" i="54"/>
  <c r="A1503" i="54"/>
  <c r="A1504" i="54"/>
  <c r="A1505" i="54"/>
  <c r="A1506" i="54"/>
  <c r="A1507" i="54"/>
  <c r="A1508" i="54"/>
  <c r="A1509" i="54"/>
  <c r="A1510" i="54"/>
  <c r="A1511" i="54"/>
  <c r="A1512" i="54"/>
  <c r="A1513" i="54"/>
  <c r="A1514" i="54"/>
  <c r="A1515" i="54"/>
  <c r="A1516" i="54"/>
  <c r="A1517" i="54"/>
  <c r="A1518" i="54"/>
  <c r="A1519" i="54"/>
  <c r="A1520" i="54"/>
  <c r="A1521" i="54"/>
  <c r="A1522" i="54"/>
  <c r="A1523" i="54"/>
  <c r="A1524" i="54"/>
  <c r="A1525" i="54"/>
  <c r="A1526" i="54"/>
  <c r="A1527" i="54"/>
  <c r="A1528" i="54"/>
  <c r="A1529" i="54"/>
  <c r="A1530" i="54"/>
  <c r="A1531" i="54"/>
  <c r="A1532" i="54"/>
  <c r="A1533" i="54"/>
  <c r="A1534" i="54"/>
  <c r="A1535" i="54"/>
  <c r="A1536" i="54"/>
  <c r="A1537" i="54"/>
  <c r="A1538" i="54"/>
  <c r="A1539" i="54"/>
  <c r="A1540" i="54"/>
  <c r="A1541" i="54"/>
  <c r="A1542" i="54"/>
  <c r="A1543" i="54"/>
  <c r="A1544" i="54"/>
  <c r="A1545" i="54"/>
  <c r="A1546" i="54"/>
  <c r="A1547" i="54"/>
  <c r="A1548" i="54"/>
  <c r="A1549" i="54"/>
  <c r="A1550" i="54"/>
  <c r="A1551" i="54"/>
  <c r="A1552" i="54"/>
  <c r="A1553" i="54"/>
  <c r="A1554" i="54"/>
  <c r="A1555" i="54"/>
  <c r="A1556" i="54"/>
  <c r="A1557" i="54"/>
  <c r="A1558" i="54"/>
  <c r="A1559" i="54"/>
  <c r="A1560" i="54"/>
  <c r="A1561" i="54"/>
  <c r="A1562" i="54"/>
  <c r="A1563" i="54"/>
  <c r="A1564" i="54"/>
  <c r="A1565" i="54"/>
  <c r="A1566" i="54"/>
  <c r="A1567" i="54"/>
  <c r="A1568" i="54"/>
  <c r="A1569" i="54"/>
  <c r="A1570" i="54"/>
  <c r="A1571" i="54"/>
  <c r="A1572" i="54"/>
  <c r="A1573" i="54"/>
  <c r="A1574" i="54"/>
  <c r="A1575" i="54"/>
  <c r="A1576" i="54"/>
  <c r="A1577" i="54"/>
  <c r="A1578" i="54"/>
  <c r="A1579" i="54"/>
  <c r="A1580" i="54"/>
  <c r="A1581" i="54"/>
  <c r="A1582" i="54"/>
  <c r="A1583" i="54"/>
  <c r="A1584" i="54"/>
  <c r="A1585" i="54"/>
  <c r="A1586" i="54"/>
  <c r="A1587" i="54"/>
  <c r="A1588" i="54"/>
  <c r="A1589" i="54"/>
  <c r="A1590" i="54"/>
  <c r="A1591" i="54"/>
  <c r="A1592" i="54"/>
  <c r="A1593" i="54"/>
  <c r="A1594" i="54"/>
  <c r="A1595" i="54"/>
  <c r="A1596" i="54"/>
  <c r="A1597" i="54"/>
  <c r="A1598" i="54"/>
  <c r="A1599" i="54"/>
  <c r="A1600" i="54"/>
  <c r="A1601" i="54"/>
  <c r="A1602" i="54"/>
  <c r="A1603" i="54"/>
  <c r="A1604" i="54"/>
  <c r="A1605" i="54"/>
  <c r="A1606" i="54"/>
  <c r="A1607" i="54"/>
  <c r="A1608" i="54"/>
  <c r="A1609" i="54"/>
  <c r="A1610" i="54"/>
  <c r="A1611" i="54"/>
  <c r="A1612" i="54"/>
  <c r="A1613" i="54"/>
  <c r="A1614" i="54"/>
  <c r="A1615" i="54"/>
  <c r="A1616" i="54"/>
  <c r="A1617" i="54"/>
  <c r="A1618" i="54"/>
  <c r="A1619" i="54"/>
  <c r="A1620" i="54"/>
  <c r="A1621" i="54"/>
  <c r="A1622" i="54"/>
  <c r="A1623" i="54"/>
  <c r="A1624" i="54"/>
  <c r="A1625" i="54"/>
  <c r="A1626" i="54"/>
  <c r="A1627" i="54"/>
  <c r="A1628" i="54"/>
  <c r="A1629" i="54"/>
  <c r="A1630" i="54"/>
  <c r="A1631" i="54"/>
  <c r="A1632" i="54"/>
  <c r="A1633" i="54"/>
  <c r="A1634" i="54"/>
  <c r="A1635" i="54"/>
  <c r="A1636" i="54"/>
  <c r="A1637" i="54"/>
  <c r="A1638" i="54"/>
  <c r="A1639" i="54"/>
  <c r="A1640" i="54"/>
  <c r="A1641" i="54"/>
  <c r="A1642" i="54"/>
  <c r="A1643" i="54"/>
  <c r="A1644" i="54"/>
  <c r="A1645" i="54"/>
  <c r="A1646" i="54"/>
  <c r="A1647" i="54"/>
  <c r="A1648" i="54"/>
  <c r="A1649" i="54"/>
  <c r="A1650" i="54"/>
  <c r="A1651" i="54"/>
  <c r="A1652" i="54"/>
  <c r="A1653" i="54"/>
  <c r="A1654" i="54"/>
  <c r="A1655" i="54"/>
  <c r="A1656" i="54"/>
  <c r="A1657" i="54"/>
  <c r="A1658" i="54"/>
  <c r="A1659" i="54"/>
  <c r="A1660" i="54"/>
  <c r="A1661" i="54"/>
  <c r="A1662" i="54"/>
  <c r="A1663" i="54"/>
  <c r="A1664" i="54"/>
  <c r="A1665" i="54"/>
  <c r="A1666" i="54"/>
  <c r="A1667" i="54"/>
  <c r="A1668" i="54"/>
  <c r="A1669" i="54"/>
  <c r="A1670" i="54"/>
  <c r="A1671" i="54"/>
  <c r="A1672" i="54"/>
  <c r="A1673" i="54"/>
  <c r="A1674" i="54"/>
  <c r="A1675" i="54"/>
  <c r="A1676" i="54"/>
  <c r="A1677" i="54"/>
  <c r="A1678" i="54"/>
  <c r="A1679" i="54"/>
  <c r="A1680" i="54"/>
  <c r="A1681" i="54"/>
  <c r="A1682" i="54"/>
  <c r="A1683" i="54"/>
  <c r="A1684" i="54"/>
  <c r="A1685" i="54"/>
  <c r="A1686" i="54"/>
  <c r="A1687" i="54"/>
  <c r="A1688" i="54"/>
  <c r="A1689" i="54"/>
  <c r="A1690" i="54"/>
  <c r="A1691" i="54"/>
  <c r="A1692" i="54"/>
  <c r="A1693" i="54"/>
  <c r="A1694" i="54"/>
  <c r="A1695" i="54"/>
  <c r="A1696" i="54"/>
  <c r="A1697" i="54"/>
  <c r="A1698" i="54"/>
  <c r="A1699" i="54"/>
  <c r="A1700" i="54"/>
  <c r="A1701" i="54"/>
  <c r="A1702" i="54"/>
  <c r="A1703" i="54"/>
  <c r="A1704" i="54"/>
  <c r="A1705" i="54"/>
  <c r="A1706" i="54"/>
  <c r="A1707" i="54"/>
  <c r="A1708" i="54"/>
  <c r="A1709" i="54"/>
  <c r="A1710" i="54"/>
  <c r="A1711" i="54"/>
  <c r="A1712" i="54"/>
  <c r="A1713" i="54"/>
  <c r="A1714" i="54"/>
  <c r="A1715" i="54"/>
  <c r="A1716" i="54"/>
  <c r="A1717" i="54"/>
  <c r="A1718" i="54"/>
  <c r="A1719" i="54"/>
  <c r="A1720" i="54"/>
  <c r="A1721" i="54"/>
  <c r="A1722" i="54"/>
  <c r="A1723" i="54"/>
  <c r="A1724" i="54"/>
  <c r="A1725" i="54"/>
  <c r="A1726" i="54"/>
  <c r="A1727" i="54"/>
  <c r="A1728" i="54"/>
  <c r="A1729" i="54"/>
  <c r="A1730" i="54"/>
  <c r="A1731" i="54"/>
  <c r="A1732" i="54"/>
  <c r="A1733" i="54"/>
  <c r="A1734" i="54"/>
  <c r="A1735" i="54"/>
  <c r="A1736" i="54"/>
  <c r="A1737" i="54"/>
  <c r="A1738" i="54"/>
  <c r="A1739" i="54"/>
  <c r="A1740" i="54"/>
  <c r="A1741" i="54"/>
  <c r="A1742" i="54"/>
  <c r="A1743" i="54"/>
  <c r="A1744" i="54"/>
  <c r="A1745" i="54"/>
  <c r="A1746" i="54"/>
  <c r="A1747" i="54"/>
  <c r="A1748" i="54"/>
  <c r="A1749" i="54"/>
  <c r="A1750" i="54"/>
  <c r="A1751" i="54"/>
  <c r="A1752" i="54"/>
  <c r="A1753" i="54"/>
  <c r="A1754" i="54"/>
  <c r="A1755" i="54"/>
  <c r="A1756" i="54"/>
  <c r="A1757" i="54"/>
  <c r="A1758" i="54"/>
  <c r="A1759" i="54"/>
  <c r="A1760" i="54"/>
  <c r="A1761" i="54"/>
  <c r="A1762" i="54"/>
  <c r="A1763" i="54"/>
  <c r="A1764" i="54"/>
  <c r="A1765" i="54"/>
  <c r="A1766" i="54"/>
  <c r="A1767" i="54"/>
  <c r="A1768" i="54"/>
  <c r="A1769" i="54"/>
  <c r="A1770" i="54"/>
  <c r="A1771" i="54"/>
  <c r="A1772" i="54"/>
  <c r="A1773" i="54"/>
  <c r="A1774" i="54"/>
  <c r="A1775" i="54"/>
  <c r="A1776" i="54"/>
  <c r="A1777" i="54"/>
  <c r="A1778" i="54"/>
  <c r="A1779" i="54"/>
  <c r="A1780" i="54"/>
  <c r="A1781" i="54"/>
  <c r="A1782" i="54"/>
  <c r="A1783" i="54"/>
  <c r="A1784" i="54"/>
  <c r="A1785" i="54"/>
  <c r="A1786" i="54"/>
  <c r="A1787" i="54"/>
  <c r="A1788" i="54"/>
  <c r="A1789" i="54"/>
  <c r="A1790" i="54"/>
  <c r="A1791" i="54"/>
  <c r="A1792" i="54"/>
  <c r="A1793" i="54"/>
  <c r="A1794" i="54"/>
  <c r="A1795" i="54"/>
  <c r="A1796" i="54"/>
  <c r="A1797" i="54"/>
  <c r="A1798" i="54"/>
  <c r="A1799" i="54"/>
  <c r="A1800" i="54"/>
  <c r="A1801" i="54"/>
  <c r="A1802" i="54"/>
  <c r="A1803" i="54"/>
  <c r="A1804" i="54"/>
  <c r="A1805" i="54"/>
  <c r="A1806" i="54"/>
  <c r="A1807" i="54"/>
  <c r="A1808" i="54"/>
  <c r="A1809" i="54"/>
  <c r="A1810" i="54"/>
  <c r="A1811" i="54"/>
  <c r="A1812" i="54"/>
  <c r="A1813" i="54"/>
  <c r="A1814" i="54"/>
  <c r="A1815" i="54"/>
  <c r="A1816" i="54"/>
  <c r="A1817" i="54"/>
  <c r="A1818" i="54"/>
  <c r="A1819" i="54"/>
  <c r="A1820" i="54"/>
  <c r="A1821" i="54"/>
  <c r="A1822" i="54"/>
  <c r="A1823" i="54"/>
  <c r="A1824" i="54"/>
  <c r="A1825" i="54"/>
  <c r="A1826" i="54"/>
  <c r="A1827" i="54"/>
  <c r="A1828" i="54"/>
  <c r="A1829" i="54"/>
  <c r="A1830" i="54"/>
  <c r="A1831" i="54"/>
  <c r="A1832" i="54"/>
  <c r="A1833" i="54"/>
  <c r="A1834" i="54"/>
  <c r="A1835" i="54"/>
  <c r="A1836" i="54"/>
  <c r="A1837" i="54"/>
  <c r="A1838" i="54"/>
  <c r="A1839" i="54"/>
  <c r="A1840" i="54"/>
  <c r="A1841" i="54"/>
  <c r="A1842" i="54"/>
  <c r="A1843" i="54"/>
  <c r="A1844" i="54"/>
  <c r="A1845" i="54"/>
  <c r="A1846" i="54"/>
  <c r="A1847" i="54"/>
  <c r="A1848" i="54"/>
  <c r="A1849" i="54"/>
  <c r="A1850" i="54"/>
  <c r="A1851" i="54"/>
  <c r="A1852" i="54"/>
  <c r="A1853" i="54"/>
  <c r="A1854" i="54"/>
  <c r="A1855" i="54"/>
  <c r="A1856" i="54"/>
  <c r="A1857" i="54"/>
  <c r="A1858" i="54"/>
  <c r="A1859" i="54"/>
  <c r="A1860" i="54"/>
  <c r="A1861" i="54"/>
  <c r="A1862" i="54"/>
  <c r="A1863" i="54"/>
  <c r="A1864" i="54"/>
  <c r="A1865" i="54"/>
  <c r="A1866" i="54"/>
  <c r="A1867" i="54"/>
  <c r="A1868" i="54"/>
  <c r="A1869" i="54"/>
  <c r="A1870" i="54"/>
  <c r="A1871" i="54"/>
  <c r="A1872" i="54"/>
  <c r="A1873" i="54"/>
  <c r="A1874" i="54"/>
  <c r="A1875" i="54"/>
  <c r="A1876" i="54"/>
  <c r="A1877" i="54"/>
  <c r="A1878" i="54"/>
  <c r="A1879" i="54"/>
  <c r="A1880" i="54"/>
  <c r="A1881" i="54"/>
  <c r="A1882" i="54"/>
  <c r="A1883" i="54"/>
  <c r="A1884" i="54"/>
  <c r="A1885" i="54"/>
  <c r="A1886" i="54"/>
  <c r="A1887" i="54"/>
  <c r="A1888" i="54"/>
  <c r="A1889" i="54"/>
  <c r="A1890" i="54"/>
  <c r="A1891" i="54"/>
  <c r="A1892" i="54"/>
  <c r="A1893" i="54"/>
  <c r="A1894" i="54"/>
  <c r="A1895" i="54"/>
  <c r="A1896" i="54"/>
  <c r="A1897" i="54"/>
  <c r="A1898" i="54"/>
  <c r="A1899" i="54"/>
  <c r="A1900" i="54"/>
  <c r="A1901" i="54"/>
  <c r="A1902" i="54"/>
  <c r="A1903" i="54"/>
  <c r="A1904" i="54"/>
  <c r="A1905" i="54"/>
  <c r="A1906" i="54"/>
  <c r="A1907" i="54"/>
  <c r="A1908" i="54"/>
  <c r="A1909" i="54"/>
  <c r="A1910" i="54"/>
  <c r="A1911" i="54"/>
  <c r="A1912" i="54"/>
  <c r="A1913" i="54"/>
  <c r="A1914" i="54"/>
  <c r="A1915" i="54"/>
  <c r="A1916" i="54"/>
  <c r="A1917" i="54"/>
  <c r="A1918" i="54"/>
  <c r="A1919" i="54"/>
  <c r="A1920" i="54"/>
  <c r="A1921" i="54"/>
  <c r="A1922" i="54"/>
  <c r="A1923" i="54"/>
  <c r="A1924" i="54"/>
  <c r="A1925" i="54"/>
  <c r="A1926" i="54"/>
  <c r="A1927" i="54"/>
  <c r="A1928" i="54"/>
  <c r="A1929" i="54"/>
  <c r="A1930" i="54"/>
  <c r="A1931" i="54"/>
  <c r="A1932" i="54"/>
  <c r="A1933" i="54"/>
  <c r="A1934" i="54"/>
  <c r="A1935" i="54"/>
  <c r="A1936" i="54"/>
  <c r="A1937" i="54"/>
  <c r="A1938" i="54"/>
  <c r="A1939" i="54"/>
  <c r="A1940" i="54"/>
  <c r="A1941" i="54"/>
  <c r="A1942" i="54"/>
  <c r="A1943" i="54"/>
  <c r="A1944" i="54"/>
  <c r="A1945" i="54"/>
  <c r="A1946" i="54"/>
  <c r="A1947" i="54"/>
  <c r="A1948" i="54"/>
  <c r="A1949" i="54"/>
  <c r="A1950" i="54"/>
  <c r="A1951" i="54"/>
  <c r="A1952" i="54"/>
  <c r="A1953" i="54"/>
  <c r="A1954" i="54"/>
  <c r="A1955" i="54"/>
  <c r="A1956" i="54"/>
  <c r="A1957" i="54"/>
  <c r="A1958" i="54"/>
  <c r="A1959" i="54"/>
  <c r="A1960" i="54"/>
  <c r="A1961" i="54"/>
  <c r="A1962" i="54"/>
  <c r="A1963" i="54"/>
  <c r="A1964" i="54"/>
  <c r="A1965" i="54"/>
  <c r="A1966" i="54"/>
  <c r="A1967" i="54"/>
  <c r="A1968" i="54"/>
  <c r="A1969" i="54"/>
  <c r="A1970" i="54"/>
  <c r="A1971" i="54"/>
  <c r="A1972" i="54"/>
  <c r="A1973" i="54"/>
  <c r="A1974" i="54"/>
  <c r="A1975" i="54"/>
  <c r="A1976" i="54"/>
  <c r="A1977" i="54"/>
  <c r="A1978" i="54"/>
  <c r="A1979" i="54"/>
  <c r="A1980" i="54"/>
  <c r="A1981" i="54"/>
  <c r="A1982" i="54"/>
  <c r="A1983" i="54"/>
  <c r="A1984" i="54"/>
  <c r="A1985" i="54"/>
  <c r="A1986" i="54"/>
  <c r="A1987" i="54"/>
  <c r="A1988" i="54"/>
  <c r="A1989" i="54"/>
  <c r="A1990" i="54"/>
  <c r="A1991" i="54"/>
  <c r="A1992" i="54"/>
  <c r="A1993" i="54"/>
  <c r="A1994" i="54"/>
  <c r="A1995" i="54"/>
  <c r="A1996" i="54"/>
  <c r="A1997" i="54"/>
  <c r="A1998" i="54"/>
  <c r="A1999" i="54"/>
  <c r="A2000" i="54"/>
  <c r="A2001" i="54"/>
  <c r="A2002" i="54"/>
  <c r="A2003" i="54"/>
  <c r="A2004" i="54"/>
  <c r="A2005" i="54"/>
  <c r="A2006" i="54"/>
  <c r="A2007" i="54"/>
  <c r="A2008" i="54"/>
  <c r="A2009" i="54"/>
  <c r="A2010" i="54"/>
  <c r="A2011" i="54"/>
  <c r="A2012" i="54"/>
  <c r="A2013" i="54"/>
  <c r="A2014" i="54"/>
  <c r="A2015" i="54"/>
  <c r="A2016" i="54"/>
  <c r="A2017" i="54"/>
  <c r="A2018" i="54"/>
  <c r="A2019" i="54"/>
  <c r="A2020" i="54"/>
  <c r="A2021" i="54"/>
  <c r="A2022" i="54"/>
  <c r="A2023" i="54"/>
  <c r="A2024" i="54"/>
  <c r="A2025" i="54"/>
  <c r="A2026" i="54"/>
  <c r="A2027" i="54"/>
  <c r="A2028" i="54"/>
  <c r="A2029" i="54"/>
  <c r="A2030" i="54"/>
  <c r="A2031" i="54"/>
  <c r="A2032" i="54"/>
  <c r="A2033" i="54"/>
  <c r="A2034" i="54"/>
  <c r="A2035" i="54"/>
  <c r="A2036" i="54"/>
  <c r="A2037" i="54"/>
  <c r="A2038" i="54"/>
  <c r="A2039" i="54"/>
  <c r="A2040" i="54"/>
  <c r="A2041" i="54"/>
  <c r="A2042" i="54"/>
  <c r="A2043" i="54"/>
  <c r="A2044" i="54"/>
  <c r="A2045" i="54"/>
  <c r="A2046" i="54"/>
  <c r="A2047" i="54"/>
  <c r="A2048" i="54"/>
  <c r="A2049" i="54"/>
  <c r="A2050" i="54"/>
  <c r="A2051" i="54"/>
  <c r="A2052" i="54"/>
  <c r="A2053" i="54"/>
  <c r="A2054" i="54"/>
  <c r="A2055" i="54"/>
  <c r="A2056" i="54"/>
  <c r="A2057" i="54"/>
  <c r="A2058" i="54"/>
  <c r="A2059" i="54"/>
  <c r="A2060" i="54"/>
  <c r="A2061" i="54"/>
  <c r="A2062" i="54"/>
  <c r="A2063" i="54"/>
  <c r="A2064" i="54"/>
  <c r="A2065" i="54"/>
  <c r="A2066" i="54"/>
  <c r="A2067" i="54"/>
  <c r="A2068" i="54"/>
  <c r="A2069" i="54"/>
  <c r="A2070" i="54"/>
  <c r="A2071" i="54"/>
  <c r="A2072" i="54"/>
  <c r="A2073" i="54"/>
  <c r="A2074" i="54"/>
  <c r="A2075" i="54"/>
  <c r="A2076" i="54"/>
  <c r="A2077" i="54"/>
  <c r="A2078" i="54"/>
  <c r="A2079" i="54"/>
  <c r="A2080" i="54"/>
  <c r="A2081" i="54"/>
  <c r="A2082" i="54"/>
  <c r="A2083" i="54"/>
  <c r="A2084" i="54"/>
  <c r="A2085" i="54"/>
  <c r="A2086" i="54"/>
  <c r="A2087" i="54"/>
  <c r="A2088" i="54"/>
  <c r="A2089" i="54"/>
  <c r="A2090" i="54"/>
  <c r="A2091" i="54"/>
  <c r="A2092" i="54"/>
  <c r="A2093" i="54"/>
  <c r="A2094" i="54"/>
  <c r="A2095" i="54"/>
  <c r="A2096" i="54"/>
  <c r="A2097" i="54"/>
  <c r="A2098" i="54"/>
  <c r="A2099" i="54"/>
  <c r="A2100" i="54"/>
  <c r="A2101" i="54"/>
  <c r="A2102" i="54"/>
  <c r="A2103" i="54"/>
  <c r="A2104" i="54"/>
  <c r="A2105" i="54"/>
  <c r="A2106" i="54"/>
  <c r="A2107" i="54"/>
  <c r="A2108" i="54"/>
  <c r="A2109" i="54"/>
  <c r="A2110" i="54"/>
  <c r="A2111" i="54"/>
  <c r="A2112" i="54"/>
  <c r="A2113" i="54"/>
  <c r="A2114" i="54"/>
  <c r="A2115" i="54"/>
  <c r="A2116" i="54"/>
  <c r="A2117" i="54"/>
  <c r="A2118" i="54"/>
  <c r="A2119" i="54"/>
  <c r="A2120" i="54"/>
  <c r="A2121" i="54"/>
  <c r="A2122" i="54"/>
  <c r="A2123" i="54"/>
  <c r="A2124" i="54"/>
  <c r="A2125" i="54"/>
  <c r="A2126" i="54"/>
  <c r="A2127" i="54"/>
  <c r="A2128" i="54"/>
  <c r="A2129" i="54"/>
  <c r="A2130" i="54"/>
  <c r="A2131" i="54"/>
  <c r="A2132" i="54"/>
  <c r="A2133" i="54"/>
  <c r="A2134" i="54"/>
  <c r="A2135" i="54"/>
  <c r="A2136" i="54"/>
  <c r="A2137" i="54"/>
  <c r="A2138" i="54"/>
  <c r="A2139" i="54"/>
  <c r="A2140" i="54"/>
  <c r="A2141" i="54"/>
  <c r="A2142" i="54"/>
  <c r="A2143" i="54"/>
  <c r="A2144" i="54"/>
  <c r="A2145" i="54"/>
  <c r="A2146" i="54"/>
  <c r="A2147" i="54"/>
  <c r="A2148" i="54"/>
  <c r="A2149" i="54"/>
  <c r="A2150" i="54"/>
  <c r="A2151" i="54"/>
  <c r="A2152" i="54"/>
  <c r="A2153" i="54"/>
  <c r="A2154" i="54"/>
  <c r="A2155" i="54"/>
  <c r="A2156" i="54"/>
  <c r="A2157" i="54"/>
  <c r="A2158" i="54"/>
  <c r="A2159" i="54"/>
  <c r="A2160" i="54"/>
  <c r="A2161" i="54"/>
  <c r="A2162" i="54"/>
  <c r="A2163" i="54"/>
  <c r="A2164" i="54"/>
  <c r="A2165" i="54"/>
  <c r="A2166" i="54"/>
  <c r="A2167" i="54"/>
  <c r="A2168" i="54"/>
  <c r="A2169" i="54"/>
  <c r="A2170" i="54"/>
  <c r="A2171" i="54"/>
  <c r="A2172" i="54"/>
  <c r="A2173" i="54"/>
  <c r="A2174" i="54"/>
  <c r="A2175" i="54"/>
  <c r="A2176" i="54"/>
  <c r="A2177" i="54"/>
  <c r="A2178" i="54"/>
  <c r="A2179" i="54"/>
  <c r="A2180" i="54"/>
  <c r="A2181" i="54"/>
  <c r="A2182" i="54"/>
  <c r="A2183" i="54"/>
  <c r="A2184" i="54"/>
  <c r="A2185" i="54"/>
  <c r="A2186" i="54"/>
  <c r="A2187" i="54"/>
  <c r="A2188" i="54"/>
  <c r="A2189" i="54"/>
  <c r="A2190" i="54"/>
  <c r="A2191" i="54"/>
  <c r="A2192" i="54"/>
  <c r="A2193" i="54"/>
  <c r="A2194" i="54"/>
  <c r="A2195" i="54"/>
  <c r="A2196" i="54"/>
  <c r="A2197" i="54"/>
  <c r="A2198" i="54"/>
  <c r="A2199" i="54"/>
  <c r="A2200" i="54"/>
  <c r="A2201" i="54"/>
  <c r="A2202" i="54"/>
  <c r="A2203" i="54"/>
  <c r="A2204" i="54"/>
  <c r="A2205" i="54"/>
  <c r="A2206" i="54"/>
  <c r="A2207" i="54"/>
  <c r="A2208" i="54"/>
  <c r="A2209" i="54"/>
  <c r="A2210" i="54"/>
  <c r="A2211" i="54"/>
  <c r="A2212" i="54"/>
  <c r="A2213" i="54"/>
  <c r="A2214" i="54"/>
  <c r="A2215" i="54"/>
  <c r="A2216" i="54"/>
  <c r="A2217" i="54"/>
  <c r="A2218" i="54"/>
  <c r="A2219" i="54"/>
  <c r="A2220" i="54"/>
  <c r="A2221" i="54"/>
  <c r="A2222" i="54"/>
  <c r="A2223" i="54"/>
  <c r="A2224" i="54"/>
  <c r="A2225" i="54"/>
  <c r="A2226" i="54"/>
  <c r="A2227" i="54"/>
  <c r="A2228" i="54"/>
  <c r="A2229" i="54"/>
  <c r="A2230" i="54"/>
  <c r="A2231" i="54"/>
  <c r="A2232" i="54"/>
  <c r="A2233" i="54"/>
  <c r="A2234" i="54"/>
  <c r="A2235" i="54"/>
  <c r="A2236" i="54"/>
  <c r="A2237" i="54"/>
  <c r="A2238" i="54"/>
  <c r="A2239" i="54"/>
  <c r="A2240" i="54"/>
  <c r="A2241" i="54"/>
  <c r="A2242" i="54"/>
  <c r="A2243" i="54"/>
  <c r="A2244" i="54"/>
  <c r="A2245" i="54"/>
  <c r="A2246" i="54"/>
  <c r="A2247" i="54"/>
  <c r="A2248" i="54"/>
  <c r="A2249" i="54"/>
  <c r="A2250" i="54"/>
  <c r="A2251" i="54"/>
  <c r="A2252" i="54"/>
  <c r="A2253" i="54"/>
  <c r="A2254" i="54"/>
  <c r="A2255" i="54"/>
  <c r="A2256" i="54"/>
  <c r="A2257" i="54"/>
  <c r="A2258" i="54"/>
  <c r="A2259" i="54"/>
  <c r="A2260" i="54"/>
  <c r="A2261" i="54"/>
  <c r="A2262" i="54"/>
  <c r="A2263" i="54"/>
  <c r="A2264" i="54"/>
  <c r="A2265" i="54"/>
  <c r="A2266" i="54"/>
  <c r="A2267" i="54"/>
  <c r="A2268" i="54"/>
  <c r="A2269" i="54"/>
  <c r="A2270" i="54"/>
  <c r="A2271" i="54"/>
  <c r="A2272" i="54"/>
  <c r="A2273" i="54"/>
  <c r="A2274" i="54"/>
  <c r="A2275" i="54"/>
  <c r="A2276" i="54"/>
  <c r="A2277" i="54"/>
  <c r="A2278" i="54"/>
  <c r="A2279" i="54"/>
  <c r="A2280" i="54"/>
  <c r="A2281" i="54"/>
  <c r="A2282" i="54"/>
  <c r="A2283" i="54"/>
  <c r="A2284" i="54"/>
  <c r="A2285" i="54"/>
  <c r="A2286" i="54"/>
  <c r="A2287" i="54"/>
  <c r="A2288" i="54"/>
  <c r="A2289" i="54"/>
  <c r="A2290" i="54"/>
  <c r="A2291" i="54"/>
  <c r="A2292" i="54"/>
  <c r="A2293" i="54"/>
  <c r="A2294" i="54"/>
  <c r="A2295" i="54"/>
  <c r="A2296" i="54"/>
  <c r="A2297" i="54"/>
  <c r="A2298" i="54"/>
  <c r="A2299" i="54"/>
  <c r="A2300" i="54"/>
  <c r="A2301" i="54"/>
  <c r="A2302" i="54"/>
  <c r="A2303" i="54"/>
  <c r="A2304" i="54"/>
  <c r="A2305" i="54"/>
  <c r="A2306" i="54"/>
  <c r="A2307" i="54"/>
  <c r="A2308" i="54"/>
  <c r="A2309" i="54"/>
  <c r="A2310" i="54"/>
  <c r="A2311" i="54"/>
  <c r="A2312" i="54"/>
  <c r="A2313" i="54"/>
  <c r="A2314" i="54"/>
  <c r="A2315" i="54"/>
  <c r="A2316" i="54"/>
  <c r="A2317" i="54"/>
  <c r="A2318" i="54"/>
  <c r="A2319" i="54"/>
  <c r="A2320" i="54"/>
  <c r="A2321" i="54"/>
  <c r="A2322" i="54"/>
  <c r="A2323" i="54"/>
  <c r="A2324" i="54"/>
  <c r="A2325" i="54"/>
  <c r="A2326" i="54"/>
  <c r="A2327" i="54"/>
  <c r="A2328" i="54"/>
  <c r="A2329" i="54"/>
  <c r="A2330" i="54"/>
  <c r="A2331" i="54"/>
  <c r="A2332" i="54"/>
  <c r="A2333" i="54"/>
  <c r="A2334" i="54"/>
  <c r="A2335" i="54"/>
  <c r="A2336" i="54"/>
  <c r="A2337" i="54"/>
  <c r="A2338" i="54"/>
  <c r="A2339" i="54"/>
  <c r="A2340" i="54"/>
  <c r="A2341" i="54"/>
  <c r="A2342" i="54"/>
  <c r="A2343" i="54"/>
  <c r="A2344" i="54"/>
  <c r="A2345" i="54"/>
  <c r="A2346" i="54"/>
  <c r="A2347" i="54"/>
  <c r="A2348" i="54"/>
  <c r="A2349" i="54"/>
  <c r="A2350" i="54"/>
  <c r="A2351" i="54"/>
  <c r="A2352" i="54"/>
  <c r="A2353" i="54"/>
  <c r="A2354" i="54"/>
  <c r="A2355" i="54"/>
  <c r="A2356" i="54"/>
  <c r="A2357" i="54"/>
  <c r="A2358" i="54"/>
  <c r="A2359" i="54"/>
  <c r="A2360" i="54"/>
  <c r="A2361" i="54"/>
  <c r="A2362" i="54"/>
  <c r="A2363" i="54"/>
  <c r="A2364" i="54"/>
  <c r="A2365" i="54"/>
  <c r="A2366" i="54"/>
  <c r="A2367" i="54"/>
  <c r="A2368" i="54"/>
  <c r="A2369" i="54"/>
  <c r="A2370" i="54"/>
  <c r="A2371" i="54"/>
  <c r="A2372" i="54"/>
  <c r="A2373" i="54"/>
  <c r="A2374" i="54"/>
  <c r="A2375" i="54"/>
  <c r="A2376" i="54"/>
  <c r="A2377" i="54"/>
  <c r="A2378" i="54"/>
  <c r="A2379" i="54"/>
  <c r="A2380" i="54"/>
  <c r="A2381" i="54"/>
  <c r="A2382" i="54"/>
  <c r="A2383" i="54"/>
  <c r="A2384" i="54"/>
  <c r="A2385" i="54"/>
  <c r="A2386" i="54"/>
  <c r="A2387" i="54"/>
  <c r="A2388" i="54"/>
  <c r="A2389" i="54"/>
  <c r="A2390" i="54"/>
  <c r="A2391" i="54"/>
  <c r="A2392" i="54"/>
  <c r="A2393" i="54"/>
  <c r="A2394" i="54"/>
  <c r="A2395" i="54"/>
  <c r="A2396" i="54"/>
  <c r="A2397" i="54"/>
  <c r="A2398" i="54"/>
  <c r="A2399" i="54"/>
  <c r="A2400" i="54"/>
  <c r="A2401" i="54"/>
  <c r="A2402" i="54"/>
  <c r="A2403" i="54"/>
  <c r="A2404" i="54"/>
  <c r="A2405" i="54"/>
  <c r="A2406" i="54"/>
  <c r="A2407" i="54"/>
  <c r="A2408" i="54"/>
  <c r="A2409" i="54"/>
  <c r="A2410" i="54"/>
  <c r="A2411" i="54"/>
  <c r="A2412" i="54"/>
  <c r="A2413" i="54"/>
  <c r="A2414" i="54"/>
  <c r="A2415" i="54"/>
  <c r="A2416" i="54"/>
  <c r="A2417" i="54"/>
  <c r="A2418" i="54"/>
  <c r="A2419" i="54"/>
  <c r="A2420" i="54"/>
  <c r="A2421" i="54"/>
  <c r="A2422" i="54"/>
  <c r="A2423" i="54"/>
  <c r="A2424" i="54"/>
  <c r="A2425" i="54"/>
  <c r="A2426" i="54"/>
  <c r="A2427" i="54"/>
  <c r="A2428" i="54"/>
  <c r="A2429" i="54"/>
  <c r="A2430" i="54"/>
  <c r="A2431" i="54"/>
  <c r="A2432" i="54"/>
  <c r="A2433" i="54"/>
  <c r="A2434" i="54"/>
  <c r="A2435" i="54"/>
  <c r="A2436" i="54"/>
  <c r="A2437" i="54"/>
  <c r="A2438" i="54"/>
  <c r="A2439" i="54"/>
  <c r="A2440" i="54"/>
  <c r="A2441" i="54"/>
  <c r="A2442" i="54"/>
  <c r="A2443" i="54"/>
  <c r="A2444" i="54"/>
  <c r="A2445" i="54"/>
  <c r="A2446" i="54"/>
  <c r="A2447" i="54"/>
  <c r="A2448" i="54"/>
  <c r="A2449" i="54"/>
  <c r="A2450" i="54"/>
  <c r="A2451" i="54"/>
  <c r="A2452" i="54"/>
  <c r="A2453" i="54"/>
  <c r="A2454" i="54"/>
  <c r="A2455" i="54"/>
  <c r="A2456" i="54"/>
  <c r="A2457" i="54"/>
  <c r="A2458" i="54"/>
  <c r="A2459" i="54"/>
  <c r="A2460" i="54"/>
  <c r="A2461" i="54"/>
  <c r="A2462" i="54"/>
  <c r="A2463" i="54"/>
  <c r="A2464" i="54"/>
  <c r="A2465" i="54"/>
  <c r="A2466" i="54"/>
  <c r="A2467" i="54"/>
  <c r="A2468" i="54"/>
  <c r="A2469" i="54"/>
  <c r="A2470" i="54"/>
  <c r="A2471" i="54"/>
  <c r="A2472" i="54"/>
  <c r="A2473" i="54"/>
  <c r="A2474" i="54"/>
  <c r="A2475" i="54"/>
  <c r="A2476" i="54"/>
  <c r="A2477" i="54"/>
  <c r="A2478" i="54"/>
  <c r="A2479" i="54"/>
  <c r="A2480" i="54"/>
  <c r="A2481" i="54"/>
  <c r="A2482" i="54"/>
  <c r="A2483" i="54"/>
  <c r="A2484" i="54"/>
  <c r="A2485" i="54"/>
  <c r="A2486" i="54"/>
  <c r="A2487" i="54"/>
  <c r="A2488" i="54"/>
  <c r="A2489" i="54"/>
  <c r="A2490" i="54"/>
  <c r="A2491" i="54"/>
  <c r="A2492" i="54"/>
  <c r="A2493" i="54"/>
  <c r="A2494" i="54"/>
  <c r="A2495" i="54"/>
  <c r="A2496" i="54"/>
  <c r="A2497" i="54"/>
  <c r="A2498" i="54"/>
  <c r="A2499" i="54"/>
  <c r="A2500" i="54"/>
  <c r="A2501" i="54"/>
  <c r="A2502" i="54"/>
  <c r="A2503" i="54"/>
  <c r="A2504" i="54"/>
  <c r="A2505" i="54"/>
  <c r="A2506" i="54"/>
  <c r="A2507" i="54"/>
  <c r="A2508" i="54"/>
  <c r="A2509" i="54"/>
  <c r="A2510" i="54"/>
  <c r="A2511" i="54"/>
  <c r="A2512" i="54"/>
  <c r="A2513" i="54"/>
  <c r="A2514" i="54"/>
  <c r="A2515" i="54"/>
  <c r="A2516" i="54"/>
  <c r="A2517" i="54"/>
  <c r="A2518" i="54"/>
  <c r="A2519" i="54"/>
  <c r="A2520" i="54"/>
  <c r="A2521" i="54"/>
  <c r="A2522" i="54"/>
  <c r="A2523" i="54"/>
  <c r="A2524" i="54"/>
  <c r="A2525" i="54"/>
  <c r="A2526" i="54"/>
  <c r="A2527" i="54"/>
  <c r="A2528" i="54"/>
  <c r="A2529" i="54"/>
  <c r="A2530" i="54"/>
  <c r="A2531" i="54"/>
  <c r="A2532" i="54"/>
  <c r="A2533" i="54"/>
  <c r="A2534" i="54"/>
  <c r="A2535" i="54"/>
  <c r="A2536" i="54"/>
  <c r="A2537" i="54"/>
  <c r="A2538" i="54"/>
  <c r="A2539" i="54"/>
  <c r="A2540" i="54"/>
  <c r="A2541" i="54"/>
  <c r="A2542" i="54"/>
  <c r="A2543" i="54"/>
  <c r="A2544" i="54"/>
  <c r="A2545" i="54"/>
  <c r="A2546" i="54"/>
  <c r="A2547" i="54"/>
  <c r="A2548" i="54"/>
  <c r="A2549" i="54"/>
  <c r="A2550" i="54"/>
  <c r="A2551" i="54"/>
  <c r="A2552" i="54"/>
  <c r="A2553" i="54"/>
  <c r="A2554" i="54"/>
  <c r="A2555" i="54"/>
  <c r="A2556" i="54"/>
  <c r="A2557" i="54"/>
  <c r="A2558" i="54"/>
  <c r="A2559" i="54"/>
  <c r="A2560" i="54"/>
  <c r="A2561" i="54"/>
  <c r="A2562" i="54"/>
  <c r="A2563" i="54"/>
  <c r="A2564" i="54"/>
  <c r="A2565" i="54"/>
  <c r="A2566" i="54"/>
  <c r="A2567" i="54"/>
  <c r="A2568" i="54"/>
  <c r="A2569" i="54"/>
  <c r="A2570" i="54"/>
  <c r="A2571" i="54"/>
  <c r="A2572" i="54"/>
  <c r="A2573" i="54"/>
  <c r="A2574" i="54"/>
  <c r="A2575" i="54"/>
  <c r="A2576" i="54"/>
  <c r="A2577" i="54"/>
  <c r="A2578" i="54"/>
  <c r="A2579" i="54"/>
  <c r="A2580" i="54"/>
  <c r="A2581" i="54"/>
  <c r="A2582" i="54"/>
  <c r="A2583" i="54"/>
  <c r="A2584" i="54"/>
  <c r="A2585" i="54"/>
  <c r="A2586" i="54"/>
  <c r="A2587" i="54"/>
  <c r="A2588" i="54"/>
  <c r="A2589" i="54"/>
  <c r="A2590" i="54"/>
  <c r="A2591" i="54"/>
  <c r="A2592" i="54"/>
  <c r="A2593" i="54"/>
  <c r="A2594" i="54"/>
  <c r="A2595" i="54"/>
  <c r="A2596" i="54"/>
  <c r="A2597" i="54"/>
  <c r="A2598" i="54"/>
  <c r="A2599" i="54"/>
  <c r="A2600" i="54"/>
  <c r="A2601" i="54"/>
  <c r="A2602" i="54"/>
  <c r="A2603" i="54"/>
  <c r="A2604" i="54"/>
  <c r="A2605" i="54"/>
  <c r="A2606" i="54"/>
  <c r="A2607" i="54"/>
  <c r="A2608" i="54"/>
  <c r="A2609" i="54"/>
  <c r="A2610" i="54"/>
  <c r="A2611" i="54"/>
  <c r="A2612" i="54"/>
  <c r="A2613" i="54"/>
  <c r="A2614" i="54"/>
  <c r="A2615" i="54"/>
  <c r="A2616" i="54"/>
  <c r="A2617" i="54"/>
  <c r="A2618" i="54"/>
  <c r="A2619" i="54"/>
  <c r="A2620" i="54"/>
  <c r="A2621" i="54"/>
  <c r="A2622" i="54"/>
  <c r="A2623" i="54"/>
  <c r="A2624" i="54"/>
  <c r="A2625" i="54"/>
  <c r="A2626" i="54"/>
  <c r="A2627" i="54"/>
  <c r="A2628" i="54"/>
  <c r="A2629" i="54"/>
  <c r="A2630" i="54"/>
  <c r="A2631" i="54"/>
  <c r="A2632" i="54"/>
  <c r="A2633" i="54"/>
  <c r="A2634" i="54"/>
  <c r="A2635" i="54"/>
  <c r="A2636" i="54"/>
  <c r="A2637" i="54"/>
  <c r="A2638" i="54"/>
  <c r="A2639" i="54"/>
  <c r="A2640" i="54"/>
  <c r="A2641" i="54"/>
  <c r="A2642" i="54"/>
  <c r="A2643" i="54"/>
  <c r="A2644" i="54"/>
  <c r="A2645" i="54"/>
  <c r="A2646" i="54"/>
  <c r="A2647" i="54"/>
  <c r="A2648" i="54"/>
  <c r="A2649" i="54"/>
  <c r="A2650" i="54"/>
  <c r="A2651" i="54"/>
  <c r="A2652" i="54"/>
  <c r="A2653" i="54"/>
  <c r="A2654" i="54"/>
  <c r="A2655" i="54"/>
  <c r="A2656" i="54"/>
  <c r="A2657" i="54"/>
  <c r="A2658" i="54"/>
  <c r="A2659" i="54"/>
  <c r="A2660" i="54"/>
  <c r="A2661" i="54"/>
  <c r="A2662" i="54"/>
  <c r="A2663" i="54"/>
  <c r="A2664" i="54"/>
  <c r="A2665" i="54"/>
  <c r="A2666" i="54"/>
  <c r="A2667" i="54"/>
  <c r="A2668" i="54"/>
  <c r="A2669" i="54"/>
  <c r="A2670" i="54"/>
  <c r="A2671" i="54"/>
  <c r="A2672" i="54"/>
  <c r="A2673" i="54"/>
  <c r="A2674" i="54"/>
  <c r="A2675" i="54"/>
  <c r="A2676" i="54"/>
  <c r="A2677" i="54"/>
  <c r="A2678" i="54"/>
  <c r="A2679" i="54"/>
  <c r="A2680" i="54"/>
  <c r="A2681" i="54"/>
  <c r="A2682" i="54"/>
  <c r="A2683" i="54"/>
  <c r="A2684" i="54"/>
  <c r="A2685" i="54"/>
  <c r="A2686" i="54"/>
  <c r="A2687" i="54"/>
  <c r="A2688" i="54"/>
  <c r="A2689" i="54"/>
  <c r="A2690" i="54"/>
  <c r="A2691" i="54"/>
  <c r="A2692" i="54"/>
  <c r="A2693" i="54"/>
  <c r="A2694" i="54"/>
  <c r="A2695" i="54"/>
  <c r="A2696" i="54"/>
  <c r="A2697" i="54"/>
  <c r="A2698" i="54"/>
  <c r="A2699" i="54"/>
  <c r="A2700" i="54"/>
  <c r="A2701" i="54"/>
  <c r="A2702" i="54"/>
  <c r="A2703" i="54"/>
  <c r="A2704" i="54"/>
  <c r="A2705" i="54"/>
  <c r="A2706" i="54"/>
  <c r="A2707" i="54"/>
  <c r="A2708" i="54"/>
  <c r="A2709" i="54"/>
  <c r="A2710" i="54"/>
  <c r="A2711" i="54"/>
  <c r="A2712" i="54"/>
  <c r="A2713" i="54"/>
  <c r="A2714" i="54"/>
  <c r="A2715" i="54"/>
  <c r="A2716" i="54"/>
  <c r="A2717" i="54"/>
  <c r="A2718" i="54"/>
  <c r="A2719" i="54"/>
  <c r="A2720" i="54"/>
  <c r="A2721" i="54"/>
  <c r="A2722" i="54"/>
  <c r="A2723" i="54"/>
  <c r="A2724" i="54"/>
  <c r="A2725" i="54"/>
  <c r="A2726" i="54"/>
  <c r="A2727" i="54"/>
  <c r="A2728" i="54"/>
  <c r="A2729" i="54"/>
  <c r="A2730" i="54"/>
  <c r="A2731" i="54"/>
  <c r="A2732" i="54"/>
  <c r="A2733" i="54"/>
  <c r="A2734" i="54"/>
  <c r="A2735" i="54"/>
  <c r="A2736" i="54"/>
  <c r="A2737" i="54"/>
  <c r="A2738" i="54"/>
  <c r="A2739" i="54"/>
  <c r="A2740" i="54"/>
  <c r="A2741" i="54"/>
  <c r="A2742" i="54"/>
  <c r="A2743" i="54"/>
  <c r="A2744" i="54"/>
  <c r="A2745" i="54"/>
  <c r="A2746" i="54"/>
  <c r="A2747" i="54"/>
  <c r="A2748" i="54"/>
  <c r="A2749" i="54"/>
  <c r="A2750" i="54"/>
  <c r="A2751" i="54"/>
  <c r="A2752" i="54"/>
  <c r="A2753" i="54"/>
  <c r="A2754" i="54"/>
  <c r="A2755" i="54"/>
  <c r="A2756" i="54"/>
  <c r="A2757" i="54"/>
  <c r="A2758" i="54"/>
  <c r="A2759" i="54"/>
  <c r="A2760" i="54"/>
  <c r="A2761" i="54"/>
  <c r="A2762" i="54"/>
  <c r="A2763" i="54"/>
  <c r="A2764" i="54"/>
  <c r="A2765" i="54"/>
  <c r="A2766" i="54"/>
  <c r="A2767" i="54"/>
  <c r="A2768" i="54"/>
  <c r="A2769" i="54"/>
  <c r="A2770" i="54"/>
  <c r="A2771" i="54"/>
  <c r="A2772" i="54"/>
  <c r="A2773" i="54"/>
  <c r="A2774" i="54"/>
  <c r="A2775" i="54"/>
  <c r="A2776" i="54"/>
  <c r="A2777" i="54"/>
  <c r="A2778" i="54"/>
  <c r="A2779" i="54"/>
  <c r="A2780" i="54"/>
  <c r="A2781" i="54"/>
  <c r="A2782" i="54"/>
  <c r="A2783" i="54"/>
  <c r="A2784" i="54"/>
  <c r="A2785" i="54"/>
  <c r="A2786" i="54"/>
  <c r="A2787" i="54"/>
  <c r="A2788" i="54"/>
  <c r="A2789" i="54"/>
  <c r="A2790" i="54"/>
  <c r="A2791" i="54"/>
  <c r="A2792" i="54"/>
  <c r="A2793" i="54"/>
  <c r="A2794" i="54"/>
  <c r="A2795" i="54"/>
  <c r="A2796" i="54"/>
  <c r="A2797" i="54"/>
  <c r="A2798" i="54"/>
  <c r="A2799" i="54"/>
  <c r="A2800" i="54"/>
  <c r="A2801" i="54"/>
  <c r="A2802" i="54"/>
  <c r="A2803" i="54"/>
  <c r="A2804" i="54"/>
  <c r="A2805" i="54"/>
  <c r="A2806" i="54"/>
  <c r="A2807" i="54"/>
  <c r="A2808" i="54"/>
  <c r="A2809" i="54"/>
  <c r="A2810" i="54"/>
  <c r="A2811" i="54"/>
  <c r="A2812" i="54"/>
  <c r="A2813" i="54"/>
  <c r="A2814" i="54"/>
  <c r="A2815" i="54"/>
  <c r="A2816" i="54"/>
  <c r="A2817" i="54"/>
  <c r="A2818" i="54"/>
  <c r="A2819" i="54"/>
  <c r="A2820" i="54"/>
  <c r="A2821" i="54"/>
  <c r="A2822" i="54"/>
  <c r="A2823" i="54"/>
  <c r="A2824" i="54"/>
  <c r="A2825" i="54"/>
  <c r="A2826" i="54"/>
  <c r="A2827" i="54"/>
  <c r="A2828" i="54"/>
  <c r="A2829" i="54"/>
  <c r="A2830" i="54"/>
  <c r="A2831" i="54"/>
  <c r="A2832" i="54"/>
  <c r="A2833" i="54"/>
  <c r="A2834" i="54"/>
  <c r="A2835" i="54"/>
  <c r="A2836" i="54"/>
  <c r="A2837" i="54"/>
  <c r="A2838" i="54"/>
  <c r="A2839" i="54"/>
  <c r="A2840" i="54"/>
  <c r="A2841" i="54"/>
  <c r="A2842" i="54"/>
  <c r="A2843" i="54"/>
  <c r="A2844" i="54"/>
  <c r="A2845" i="54"/>
  <c r="A2846" i="54"/>
  <c r="A2847" i="54"/>
  <c r="A2848" i="54"/>
  <c r="A2849" i="54"/>
  <c r="A2850" i="54"/>
  <c r="A2851" i="54"/>
  <c r="A2852" i="54"/>
  <c r="A2853" i="54"/>
  <c r="A2854" i="54"/>
  <c r="A2855" i="54"/>
  <c r="A2856" i="54"/>
  <c r="A2857" i="54"/>
  <c r="A2858" i="54"/>
  <c r="A2859" i="54"/>
  <c r="A2860" i="54"/>
  <c r="A2861" i="54"/>
  <c r="A2862" i="54"/>
  <c r="A2863" i="54"/>
  <c r="A2864" i="54"/>
  <c r="A2865" i="54"/>
  <c r="A2866" i="54"/>
  <c r="A2867" i="54"/>
  <c r="A2868" i="54"/>
  <c r="A2869" i="54"/>
  <c r="A2870" i="54"/>
  <c r="A2871" i="54"/>
  <c r="A2872" i="54"/>
  <c r="A2873" i="54"/>
  <c r="A2874" i="54"/>
  <c r="A2875" i="54"/>
  <c r="A2876" i="54"/>
  <c r="A2877" i="54"/>
  <c r="A2878" i="54"/>
  <c r="A2879" i="54"/>
  <c r="A2880" i="54"/>
  <c r="A2881" i="54"/>
  <c r="A2882" i="54"/>
  <c r="A2883" i="54"/>
  <c r="A2884" i="54"/>
  <c r="A2885" i="54"/>
  <c r="A2886" i="54"/>
  <c r="A2887" i="54"/>
  <c r="A2888" i="54"/>
  <c r="A2889" i="54"/>
  <c r="A2890" i="54"/>
  <c r="A2891" i="54"/>
  <c r="A2892" i="54"/>
  <c r="A2893" i="54"/>
  <c r="A2894" i="54"/>
  <c r="A2895" i="54"/>
  <c r="A2896" i="54"/>
  <c r="A2897" i="54"/>
  <c r="A2898" i="54"/>
  <c r="A2899" i="54"/>
  <c r="A2900" i="54"/>
  <c r="A2901" i="54"/>
  <c r="A2902" i="54"/>
  <c r="A2903" i="54"/>
  <c r="A2904" i="54"/>
  <c r="A2905" i="54"/>
  <c r="A2906" i="54"/>
  <c r="A2907" i="54"/>
  <c r="A2908" i="54"/>
  <c r="A2909" i="54"/>
  <c r="A2910" i="54"/>
  <c r="A2911" i="54"/>
  <c r="A2912" i="54"/>
  <c r="A2913" i="54"/>
  <c r="A2914" i="54"/>
  <c r="A2915" i="54"/>
  <c r="A2916" i="54"/>
  <c r="A2917" i="54"/>
  <c r="A2918" i="54"/>
  <c r="A2919" i="54"/>
  <c r="A2920" i="54"/>
  <c r="A2921" i="54"/>
  <c r="A2922" i="54"/>
  <c r="A2923" i="54"/>
  <c r="A2924" i="54"/>
  <c r="A2925" i="54"/>
  <c r="A2926" i="54"/>
  <c r="A2927" i="54"/>
  <c r="A2928" i="54"/>
  <c r="A2929" i="54"/>
  <c r="A2930" i="54"/>
  <c r="A2931" i="54"/>
  <c r="A2932" i="54"/>
  <c r="A2933" i="54"/>
  <c r="A2934" i="54"/>
  <c r="A2935" i="54"/>
  <c r="A2936" i="54"/>
  <c r="A2937" i="54"/>
  <c r="A2938" i="54"/>
  <c r="A2939" i="54"/>
  <c r="A2940" i="54"/>
  <c r="A2941" i="54"/>
  <c r="A2942" i="54"/>
  <c r="A2943" i="54"/>
  <c r="A2944" i="54"/>
  <c r="A2945" i="54"/>
  <c r="A2946" i="54"/>
  <c r="A2947" i="54"/>
  <c r="A2948" i="54"/>
  <c r="A2949" i="54"/>
  <c r="A2950" i="54"/>
  <c r="A2951" i="54"/>
  <c r="A2952" i="54"/>
  <c r="A2953" i="54"/>
  <c r="A2954" i="54"/>
  <c r="A2955" i="54"/>
  <c r="A2956" i="54"/>
  <c r="A2957" i="54"/>
  <c r="A2958" i="54"/>
  <c r="A2959" i="54"/>
  <c r="A2960" i="54"/>
  <c r="A2961" i="54"/>
  <c r="A2962" i="54"/>
  <c r="A2963" i="54"/>
  <c r="A2964" i="54"/>
  <c r="A2965" i="54"/>
  <c r="A2966" i="54"/>
  <c r="A2967" i="54"/>
  <c r="A2968" i="54"/>
  <c r="A2969" i="54"/>
  <c r="A2970" i="54"/>
  <c r="A2971" i="54"/>
  <c r="A2972" i="54"/>
  <c r="A2973" i="54"/>
  <c r="A2974" i="54"/>
  <c r="A2975" i="54"/>
  <c r="A2976" i="54"/>
  <c r="A2977" i="54"/>
  <c r="A2978" i="54"/>
  <c r="A2979" i="54"/>
  <c r="A2980" i="54"/>
  <c r="A2981" i="54"/>
  <c r="A2982" i="54"/>
  <c r="A2983" i="54"/>
  <c r="A2984" i="54"/>
  <c r="A2985" i="54"/>
  <c r="A2986" i="54"/>
  <c r="A2987" i="54"/>
  <c r="A2988" i="54"/>
  <c r="A2989" i="54"/>
  <c r="A2990" i="54"/>
  <c r="A2991" i="54"/>
  <c r="A2992" i="54"/>
  <c r="A2993" i="54"/>
  <c r="A2994" i="54"/>
  <c r="A2995" i="54"/>
  <c r="A2996" i="54"/>
  <c r="A2997" i="54"/>
  <c r="A2998" i="54"/>
  <c r="A2999" i="54"/>
  <c r="A3000" i="54"/>
  <c r="A3001" i="54"/>
  <c r="A3002" i="54"/>
  <c r="A3003" i="54"/>
  <c r="A3004" i="54"/>
  <c r="A3005" i="54"/>
  <c r="A3006" i="54"/>
  <c r="A3007" i="54"/>
  <c r="A3008" i="54"/>
  <c r="A3009" i="54"/>
  <c r="A3010" i="54"/>
  <c r="A3011" i="54"/>
  <c r="A3012" i="54"/>
  <c r="A3013" i="54"/>
  <c r="A3014" i="54"/>
  <c r="A3015" i="54"/>
  <c r="A3016" i="54"/>
  <c r="A3017" i="54"/>
  <c r="A3018" i="54"/>
  <c r="A3019" i="54"/>
  <c r="A3020" i="54"/>
  <c r="A3021" i="54"/>
  <c r="A3022" i="54"/>
  <c r="A3023" i="54"/>
  <c r="A3024" i="54"/>
  <c r="A3025" i="54"/>
  <c r="A3026" i="54"/>
  <c r="A3027" i="54"/>
  <c r="A3028" i="54"/>
  <c r="A3029" i="54"/>
  <c r="A3030" i="54"/>
  <c r="A3031" i="54"/>
  <c r="A3032" i="54"/>
  <c r="A3033" i="54"/>
  <c r="A3034" i="54"/>
  <c r="A3035" i="54"/>
  <c r="A3036" i="54"/>
  <c r="A3037" i="54"/>
  <c r="A3038" i="54"/>
  <c r="C17" i="2"/>
  <c r="C5" i="57" s="1"/>
  <c r="C13" i="2" l="1"/>
  <c r="A13" i="53"/>
  <c r="A14" i="53"/>
  <c r="A15" i="53"/>
  <c r="A16" i="53"/>
  <c r="A17" i="53"/>
  <c r="A18" i="53"/>
  <c r="A19" i="53"/>
  <c r="A20" i="53"/>
  <c r="A21" i="53"/>
  <c r="A22" i="53"/>
  <c r="A23" i="53"/>
  <c r="A24" i="53"/>
  <c r="A25" i="53"/>
  <c r="A26" i="53"/>
  <c r="A27" i="53"/>
  <c r="A28" i="53"/>
  <c r="A29" i="53"/>
  <c r="A30" i="53"/>
  <c r="A31" i="53"/>
  <c r="A32" i="53"/>
  <c r="A33" i="53"/>
  <c r="A34" i="53"/>
  <c r="A35" i="53"/>
  <c r="A36" i="53"/>
  <c r="A37" i="53"/>
  <c r="A38" i="53"/>
  <c r="A39" i="53"/>
  <c r="A40" i="53"/>
  <c r="A41" i="53"/>
  <c r="A42" i="53"/>
  <c r="A43" i="53"/>
  <c r="A44" i="53"/>
  <c r="A45" i="53"/>
  <c r="A46" i="53"/>
  <c r="A47" i="53"/>
  <c r="A48" i="53"/>
  <c r="A49" i="53"/>
  <c r="A50" i="53"/>
  <c r="A51" i="53"/>
  <c r="A52" i="53"/>
  <c r="A53" i="53"/>
  <c r="A54" i="53"/>
  <c r="A55" i="53"/>
  <c r="A56" i="53"/>
  <c r="A57" i="53"/>
  <c r="A58" i="53"/>
  <c r="A59" i="53"/>
  <c r="A60" i="53"/>
  <c r="A61" i="53"/>
  <c r="A62" i="53"/>
  <c r="A63" i="53"/>
  <c r="A64" i="53"/>
  <c r="A65" i="53"/>
  <c r="A66" i="53"/>
  <c r="A67" i="53"/>
  <c r="A68" i="53"/>
  <c r="A69" i="53"/>
  <c r="A70" i="53"/>
  <c r="A71" i="53"/>
  <c r="A72" i="53"/>
  <c r="A73" i="53"/>
  <c r="A74" i="53"/>
  <c r="A75" i="53"/>
  <c r="A76" i="53"/>
  <c r="A744" i="48"/>
  <c r="A816" i="48"/>
  <c r="A888" i="48"/>
  <c r="A960" i="48"/>
  <c r="A1032" i="48"/>
  <c r="A1104" i="48"/>
  <c r="A1176" i="48"/>
  <c r="A1248" i="48"/>
  <c r="A1320" i="48"/>
  <c r="A1392" i="48"/>
  <c r="A1464" i="48"/>
  <c r="A1536" i="48"/>
  <c r="A1608" i="48"/>
  <c r="A1680" i="48"/>
  <c r="A1752" i="48"/>
  <c r="A1824" i="48"/>
  <c r="A1896" i="48"/>
  <c r="A1968" i="48"/>
  <c r="A2040" i="48"/>
  <c r="A2112" i="48"/>
  <c r="A2184" i="48"/>
  <c r="A2256" i="48"/>
  <c r="A2328" i="48"/>
  <c r="A2400" i="48"/>
  <c r="A2472" i="48"/>
  <c r="A2544" i="48"/>
  <c r="A2616" i="48"/>
  <c r="A2688" i="48"/>
  <c r="A2760" i="48"/>
  <c r="A2832" i="48"/>
  <c r="A2904" i="48"/>
  <c r="A2976" i="48"/>
  <c r="A15" i="48"/>
  <c r="A97" i="48"/>
  <c r="A169" i="48"/>
  <c r="A241" i="48"/>
  <c r="A313" i="48"/>
  <c r="A385" i="48"/>
  <c r="A457" i="48"/>
  <c r="A529" i="48"/>
  <c r="A601" i="48"/>
  <c r="A673" i="48"/>
  <c r="A745" i="48"/>
  <c r="A817" i="48"/>
  <c r="A889" i="48"/>
  <c r="A961" i="48"/>
  <c r="A1033" i="48"/>
  <c r="A1105" i="48"/>
  <c r="A1177" i="48"/>
  <c r="A1249" i="48"/>
  <c r="A1321" i="48"/>
  <c r="A1393" i="48"/>
  <c r="A1465" i="48"/>
  <c r="A1537" i="48"/>
  <c r="A1609" i="48"/>
  <c r="A1681" i="48"/>
  <c r="A1753" i="48"/>
  <c r="A1825" i="48"/>
  <c r="A1897" i="48"/>
  <c r="A1969" i="48"/>
  <c r="A2041" i="48"/>
  <c r="A2113" i="48"/>
  <c r="A2185" i="48"/>
  <c r="A2257" i="48"/>
  <c r="A2329" i="48"/>
  <c r="A2401" i="48"/>
  <c r="A2473" i="48"/>
  <c r="A2545" i="48"/>
  <c r="A2617" i="48"/>
  <c r="A2689" i="48"/>
  <c r="A2761" i="48"/>
  <c r="A2833" i="48"/>
  <c r="A2905" i="48"/>
  <c r="A2977" i="48"/>
  <c r="A16" i="48"/>
  <c r="A98" i="48"/>
  <c r="A170" i="48"/>
  <c r="A242" i="48"/>
  <c r="A314" i="48"/>
  <c r="A386" i="48"/>
  <c r="A458" i="48"/>
  <c r="A530" i="48"/>
  <c r="A602" i="48"/>
  <c r="A674" i="48"/>
  <c r="A746" i="48"/>
  <c r="A818" i="48"/>
  <c r="A890" i="48"/>
  <c r="A962" i="48"/>
  <c r="A1034" i="48"/>
  <c r="A1106" i="48"/>
  <c r="A1178" i="48"/>
  <c r="A1250" i="48"/>
  <c r="A1322" i="48"/>
  <c r="A1394" i="48"/>
  <c r="A1466" i="48"/>
  <c r="A1538" i="48"/>
  <c r="A1610" i="48"/>
  <c r="A1682" i="48"/>
  <c r="A1754" i="48"/>
  <c r="A1826" i="48"/>
  <c r="A1898" i="48"/>
  <c r="A1970" i="48"/>
  <c r="A2042" i="48"/>
  <c r="A2114" i="48"/>
  <c r="A2186" i="48"/>
  <c r="A2258" i="48"/>
  <c r="A2330" i="48"/>
  <c r="A2402" i="48"/>
  <c r="A2474" i="48"/>
  <c r="A2546" i="48"/>
  <c r="A2618" i="48"/>
  <c r="A2690" i="48"/>
  <c r="A2762" i="48"/>
  <c r="A2834" i="48"/>
  <c r="A2906" i="48"/>
  <c r="A2978" i="48"/>
  <c r="A17" i="48"/>
  <c r="A99" i="48"/>
  <c r="A171" i="48"/>
  <c r="A243" i="48"/>
  <c r="A315" i="48"/>
  <c r="A387" i="48"/>
  <c r="A459" i="48"/>
  <c r="A531" i="48"/>
  <c r="A603" i="48"/>
  <c r="A675" i="48"/>
  <c r="A747" i="48"/>
  <c r="A819" i="48"/>
  <c r="A891" i="48"/>
  <c r="A963" i="48"/>
  <c r="A1035" i="48"/>
  <c r="A1107" i="48"/>
  <c r="A1179" i="48"/>
  <c r="A1251" i="48"/>
  <c r="A1323" i="48"/>
  <c r="A1395" i="48"/>
  <c r="A1467" i="48"/>
  <c r="A1539" i="48"/>
  <c r="A1611" i="48"/>
  <c r="A1683" i="48"/>
  <c r="A1755" i="48"/>
  <c r="A1827" i="48"/>
  <c r="A1899" i="48"/>
  <c r="A1971" i="48"/>
  <c r="A2043" i="48"/>
  <c r="A2115" i="48"/>
  <c r="A2187" i="48"/>
  <c r="A2259" i="48"/>
  <c r="A2331" i="48"/>
  <c r="A2403" i="48"/>
  <c r="A2475" i="48"/>
  <c r="A2547" i="48"/>
  <c r="A2619" i="48"/>
  <c r="A2691" i="48"/>
  <c r="A2763" i="48"/>
  <c r="A2835" i="48"/>
  <c r="A2907" i="48"/>
  <c r="A2979" i="48"/>
  <c r="A18" i="48"/>
  <c r="A100" i="48"/>
  <c r="A172" i="48"/>
  <c r="A244" i="48"/>
  <c r="A316" i="48"/>
  <c r="A388" i="48"/>
  <c r="A460" i="48"/>
  <c r="A532" i="48"/>
  <c r="A604" i="48"/>
  <c r="A676" i="48"/>
  <c r="A748" i="48"/>
  <c r="A820" i="48"/>
  <c r="A892" i="48"/>
  <c r="A964" i="48"/>
  <c r="A1036" i="48"/>
  <c r="A1108" i="48"/>
  <c r="A1180" i="48"/>
  <c r="A1252" i="48"/>
  <c r="A1324" i="48"/>
  <c r="A1396" i="48"/>
  <c r="A1468" i="48"/>
  <c r="A1540" i="48"/>
  <c r="A1612" i="48"/>
  <c r="A1684" i="48"/>
  <c r="A1756" i="48"/>
  <c r="A1828" i="48"/>
  <c r="A1900" i="48"/>
  <c r="A1972" i="48"/>
  <c r="A2044" i="48"/>
  <c r="A2116" i="48"/>
  <c r="A2188" i="48"/>
  <c r="A2260" i="48"/>
  <c r="A2332" i="48"/>
  <c r="A2404" i="48"/>
  <c r="A2476" i="48"/>
  <c r="A2548" i="48"/>
  <c r="A2620" i="48"/>
  <c r="A2692" i="48"/>
  <c r="A2764" i="48"/>
  <c r="A2836" i="48"/>
  <c r="A2908" i="48"/>
  <c r="A2980" i="48"/>
  <c r="A19" i="48"/>
  <c r="A101" i="48"/>
  <c r="A173" i="48"/>
  <c r="A245" i="48"/>
  <c r="A317" i="48"/>
  <c r="A389" i="48"/>
  <c r="A461" i="48"/>
  <c r="A533" i="48"/>
  <c r="A605" i="48"/>
  <c r="A677" i="48"/>
  <c r="A749" i="48"/>
  <c r="A821" i="48"/>
  <c r="A893" i="48"/>
  <c r="A965" i="48"/>
  <c r="A1037" i="48"/>
  <c r="A1109" i="48"/>
  <c r="A1181" i="48"/>
  <c r="A1253" i="48"/>
  <c r="A1325" i="48"/>
  <c r="A1397" i="48"/>
  <c r="A1469" i="48"/>
  <c r="A1541" i="48"/>
  <c r="A1613" i="48"/>
  <c r="A1685" i="48"/>
  <c r="A1757" i="48"/>
  <c r="A1829" i="48"/>
  <c r="A1901" i="48"/>
  <c r="A1973" i="48"/>
  <c r="A2045" i="48"/>
  <c r="A2117" i="48"/>
  <c r="A2189" i="48"/>
  <c r="A2261" i="48"/>
  <c r="A2333" i="48"/>
  <c r="A2405" i="48"/>
  <c r="A2477" i="48"/>
  <c r="A2549" i="48"/>
  <c r="A2621" i="48"/>
  <c r="A2693" i="48"/>
  <c r="A2765" i="48"/>
  <c r="A2837" i="48"/>
  <c r="A2909" i="48"/>
  <c r="A2981" i="48"/>
  <c r="A20" i="48"/>
  <c r="A102" i="48"/>
  <c r="A174" i="48"/>
  <c r="A246" i="48"/>
  <c r="A318" i="48"/>
  <c r="A390" i="48"/>
  <c r="A462" i="48"/>
  <c r="A534" i="48"/>
  <c r="A606" i="48"/>
  <c r="A678" i="48"/>
  <c r="A750" i="48"/>
  <c r="A822" i="48"/>
  <c r="A894" i="48"/>
  <c r="A966" i="48"/>
  <c r="A1038" i="48"/>
  <c r="A1110" i="48"/>
  <c r="A1182" i="48"/>
  <c r="A1254" i="48"/>
  <c r="A1326" i="48"/>
  <c r="A1398" i="48"/>
  <c r="A1470" i="48"/>
  <c r="A1542" i="48"/>
  <c r="A1614" i="48"/>
  <c r="A1686" i="48"/>
  <c r="A1758" i="48"/>
  <c r="A1830" i="48"/>
  <c r="A1902" i="48"/>
  <c r="A1974" i="48"/>
  <c r="A2046" i="48"/>
  <c r="A2118" i="48"/>
  <c r="A2190" i="48"/>
  <c r="A2262" i="48"/>
  <c r="A2334" i="48"/>
  <c r="A2406" i="48"/>
  <c r="A2478" i="48"/>
  <c r="A2550" i="48"/>
  <c r="A2622" i="48"/>
  <c r="A2694" i="48"/>
  <c r="A2766" i="48"/>
  <c r="A2838" i="48"/>
  <c r="A2910" i="48"/>
  <c r="A2982" i="48"/>
  <c r="A21" i="48"/>
  <c r="A22" i="48"/>
  <c r="A103" i="48"/>
  <c r="A175" i="48"/>
  <c r="A247" i="48"/>
  <c r="A319" i="48"/>
  <c r="A391" i="48"/>
  <c r="A463" i="48"/>
  <c r="A535" i="48"/>
  <c r="A607" i="48"/>
  <c r="A679" i="48"/>
  <c r="A751" i="48"/>
  <c r="A823" i="48"/>
  <c r="A895" i="48"/>
  <c r="A967" i="48"/>
  <c r="A1039" i="48"/>
  <c r="A1111" i="48"/>
  <c r="A1183" i="48"/>
  <c r="A1255" i="48"/>
  <c r="A1327" i="48"/>
  <c r="A1399" i="48"/>
  <c r="A1471" i="48"/>
  <c r="A1543" i="48"/>
  <c r="A1615" i="48"/>
  <c r="A1687" i="48"/>
  <c r="A1759" i="48"/>
  <c r="A1831" i="48"/>
  <c r="A1903" i="48"/>
  <c r="A1975" i="48"/>
  <c r="A2047" i="48"/>
  <c r="A2119" i="48"/>
  <c r="A2191" i="48"/>
  <c r="A2263" i="48"/>
  <c r="A2335" i="48"/>
  <c r="A2407" i="48"/>
  <c r="A2479" i="48"/>
  <c r="A2551" i="48"/>
  <c r="A2623" i="48"/>
  <c r="A2695" i="48"/>
  <c r="A2767" i="48"/>
  <c r="A2839" i="48"/>
  <c r="A2911" i="48"/>
  <c r="A2983" i="48"/>
  <c r="A23" i="48"/>
  <c r="A104" i="48"/>
  <c r="A176" i="48"/>
  <c r="A248" i="48"/>
  <c r="A320" i="48"/>
  <c r="A392" i="48"/>
  <c r="A464" i="48"/>
  <c r="A536" i="48"/>
  <c r="A608" i="48"/>
  <c r="A680" i="48"/>
  <c r="A752" i="48"/>
  <c r="A824" i="48"/>
  <c r="A896" i="48"/>
  <c r="A968" i="48"/>
  <c r="A1040" i="48"/>
  <c r="A1112" i="48"/>
  <c r="A1184" i="48"/>
  <c r="A1256" i="48"/>
  <c r="A1328" i="48"/>
  <c r="A1400" i="48"/>
  <c r="A1472" i="48"/>
  <c r="A1544" i="48"/>
  <c r="A1616" i="48"/>
  <c r="A1688" i="48"/>
  <c r="A1760" i="48"/>
  <c r="A1832" i="48"/>
  <c r="A1904" i="48"/>
  <c r="A1976" i="48"/>
  <c r="A2048" i="48"/>
  <c r="A2120" i="48"/>
  <c r="A2192" i="48"/>
  <c r="A2264" i="48"/>
  <c r="A2336" i="48"/>
  <c r="A2408" i="48"/>
  <c r="A2480" i="48"/>
  <c r="A2552" i="48"/>
  <c r="A2624" i="48"/>
  <c r="A2696" i="48"/>
  <c r="A2768" i="48"/>
  <c r="A2840" i="48"/>
  <c r="A2912" i="48"/>
  <c r="A2984" i="48"/>
  <c r="A24" i="48"/>
  <c r="A105" i="48"/>
  <c r="A177" i="48"/>
  <c r="A249" i="48"/>
  <c r="A321" i="48"/>
  <c r="A393" i="48"/>
  <c r="A465" i="48"/>
  <c r="A537" i="48"/>
  <c r="A609" i="48"/>
  <c r="A681" i="48"/>
  <c r="A753" i="48"/>
  <c r="A825" i="48"/>
  <c r="A897" i="48"/>
  <c r="A969" i="48"/>
  <c r="A1041" i="48"/>
  <c r="A1113" i="48"/>
  <c r="A1185" i="48"/>
  <c r="A1257" i="48"/>
  <c r="A1329" i="48"/>
  <c r="A1401" i="48"/>
  <c r="A1473" i="48"/>
  <c r="A1545" i="48"/>
  <c r="A1617" i="48"/>
  <c r="A1689" i="48"/>
  <c r="A1761" i="48"/>
  <c r="A1833" i="48"/>
  <c r="A1905" i="48"/>
  <c r="A1977" i="48"/>
  <c r="A2049" i="48"/>
  <c r="A2121" i="48"/>
  <c r="A2193" i="48"/>
  <c r="A2265" i="48"/>
  <c r="A2337" i="48"/>
  <c r="A2409" i="48"/>
  <c r="A2481" i="48"/>
  <c r="A2553" i="48"/>
  <c r="A2625" i="48"/>
  <c r="A2697" i="48"/>
  <c r="A2769" i="48"/>
  <c r="A2841" i="48"/>
  <c r="A2913" i="48"/>
  <c r="A2985" i="48"/>
  <c r="A25" i="48"/>
  <c r="A106" i="48"/>
  <c r="A178" i="48"/>
  <c r="A250" i="48"/>
  <c r="A322" i="48"/>
  <c r="A394" i="48"/>
  <c r="A466" i="48"/>
  <c r="A538" i="48"/>
  <c r="A610" i="48"/>
  <c r="A682" i="48"/>
  <c r="A754" i="48"/>
  <c r="A826" i="48"/>
  <c r="A898" i="48"/>
  <c r="A970" i="48"/>
  <c r="A1042" i="48"/>
  <c r="A1114" i="48"/>
  <c r="A1186" i="48"/>
  <c r="A1258" i="48"/>
  <c r="A1330" i="48"/>
  <c r="A1402" i="48"/>
  <c r="A1474" i="48"/>
  <c r="A1546" i="48"/>
  <c r="A1618" i="48"/>
  <c r="A1690" i="48"/>
  <c r="A1762" i="48"/>
  <c r="A1834" i="48"/>
  <c r="A1906" i="48"/>
  <c r="A1978" i="48"/>
  <c r="A2050" i="48"/>
  <c r="A2122" i="48"/>
  <c r="A2194" i="48"/>
  <c r="A2266" i="48"/>
  <c r="A2338" i="48"/>
  <c r="A2410" i="48"/>
  <c r="A2482" i="48"/>
  <c r="A2554" i="48"/>
  <c r="A2626" i="48"/>
  <c r="A2698" i="48"/>
  <c r="A2770" i="48"/>
  <c r="A2842" i="48"/>
  <c r="A2914" i="48"/>
  <c r="A2986" i="48"/>
  <c r="A26" i="48"/>
  <c r="A107" i="48"/>
  <c r="A179" i="48"/>
  <c r="A251" i="48"/>
  <c r="A323" i="48"/>
  <c r="A395" i="48"/>
  <c r="A467" i="48"/>
  <c r="A539" i="48"/>
  <c r="A611" i="48"/>
  <c r="A683" i="48"/>
  <c r="A755" i="48"/>
  <c r="A827" i="48"/>
  <c r="A899" i="48"/>
  <c r="A971" i="48"/>
  <c r="A1043" i="48"/>
  <c r="A1115" i="48"/>
  <c r="A1187" i="48"/>
  <c r="A1259" i="48"/>
  <c r="A1331" i="48"/>
  <c r="A1403" i="48"/>
  <c r="A1475" i="48"/>
  <c r="A1547" i="48"/>
  <c r="A1619" i="48"/>
  <c r="A1691" i="48"/>
  <c r="A1763" i="48"/>
  <c r="A1835" i="48"/>
  <c r="A1907" i="48"/>
  <c r="A1979" i="48"/>
  <c r="A2051" i="48"/>
  <c r="A2123" i="48"/>
  <c r="A2195" i="48"/>
  <c r="A2267" i="48"/>
  <c r="A2339" i="48"/>
  <c r="A2411" i="48"/>
  <c r="A2483" i="48"/>
  <c r="A2555" i="48"/>
  <c r="A2627" i="48"/>
  <c r="A2699" i="48"/>
  <c r="A2771" i="48"/>
  <c r="A2843" i="48"/>
  <c r="A2915" i="48"/>
  <c r="A2987" i="48"/>
  <c r="A27" i="48"/>
  <c r="A108" i="48"/>
  <c r="A180" i="48"/>
  <c r="A252" i="48"/>
  <c r="A324" i="48"/>
  <c r="A396" i="48"/>
  <c r="A468" i="48"/>
  <c r="A540" i="48"/>
  <c r="A612" i="48"/>
  <c r="A684" i="48"/>
  <c r="A756" i="48"/>
  <c r="A828" i="48"/>
  <c r="A900" i="48"/>
  <c r="A972" i="48"/>
  <c r="A1044" i="48"/>
  <c r="A1116" i="48"/>
  <c r="A1188" i="48"/>
  <c r="A1260" i="48"/>
  <c r="A1332" i="48"/>
  <c r="A1404" i="48"/>
  <c r="A1476" i="48"/>
  <c r="A1548" i="48"/>
  <c r="A1620" i="48"/>
  <c r="A1692" i="48"/>
  <c r="A1764" i="48"/>
  <c r="A1836" i="48"/>
  <c r="A1908" i="48"/>
  <c r="A1980" i="48"/>
  <c r="A2052" i="48"/>
  <c r="A2124" i="48"/>
  <c r="A2196" i="48"/>
  <c r="A2268" i="48"/>
  <c r="A2340" i="48"/>
  <c r="A2412" i="48"/>
  <c r="A2484" i="48"/>
  <c r="A2556" i="48"/>
  <c r="A2628" i="48"/>
  <c r="A2700" i="48"/>
  <c r="A2772" i="48"/>
  <c r="A2844" i="48"/>
  <c r="A2916" i="48"/>
  <c r="A2988" i="48"/>
  <c r="A28" i="48"/>
  <c r="A109" i="48"/>
  <c r="A181" i="48"/>
  <c r="A253" i="48"/>
  <c r="A325" i="48"/>
  <c r="A397" i="48"/>
  <c r="A469" i="48"/>
  <c r="A541" i="48"/>
  <c r="A613" i="48"/>
  <c r="A685" i="48"/>
  <c r="A757" i="48"/>
  <c r="A829" i="48"/>
  <c r="A901" i="48"/>
  <c r="A973" i="48"/>
  <c r="A1045" i="48"/>
  <c r="A1117" i="48"/>
  <c r="A1189" i="48"/>
  <c r="A1261" i="48"/>
  <c r="A1333" i="48"/>
  <c r="A1405" i="48"/>
  <c r="A1477" i="48"/>
  <c r="A1549" i="48"/>
  <c r="A1621" i="48"/>
  <c r="A1693" i="48"/>
  <c r="A1765" i="48"/>
  <c r="A1837" i="48"/>
  <c r="A1909" i="48"/>
  <c r="A1981" i="48"/>
  <c r="A2053" i="48"/>
  <c r="A2125" i="48"/>
  <c r="A2197" i="48"/>
  <c r="A2269" i="48"/>
  <c r="A2341" i="48"/>
  <c r="A2413" i="48"/>
  <c r="A2485" i="48"/>
  <c r="A2557" i="48"/>
  <c r="A2629" i="48"/>
  <c r="A2701" i="48"/>
  <c r="A2773" i="48"/>
  <c r="A2845" i="48"/>
  <c r="A2917" i="48"/>
  <c r="A2989" i="48"/>
  <c r="A29" i="48"/>
  <c r="A110" i="48"/>
  <c r="A182" i="48"/>
  <c r="A254" i="48"/>
  <c r="A326" i="48"/>
  <c r="A398" i="48"/>
  <c r="A470" i="48"/>
  <c r="A542" i="48"/>
  <c r="A614" i="48"/>
  <c r="A686" i="48"/>
  <c r="A758" i="48"/>
  <c r="A830" i="48"/>
  <c r="A902" i="48"/>
  <c r="A974" i="48"/>
  <c r="A1046" i="48"/>
  <c r="A1118" i="48"/>
  <c r="A1190" i="48"/>
  <c r="A1262" i="48"/>
  <c r="A1334" i="48"/>
  <c r="A1406" i="48"/>
  <c r="A1478" i="48"/>
  <c r="A1550" i="48"/>
  <c r="A1622" i="48"/>
  <c r="A1694" i="48"/>
  <c r="A1766" i="48"/>
  <c r="A1838" i="48"/>
  <c r="A1910" i="48"/>
  <c r="A1982" i="48"/>
  <c r="A2054" i="48"/>
  <c r="A2126" i="48"/>
  <c r="A2198" i="48"/>
  <c r="A2270" i="48"/>
  <c r="A2342" i="48"/>
  <c r="A2414" i="48"/>
  <c r="A2486" i="48"/>
  <c r="A2558" i="48"/>
  <c r="A2630" i="48"/>
  <c r="A2702" i="48"/>
  <c r="A2774" i="48"/>
  <c r="A2846" i="48"/>
  <c r="A2918" i="48"/>
  <c r="A2990" i="48"/>
  <c r="A30" i="48"/>
  <c r="A31" i="48"/>
  <c r="A111" i="48"/>
  <c r="A183" i="48"/>
  <c r="A255" i="48"/>
  <c r="A327" i="48"/>
  <c r="A399" i="48"/>
  <c r="A471" i="48"/>
  <c r="A543" i="48"/>
  <c r="A615" i="48"/>
  <c r="A687" i="48"/>
  <c r="A759" i="48"/>
  <c r="A831" i="48"/>
  <c r="A903" i="48"/>
  <c r="A975" i="48"/>
  <c r="A1047" i="48"/>
  <c r="A1119" i="48"/>
  <c r="A1191" i="48"/>
  <c r="A1263" i="48"/>
  <c r="A1335" i="48"/>
  <c r="A1407" i="48"/>
  <c r="A1479" i="48"/>
  <c r="A1551" i="48"/>
  <c r="A1623" i="48"/>
  <c r="A1695" i="48"/>
  <c r="A1767" i="48"/>
  <c r="A1839" i="48"/>
  <c r="A1911" i="48"/>
  <c r="A1983" i="48"/>
  <c r="A2055" i="48"/>
  <c r="A2127" i="48"/>
  <c r="A2199" i="48"/>
  <c r="A2271" i="48"/>
  <c r="A2343" i="48"/>
  <c r="A2415" i="48"/>
  <c r="A2487" i="48"/>
  <c r="A2559" i="48"/>
  <c r="A2631" i="48"/>
  <c r="A2703" i="48"/>
  <c r="A2775" i="48"/>
  <c r="A2847" i="48"/>
  <c r="A2919" i="48"/>
  <c r="A2991" i="48"/>
  <c r="A32" i="48"/>
  <c r="A112" i="48"/>
  <c r="A184" i="48"/>
  <c r="A256" i="48"/>
  <c r="A328" i="48"/>
  <c r="A400" i="48"/>
  <c r="A472" i="48"/>
  <c r="A544" i="48"/>
  <c r="A616" i="48"/>
  <c r="A688" i="48"/>
  <c r="A760" i="48"/>
  <c r="A832" i="48"/>
  <c r="A904" i="48"/>
  <c r="A976" i="48"/>
  <c r="A1048" i="48"/>
  <c r="A1120" i="48"/>
  <c r="A1192" i="48"/>
  <c r="A1264" i="48"/>
  <c r="A1336" i="48"/>
  <c r="A1408" i="48"/>
  <c r="A1480" i="48"/>
  <c r="A1552" i="48"/>
  <c r="A1624" i="48"/>
  <c r="A1696" i="48"/>
  <c r="A1768" i="48"/>
  <c r="A1840" i="48"/>
  <c r="A1912" i="48"/>
  <c r="A1984" i="48"/>
  <c r="A2056" i="48"/>
  <c r="A2128" i="48"/>
  <c r="A2200" i="48"/>
  <c r="A2272" i="48"/>
  <c r="A2344" i="48"/>
  <c r="A2416" i="48"/>
  <c r="A2488" i="48"/>
  <c r="A2560" i="48"/>
  <c r="A2632" i="48"/>
  <c r="A2704" i="48"/>
  <c r="A2776" i="48"/>
  <c r="A2848" i="48"/>
  <c r="A2920" i="48"/>
  <c r="A2992" i="48"/>
  <c r="A33" i="48"/>
  <c r="A113" i="48"/>
  <c r="A185" i="48"/>
  <c r="A257" i="48"/>
  <c r="A329" i="48"/>
  <c r="A401" i="48"/>
  <c r="A473" i="48"/>
  <c r="A545" i="48"/>
  <c r="A617" i="48"/>
  <c r="A689" i="48"/>
  <c r="A761" i="48"/>
  <c r="A833" i="48"/>
  <c r="A905" i="48"/>
  <c r="A977" i="48"/>
  <c r="A1049" i="48"/>
  <c r="A1121" i="48"/>
  <c r="A1193" i="48"/>
  <c r="A1265" i="48"/>
  <c r="A1337" i="48"/>
  <c r="A1409" i="48"/>
  <c r="A1481" i="48"/>
  <c r="A1553" i="48"/>
  <c r="A1625" i="48"/>
  <c r="A1697" i="48"/>
  <c r="A1769" i="48"/>
  <c r="A1841" i="48"/>
  <c r="A1913" i="48"/>
  <c r="A1985" i="48"/>
  <c r="A2057" i="48"/>
  <c r="A2129" i="48"/>
  <c r="A2201" i="48"/>
  <c r="A2273" i="48"/>
  <c r="A2345" i="48"/>
  <c r="A2417" i="48"/>
  <c r="A2489" i="48"/>
  <c r="A2561" i="48"/>
  <c r="A2633" i="48"/>
  <c r="A2705" i="48"/>
  <c r="A2777" i="48"/>
  <c r="A2849" i="48"/>
  <c r="A2921" i="48"/>
  <c r="A34" i="48"/>
  <c r="A114" i="48"/>
  <c r="A186" i="48"/>
  <c r="A258" i="48"/>
  <c r="A330" i="48"/>
  <c r="A402" i="48"/>
  <c r="A474" i="48"/>
  <c r="A546" i="48"/>
  <c r="A618" i="48"/>
  <c r="A690" i="48"/>
  <c r="A762" i="48"/>
  <c r="A834" i="48"/>
  <c r="A906" i="48"/>
  <c r="A978" i="48"/>
  <c r="A1050" i="48"/>
  <c r="A1122" i="48"/>
  <c r="A1194" i="48"/>
  <c r="A1266" i="48"/>
  <c r="A1338" i="48"/>
  <c r="A1410" i="48"/>
  <c r="A1482" i="48"/>
  <c r="A1554" i="48"/>
  <c r="A1626" i="48"/>
  <c r="A1698" i="48"/>
  <c r="A1770" i="48"/>
  <c r="A1842" i="48"/>
  <c r="A1914" i="48"/>
  <c r="A1986" i="48"/>
  <c r="A2058" i="48"/>
  <c r="A2130" i="48"/>
  <c r="A2202" i="48"/>
  <c r="A2274" i="48"/>
  <c r="A2346" i="48"/>
  <c r="A2418" i="48"/>
  <c r="A2490" i="48"/>
  <c r="A2562" i="48"/>
  <c r="A2634" i="48"/>
  <c r="A2706" i="48"/>
  <c r="A2778" i="48"/>
  <c r="A2850" i="48"/>
  <c r="A2922" i="48"/>
  <c r="A2993" i="48"/>
  <c r="A35" i="48"/>
  <c r="A115" i="48"/>
  <c r="A187" i="48"/>
  <c r="A259" i="48"/>
  <c r="A331" i="48"/>
  <c r="A403" i="48"/>
  <c r="A475" i="48"/>
  <c r="A547" i="48"/>
  <c r="A619" i="48"/>
  <c r="A691" i="48"/>
  <c r="A763" i="48"/>
  <c r="A835" i="48"/>
  <c r="A907" i="48"/>
  <c r="A979" i="48"/>
  <c r="A1051" i="48"/>
  <c r="A1123" i="48"/>
  <c r="A1195" i="48"/>
  <c r="A1267" i="48"/>
  <c r="A1339" i="48"/>
  <c r="A1411" i="48"/>
  <c r="A1483" i="48"/>
  <c r="A1555" i="48"/>
  <c r="A1627" i="48"/>
  <c r="A1699" i="48"/>
  <c r="A1771" i="48"/>
  <c r="A1843" i="48"/>
  <c r="A1915" i="48"/>
  <c r="A1987" i="48"/>
  <c r="A2059" i="48"/>
  <c r="A2131" i="48"/>
  <c r="A2203" i="48"/>
  <c r="A2275" i="48"/>
  <c r="A2347" i="48"/>
  <c r="A2419" i="48"/>
  <c r="A2491" i="48"/>
  <c r="A2563" i="48"/>
  <c r="A2635" i="48"/>
  <c r="A2707" i="48"/>
  <c r="A2779" i="48"/>
  <c r="A2851" i="48"/>
  <c r="A2923" i="48"/>
  <c r="A2994" i="48"/>
  <c r="A36" i="48"/>
  <c r="A116" i="48"/>
  <c r="A188" i="48"/>
  <c r="A260" i="48"/>
  <c r="A332" i="48"/>
  <c r="A404" i="48"/>
  <c r="A476" i="48"/>
  <c r="A548" i="48"/>
  <c r="A620" i="48"/>
  <c r="A692" i="48"/>
  <c r="A764" i="48"/>
  <c r="A836" i="48"/>
  <c r="A908" i="48"/>
  <c r="A980" i="48"/>
  <c r="A1052" i="48"/>
  <c r="A1124" i="48"/>
  <c r="A1196" i="48"/>
  <c r="A1268" i="48"/>
  <c r="A1340" i="48"/>
  <c r="A1412" i="48"/>
  <c r="A1484" i="48"/>
  <c r="A1556" i="48"/>
  <c r="A1628" i="48"/>
  <c r="A1700" i="48"/>
  <c r="A1772" i="48"/>
  <c r="A1844" i="48"/>
  <c r="A1916" i="48"/>
  <c r="A1988" i="48"/>
  <c r="A2060" i="48"/>
  <c r="A2132" i="48"/>
  <c r="A2204" i="48"/>
  <c r="A2276" i="48"/>
  <c r="A2348" i="48"/>
  <c r="A2420" i="48"/>
  <c r="A2492" i="48"/>
  <c r="A2564" i="48"/>
  <c r="A2636" i="48"/>
  <c r="A2708" i="48"/>
  <c r="A2780" i="48"/>
  <c r="A2852" i="48"/>
  <c r="A2924" i="48"/>
  <c r="A2995" i="48"/>
  <c r="A37" i="48"/>
  <c r="A117" i="48"/>
  <c r="A189" i="48"/>
  <c r="A261" i="48"/>
  <c r="A333" i="48"/>
  <c r="A405" i="48"/>
  <c r="A477" i="48"/>
  <c r="A549" i="48"/>
  <c r="A621" i="48"/>
  <c r="A693" i="48"/>
  <c r="A765" i="48"/>
  <c r="A837" i="48"/>
  <c r="A909" i="48"/>
  <c r="A981" i="48"/>
  <c r="A1053" i="48"/>
  <c r="A1125" i="48"/>
  <c r="A1197" i="48"/>
  <c r="A1269" i="48"/>
  <c r="A1341" i="48"/>
  <c r="A1413" i="48"/>
  <c r="A1485" i="48"/>
  <c r="A1557" i="48"/>
  <c r="A1629" i="48"/>
  <c r="A1701" i="48"/>
  <c r="A1773" i="48"/>
  <c r="A1845" i="48"/>
  <c r="A1917" i="48"/>
  <c r="A1989" i="48"/>
  <c r="A2061" i="48"/>
  <c r="A2133" i="48"/>
  <c r="A2205" i="48"/>
  <c r="A2277" i="48"/>
  <c r="A2349" i="48"/>
  <c r="A2421" i="48"/>
  <c r="A2493" i="48"/>
  <c r="A2565" i="48"/>
  <c r="A2637" i="48"/>
  <c r="A2709" i="48"/>
  <c r="A2781" i="48"/>
  <c r="A2853" i="48"/>
  <c r="A2925" i="48"/>
  <c r="A2996" i="48"/>
  <c r="A38" i="48"/>
  <c r="A118" i="48"/>
  <c r="A190" i="48"/>
  <c r="A262" i="48"/>
  <c r="A334" i="48"/>
  <c r="A406" i="48"/>
  <c r="A478" i="48"/>
  <c r="A550" i="48"/>
  <c r="A622" i="48"/>
  <c r="A694" i="48"/>
  <c r="A766" i="48"/>
  <c r="A838" i="48"/>
  <c r="A910" i="48"/>
  <c r="A982" i="48"/>
  <c r="A1054" i="48"/>
  <c r="A1126" i="48"/>
  <c r="A1198" i="48"/>
  <c r="A1270" i="48"/>
  <c r="A1342" i="48"/>
  <c r="A1414" i="48"/>
  <c r="A1486" i="48"/>
  <c r="A1558" i="48"/>
  <c r="A1630" i="48"/>
  <c r="A1702" i="48"/>
  <c r="A1774" i="48"/>
  <c r="A1846" i="48"/>
  <c r="A1918" i="48"/>
  <c r="A1990" i="48"/>
  <c r="A2062" i="48"/>
  <c r="A2134" i="48"/>
  <c r="A2206" i="48"/>
  <c r="A2278" i="48"/>
  <c r="A2350" i="48"/>
  <c r="A2422" i="48"/>
  <c r="A2494" i="48"/>
  <c r="A2566" i="48"/>
  <c r="A2638" i="48"/>
  <c r="A2710" i="48"/>
  <c r="A2782" i="48"/>
  <c r="A2854" i="48"/>
  <c r="A2926" i="48"/>
  <c r="A2997" i="48"/>
  <c r="A39" i="48"/>
  <c r="A40" i="48"/>
  <c r="A119" i="48"/>
  <c r="A191" i="48"/>
  <c r="A263" i="48"/>
  <c r="A335" i="48"/>
  <c r="A407" i="48"/>
  <c r="A479" i="48"/>
  <c r="A551" i="48"/>
  <c r="A623" i="48"/>
  <c r="A695" i="48"/>
  <c r="A767" i="48"/>
  <c r="A839" i="48"/>
  <c r="A911" i="48"/>
  <c r="A983" i="48"/>
  <c r="A1055" i="48"/>
  <c r="A1127" i="48"/>
  <c r="A1199" i="48"/>
  <c r="A1271" i="48"/>
  <c r="A1343" i="48"/>
  <c r="A1415" i="48"/>
  <c r="A1487" i="48"/>
  <c r="A1559" i="48"/>
  <c r="A1631" i="48"/>
  <c r="A1703" i="48"/>
  <c r="A1775" i="48"/>
  <c r="A1847" i="48"/>
  <c r="A1919" i="48"/>
  <c r="A1991" i="48"/>
  <c r="A2063" i="48"/>
  <c r="A2135" i="48"/>
  <c r="A2207" i="48"/>
  <c r="A2279" i="48"/>
  <c r="A2351" i="48"/>
  <c r="A2423" i="48"/>
  <c r="A2495" i="48"/>
  <c r="A2567" i="48"/>
  <c r="A2639" i="48"/>
  <c r="A2711" i="48"/>
  <c r="A2783" i="48"/>
  <c r="A2855" i="48"/>
  <c r="A2927" i="48"/>
  <c r="A2998" i="48"/>
  <c r="A41" i="48"/>
  <c r="A120" i="48"/>
  <c r="A192" i="48"/>
  <c r="A264" i="48"/>
  <c r="A336" i="48"/>
  <c r="A408" i="48"/>
  <c r="A480" i="48"/>
  <c r="A552" i="48"/>
  <c r="A624" i="48"/>
  <c r="A696" i="48"/>
  <c r="A768" i="48"/>
  <c r="A840" i="48"/>
  <c r="A912" i="48"/>
  <c r="A984" i="48"/>
  <c r="A1056" i="48"/>
  <c r="A1128" i="48"/>
  <c r="A1200" i="48"/>
  <c r="A1272" i="48"/>
  <c r="A1344" i="48"/>
  <c r="A1416" i="48"/>
  <c r="A1488" i="48"/>
  <c r="A1560" i="48"/>
  <c r="A1632" i="48"/>
  <c r="A1704" i="48"/>
  <c r="A1776" i="48"/>
  <c r="A1848" i="48"/>
  <c r="A1920" i="48"/>
  <c r="A1992" i="48"/>
  <c r="A2064" i="48"/>
  <c r="A2136" i="48"/>
  <c r="A2208" i="48"/>
  <c r="A2280" i="48"/>
  <c r="A2352" i="48"/>
  <c r="A2424" i="48"/>
  <c r="A2496" i="48"/>
  <c r="A2568" i="48"/>
  <c r="A2640" i="48"/>
  <c r="A2712" i="48"/>
  <c r="A2784" i="48"/>
  <c r="A2856" i="48"/>
  <c r="A2928" i="48"/>
  <c r="A2999" i="48"/>
  <c r="A42" i="48"/>
  <c r="A121" i="48"/>
  <c r="A193" i="48"/>
  <c r="A265" i="48"/>
  <c r="A337" i="48"/>
  <c r="A409" i="48"/>
  <c r="A481" i="48"/>
  <c r="A553" i="48"/>
  <c r="A625" i="48"/>
  <c r="A697" i="48"/>
  <c r="A769" i="48"/>
  <c r="A841" i="48"/>
  <c r="A913" i="48"/>
  <c r="A985" i="48"/>
  <c r="A1057" i="48"/>
  <c r="A1129" i="48"/>
  <c r="A1201" i="48"/>
  <c r="A1273" i="48"/>
  <c r="A1345" i="48"/>
  <c r="A1417" i="48"/>
  <c r="A1489" i="48"/>
  <c r="A1561" i="48"/>
  <c r="A1633" i="48"/>
  <c r="A1705" i="48"/>
  <c r="A1777" i="48"/>
  <c r="A1849" i="48"/>
  <c r="A1921" i="48"/>
  <c r="A1993" i="48"/>
  <c r="A2065" i="48"/>
  <c r="A2137" i="48"/>
  <c r="A2209" i="48"/>
  <c r="A2281" i="48"/>
  <c r="A2353" i="48"/>
  <c r="A2425" i="48"/>
  <c r="A2497" i="48"/>
  <c r="A2569" i="48"/>
  <c r="A2641" i="48"/>
  <c r="A2713" i="48"/>
  <c r="A2785" i="48"/>
  <c r="A2857" i="48"/>
  <c r="A2929" i="48"/>
  <c r="A3000" i="48"/>
  <c r="A43" i="48"/>
  <c r="A122" i="48"/>
  <c r="A194" i="48"/>
  <c r="A266" i="48"/>
  <c r="A338" i="48"/>
  <c r="A410" i="48"/>
  <c r="A482" i="48"/>
  <c r="A554" i="48"/>
  <c r="A626" i="48"/>
  <c r="A698" i="48"/>
  <c r="A770" i="48"/>
  <c r="A842" i="48"/>
  <c r="A914" i="48"/>
  <c r="A986" i="48"/>
  <c r="A1058" i="48"/>
  <c r="A1130" i="48"/>
  <c r="A1202" i="48"/>
  <c r="A1274" i="48"/>
  <c r="A1346" i="48"/>
  <c r="A1418" i="48"/>
  <c r="A1490" i="48"/>
  <c r="A1562" i="48"/>
  <c r="A1634" i="48"/>
  <c r="A1706" i="48"/>
  <c r="A1778" i="48"/>
  <c r="A1850" i="48"/>
  <c r="A1922" i="48"/>
  <c r="A1994" i="48"/>
  <c r="A2066" i="48"/>
  <c r="A2138" i="48"/>
  <c r="A2210" i="48"/>
  <c r="A2282" i="48"/>
  <c r="A2354" i="48"/>
  <c r="A2426" i="48"/>
  <c r="A2498" i="48"/>
  <c r="A2570" i="48"/>
  <c r="A2642" i="48"/>
  <c r="A2714" i="48"/>
  <c r="A2786" i="48"/>
  <c r="A2858" i="48"/>
  <c r="A2930" i="48"/>
  <c r="A3001" i="48"/>
  <c r="A44" i="48"/>
  <c r="A123" i="48"/>
  <c r="A195" i="48"/>
  <c r="A267" i="48"/>
  <c r="A339" i="48"/>
  <c r="A411" i="48"/>
  <c r="A483" i="48"/>
  <c r="A555" i="48"/>
  <c r="A627" i="48"/>
  <c r="A699" i="48"/>
  <c r="A771" i="48"/>
  <c r="A843" i="48"/>
  <c r="A915" i="48"/>
  <c r="A987" i="48"/>
  <c r="A1059" i="48"/>
  <c r="A1131" i="48"/>
  <c r="A1203" i="48"/>
  <c r="A1275" i="48"/>
  <c r="A1347" i="48"/>
  <c r="A1419" i="48"/>
  <c r="A1491" i="48"/>
  <c r="A1563" i="48"/>
  <c r="A1635" i="48"/>
  <c r="A1707" i="48"/>
  <c r="A1779" i="48"/>
  <c r="A1851" i="48"/>
  <c r="A1923" i="48"/>
  <c r="A1995" i="48"/>
  <c r="A2067" i="48"/>
  <c r="A2139" i="48"/>
  <c r="A2211" i="48"/>
  <c r="A2283" i="48"/>
  <c r="A2355" i="48"/>
  <c r="A2427" i="48"/>
  <c r="A2499" i="48"/>
  <c r="A2571" i="48"/>
  <c r="A2643" i="48"/>
  <c r="A2715" i="48"/>
  <c r="A2787" i="48"/>
  <c r="A2859" i="48"/>
  <c r="A2931" i="48"/>
  <c r="A3002" i="48"/>
  <c r="A45" i="48"/>
  <c r="A124" i="48"/>
  <c r="A196" i="48"/>
  <c r="A268" i="48"/>
  <c r="A340" i="48"/>
  <c r="A412" i="48"/>
  <c r="A484" i="48"/>
  <c r="A556" i="48"/>
  <c r="A628" i="48"/>
  <c r="A700" i="48"/>
  <c r="A772" i="48"/>
  <c r="A844" i="48"/>
  <c r="A916" i="48"/>
  <c r="A988" i="48"/>
  <c r="A1060" i="48"/>
  <c r="A1132" i="48"/>
  <c r="A1204" i="48"/>
  <c r="A1276" i="48"/>
  <c r="A1348" i="48"/>
  <c r="A1420" i="48"/>
  <c r="A1492" i="48"/>
  <c r="A1564" i="48"/>
  <c r="A1636" i="48"/>
  <c r="A1708" i="48"/>
  <c r="A1780" i="48"/>
  <c r="A1852" i="48"/>
  <c r="A1924" i="48"/>
  <c r="A1996" i="48"/>
  <c r="A2068" i="48"/>
  <c r="A2140" i="48"/>
  <c r="A2212" i="48"/>
  <c r="A2284" i="48"/>
  <c r="A2356" i="48"/>
  <c r="A2428" i="48"/>
  <c r="A2500" i="48"/>
  <c r="A2572" i="48"/>
  <c r="A2644" i="48"/>
  <c r="A2716" i="48"/>
  <c r="A2788" i="48"/>
  <c r="A2860" i="48"/>
  <c r="A2932" i="48"/>
  <c r="A3003" i="48"/>
  <c r="A46" i="48"/>
  <c r="A125" i="48"/>
  <c r="A197" i="48"/>
  <c r="A269" i="48"/>
  <c r="A341" i="48"/>
  <c r="A413" i="48"/>
  <c r="A485" i="48"/>
  <c r="A557" i="48"/>
  <c r="A629" i="48"/>
  <c r="A701" i="48"/>
  <c r="A773" i="48"/>
  <c r="A845" i="48"/>
  <c r="A917" i="48"/>
  <c r="A989" i="48"/>
  <c r="A1061" i="48"/>
  <c r="A1133" i="48"/>
  <c r="A1205" i="48"/>
  <c r="A1277" i="48"/>
  <c r="A1349" i="48"/>
  <c r="A1421" i="48"/>
  <c r="A1493" i="48"/>
  <c r="A1565" i="48"/>
  <c r="A1637" i="48"/>
  <c r="A1709" i="48"/>
  <c r="A1781" i="48"/>
  <c r="A1853" i="48"/>
  <c r="A1925" i="48"/>
  <c r="A1997" i="48"/>
  <c r="A2069" i="48"/>
  <c r="A2141" i="48"/>
  <c r="A2213" i="48"/>
  <c r="A2285" i="48"/>
  <c r="A2357" i="48"/>
  <c r="A2429" i="48"/>
  <c r="A2501" i="48"/>
  <c r="A2573" i="48"/>
  <c r="A2645" i="48"/>
  <c r="A2717" i="48"/>
  <c r="A2789" i="48"/>
  <c r="A2861" i="48"/>
  <c r="A2933" i="48"/>
  <c r="A3004" i="48"/>
  <c r="A47" i="48"/>
  <c r="A126" i="48"/>
  <c r="A198" i="48"/>
  <c r="A270" i="48"/>
  <c r="A342" i="48"/>
  <c r="A414" i="48"/>
  <c r="A486" i="48"/>
  <c r="A558" i="48"/>
  <c r="A630" i="48"/>
  <c r="A702" i="48"/>
  <c r="A774" i="48"/>
  <c r="A846" i="48"/>
  <c r="A918" i="48"/>
  <c r="A990" i="48"/>
  <c r="A1062" i="48"/>
  <c r="A1134" i="48"/>
  <c r="A1206" i="48"/>
  <c r="A1278" i="48"/>
  <c r="A1350" i="48"/>
  <c r="A1422" i="48"/>
  <c r="A1494" i="48"/>
  <c r="A1566" i="48"/>
  <c r="A1638" i="48"/>
  <c r="A1710" i="48"/>
  <c r="A1782" i="48"/>
  <c r="A1854" i="48"/>
  <c r="A1926" i="48"/>
  <c r="A1998" i="48"/>
  <c r="A2070" i="48"/>
  <c r="A2142" i="48"/>
  <c r="A2214" i="48"/>
  <c r="A2286" i="48"/>
  <c r="A2358" i="48"/>
  <c r="A2430" i="48"/>
  <c r="A2502" i="48"/>
  <c r="A2574" i="48"/>
  <c r="A2646" i="48"/>
  <c r="A2718" i="48"/>
  <c r="A2790" i="48"/>
  <c r="A2862" i="48"/>
  <c r="A2934" i="48"/>
  <c r="A3005" i="48"/>
  <c r="A48" i="48"/>
  <c r="A49" i="48"/>
  <c r="A127" i="48"/>
  <c r="A199" i="48"/>
  <c r="A271" i="48"/>
  <c r="A343" i="48"/>
  <c r="A415" i="48"/>
  <c r="A487" i="48"/>
  <c r="A559" i="48"/>
  <c r="A631" i="48"/>
  <c r="A703" i="48"/>
  <c r="A775" i="48"/>
  <c r="A847" i="48"/>
  <c r="A919" i="48"/>
  <c r="A991" i="48"/>
  <c r="A1063" i="48"/>
  <c r="A1135" i="48"/>
  <c r="A1207" i="48"/>
  <c r="A1279" i="48"/>
  <c r="A1351" i="48"/>
  <c r="A1423" i="48"/>
  <c r="A1495" i="48"/>
  <c r="A1567" i="48"/>
  <c r="A1639" i="48"/>
  <c r="A1711" i="48"/>
  <c r="A1783" i="48"/>
  <c r="A1855" i="48"/>
  <c r="A1927" i="48"/>
  <c r="A1999" i="48"/>
  <c r="A2071" i="48"/>
  <c r="A2143" i="48"/>
  <c r="A2215" i="48"/>
  <c r="A2287" i="48"/>
  <c r="A2359" i="48"/>
  <c r="A2431" i="48"/>
  <c r="A2503" i="48"/>
  <c r="A2575" i="48"/>
  <c r="A2647" i="48"/>
  <c r="A2719" i="48"/>
  <c r="A2791" i="48"/>
  <c r="A2863" i="48"/>
  <c r="A2935" i="48"/>
  <c r="A3006" i="48"/>
  <c r="A50" i="48"/>
  <c r="A128" i="48"/>
  <c r="A200" i="48"/>
  <c r="A272" i="48"/>
  <c r="A344" i="48"/>
  <c r="A416" i="48"/>
  <c r="A488" i="48"/>
  <c r="A560" i="48"/>
  <c r="A632" i="48"/>
  <c r="A704" i="48"/>
  <c r="A776" i="48"/>
  <c r="A848" i="48"/>
  <c r="A920" i="48"/>
  <c r="A992" i="48"/>
  <c r="A1064" i="48"/>
  <c r="A1136" i="48"/>
  <c r="A1208" i="48"/>
  <c r="A1280" i="48"/>
  <c r="A1352" i="48"/>
  <c r="A1424" i="48"/>
  <c r="A1496" i="48"/>
  <c r="A1568" i="48"/>
  <c r="A1640" i="48"/>
  <c r="A1712" i="48"/>
  <c r="A1784" i="48"/>
  <c r="A1856" i="48"/>
  <c r="A1928" i="48"/>
  <c r="A2000" i="48"/>
  <c r="A2072" i="48"/>
  <c r="A2144" i="48"/>
  <c r="A2216" i="48"/>
  <c r="A2288" i="48"/>
  <c r="A2360" i="48"/>
  <c r="A2432" i="48"/>
  <c r="A2504" i="48"/>
  <c r="A2576" i="48"/>
  <c r="A2648" i="48"/>
  <c r="A2720" i="48"/>
  <c r="A2792" i="48"/>
  <c r="A2864" i="48"/>
  <c r="A2936" i="48"/>
  <c r="A3007" i="48"/>
  <c r="A51" i="48"/>
  <c r="A129" i="48"/>
  <c r="A201" i="48"/>
  <c r="A273" i="48"/>
  <c r="A345" i="48"/>
  <c r="A417" i="48"/>
  <c r="A489" i="48"/>
  <c r="A561" i="48"/>
  <c r="A633" i="48"/>
  <c r="A705" i="48"/>
  <c r="A777" i="48"/>
  <c r="A849" i="48"/>
  <c r="A921" i="48"/>
  <c r="A993" i="48"/>
  <c r="A1065" i="48"/>
  <c r="A1137" i="48"/>
  <c r="A1209" i="48"/>
  <c r="A1281" i="48"/>
  <c r="A1353" i="48"/>
  <c r="A1425" i="48"/>
  <c r="A1497" i="48"/>
  <c r="A1569" i="48"/>
  <c r="A1641" i="48"/>
  <c r="A1713" i="48"/>
  <c r="A1785" i="48"/>
  <c r="A1857" i="48"/>
  <c r="A1929" i="48"/>
  <c r="A2001" i="48"/>
  <c r="A2073" i="48"/>
  <c r="A2145" i="48"/>
  <c r="A2217" i="48"/>
  <c r="A2289" i="48"/>
  <c r="A2361" i="48"/>
  <c r="A2433" i="48"/>
  <c r="A2505" i="48"/>
  <c r="A2577" i="48"/>
  <c r="A2649" i="48"/>
  <c r="A2721" i="48"/>
  <c r="A2793" i="48"/>
  <c r="A2865" i="48"/>
  <c r="A2937" i="48"/>
  <c r="A3008" i="48"/>
  <c r="A52" i="48"/>
  <c r="A130" i="48"/>
  <c r="A202" i="48"/>
  <c r="A274" i="48"/>
  <c r="A346" i="48"/>
  <c r="A418" i="48"/>
  <c r="A490" i="48"/>
  <c r="A562" i="48"/>
  <c r="A634" i="48"/>
  <c r="A706" i="48"/>
  <c r="A778" i="48"/>
  <c r="A850" i="48"/>
  <c r="A922" i="48"/>
  <c r="A994" i="48"/>
  <c r="A1066" i="48"/>
  <c r="A1138" i="48"/>
  <c r="A1210" i="48"/>
  <c r="A1282" i="48"/>
  <c r="A1354" i="48"/>
  <c r="A1426" i="48"/>
  <c r="A1498" i="48"/>
  <c r="A1570" i="48"/>
  <c r="A1642" i="48"/>
  <c r="A1714" i="48"/>
  <c r="A1786" i="48"/>
  <c r="A1858" i="48"/>
  <c r="A1930" i="48"/>
  <c r="A2002" i="48"/>
  <c r="A2074" i="48"/>
  <c r="A2146" i="48"/>
  <c r="A2218" i="48"/>
  <c r="A2290" i="48"/>
  <c r="A2362" i="48"/>
  <c r="A2434" i="48"/>
  <c r="A2506" i="48"/>
  <c r="A2578" i="48"/>
  <c r="A2650" i="48"/>
  <c r="A2722" i="48"/>
  <c r="A2794" i="48"/>
  <c r="A2866" i="48"/>
  <c r="A2938" i="48"/>
  <c r="A3009" i="48"/>
  <c r="A53" i="48"/>
  <c r="A131" i="48"/>
  <c r="A203" i="48"/>
  <c r="A275" i="48"/>
  <c r="A347" i="48"/>
  <c r="A419" i="48"/>
  <c r="A491" i="48"/>
  <c r="A563" i="48"/>
  <c r="A635" i="48"/>
  <c r="A707" i="48"/>
  <c r="A779" i="48"/>
  <c r="A851" i="48"/>
  <c r="A923" i="48"/>
  <c r="A995" i="48"/>
  <c r="A1067" i="48"/>
  <c r="A1139" i="48"/>
  <c r="A1211" i="48"/>
  <c r="A1283" i="48"/>
  <c r="A1355" i="48"/>
  <c r="A1427" i="48"/>
  <c r="A1499" i="48"/>
  <c r="A1571" i="48"/>
  <c r="A1643" i="48"/>
  <c r="A1715" i="48"/>
  <c r="A1787" i="48"/>
  <c r="A1859" i="48"/>
  <c r="A1931" i="48"/>
  <c r="A2003" i="48"/>
  <c r="A2075" i="48"/>
  <c r="A2147" i="48"/>
  <c r="A2219" i="48"/>
  <c r="A2291" i="48"/>
  <c r="A2363" i="48"/>
  <c r="A2435" i="48"/>
  <c r="A2507" i="48"/>
  <c r="A2579" i="48"/>
  <c r="A2651" i="48"/>
  <c r="A2723" i="48"/>
  <c r="A2795" i="48"/>
  <c r="A2867" i="48"/>
  <c r="A2939" i="48"/>
  <c r="A3010" i="48"/>
  <c r="A54" i="48"/>
  <c r="A132" i="48"/>
  <c r="A204" i="48"/>
  <c r="A276" i="48"/>
  <c r="A348" i="48"/>
  <c r="A420" i="48"/>
  <c r="A492" i="48"/>
  <c r="A564" i="48"/>
  <c r="A636" i="48"/>
  <c r="A708" i="48"/>
  <c r="A780" i="48"/>
  <c r="A852" i="48"/>
  <c r="A924" i="48"/>
  <c r="A996" i="48"/>
  <c r="A1068" i="48"/>
  <c r="A1140" i="48"/>
  <c r="A1212" i="48"/>
  <c r="A1284" i="48"/>
  <c r="A1356" i="48"/>
  <c r="A1428" i="48"/>
  <c r="A1500" i="48"/>
  <c r="A1572" i="48"/>
  <c r="A1644" i="48"/>
  <c r="A1716" i="48"/>
  <c r="A1788" i="48"/>
  <c r="A1860" i="48"/>
  <c r="A1932" i="48"/>
  <c r="A2004" i="48"/>
  <c r="A2076" i="48"/>
  <c r="A2148" i="48"/>
  <c r="A2220" i="48"/>
  <c r="A2292" i="48"/>
  <c r="A2364" i="48"/>
  <c r="A2436" i="48"/>
  <c r="A2508" i="48"/>
  <c r="A2580" i="48"/>
  <c r="A2652" i="48"/>
  <c r="A2724" i="48"/>
  <c r="A2796" i="48"/>
  <c r="A2868" i="48"/>
  <c r="A2940" i="48"/>
  <c r="A3011" i="48"/>
  <c r="A55" i="48"/>
  <c r="A133" i="48"/>
  <c r="A205" i="48"/>
  <c r="A277" i="48"/>
  <c r="A349" i="48"/>
  <c r="A421" i="48"/>
  <c r="A493" i="48"/>
  <c r="A565" i="48"/>
  <c r="A637" i="48"/>
  <c r="A709" i="48"/>
  <c r="A781" i="48"/>
  <c r="A853" i="48"/>
  <c r="A925" i="48"/>
  <c r="A997" i="48"/>
  <c r="A1069" i="48"/>
  <c r="A1141" i="48"/>
  <c r="A1213" i="48"/>
  <c r="A1285" i="48"/>
  <c r="A1357" i="48"/>
  <c r="A1429" i="48"/>
  <c r="A1501" i="48"/>
  <c r="A1573" i="48"/>
  <c r="A1645" i="48"/>
  <c r="A1717" i="48"/>
  <c r="A1789" i="48"/>
  <c r="A1861" i="48"/>
  <c r="A1933" i="48"/>
  <c r="A2005" i="48"/>
  <c r="A2077" i="48"/>
  <c r="A2149" i="48"/>
  <c r="A2221" i="48"/>
  <c r="A2293" i="48"/>
  <c r="A2365" i="48"/>
  <c r="A2437" i="48"/>
  <c r="A2509" i="48"/>
  <c r="A2581" i="48"/>
  <c r="A2653" i="48"/>
  <c r="A2725" i="48"/>
  <c r="A2797" i="48"/>
  <c r="A2869" i="48"/>
  <c r="A2941" i="48"/>
  <c r="A3012" i="48"/>
  <c r="A56" i="48"/>
  <c r="A134" i="48"/>
  <c r="A206" i="48"/>
  <c r="A278" i="48"/>
  <c r="A350" i="48"/>
  <c r="A422" i="48"/>
  <c r="A494" i="48"/>
  <c r="A566" i="48"/>
  <c r="A638" i="48"/>
  <c r="A710" i="48"/>
  <c r="A782" i="48"/>
  <c r="A854" i="48"/>
  <c r="A926" i="48"/>
  <c r="A998" i="48"/>
  <c r="A1070" i="48"/>
  <c r="A1142" i="48"/>
  <c r="A1214" i="48"/>
  <c r="A1286" i="48"/>
  <c r="A1358" i="48"/>
  <c r="A1430" i="48"/>
  <c r="A1502" i="48"/>
  <c r="A1574" i="48"/>
  <c r="A1646" i="48"/>
  <c r="A1718" i="48"/>
  <c r="A1790" i="48"/>
  <c r="A1862" i="48"/>
  <c r="A1934" i="48"/>
  <c r="A2006" i="48"/>
  <c r="A2078" i="48"/>
  <c r="A2150" i="48"/>
  <c r="A2222" i="48"/>
  <c r="A2294" i="48"/>
  <c r="A2366" i="48"/>
  <c r="A2438" i="48"/>
  <c r="A2510" i="48"/>
  <c r="A2582" i="48"/>
  <c r="A2654" i="48"/>
  <c r="A2726" i="48"/>
  <c r="A2798" i="48"/>
  <c r="A2870" i="48"/>
  <c r="A2942" i="48"/>
  <c r="A3013" i="48"/>
  <c r="A57" i="48"/>
  <c r="A58" i="48"/>
  <c r="A135" i="48"/>
  <c r="A207" i="48"/>
  <c r="A279" i="48"/>
  <c r="A351" i="48"/>
  <c r="A423" i="48"/>
  <c r="A495" i="48"/>
  <c r="A567" i="48"/>
  <c r="A639" i="48"/>
  <c r="A711" i="48"/>
  <c r="A783" i="48"/>
  <c r="A855" i="48"/>
  <c r="A927" i="48"/>
  <c r="A999" i="48"/>
  <c r="A1071" i="48"/>
  <c r="A1143" i="48"/>
  <c r="A1215" i="48"/>
  <c r="A1287" i="48"/>
  <c r="A1359" i="48"/>
  <c r="A1431" i="48"/>
  <c r="A1503" i="48"/>
  <c r="A1575" i="48"/>
  <c r="A1647" i="48"/>
  <c r="A1719" i="48"/>
  <c r="A1791" i="48"/>
  <c r="A1863" i="48"/>
  <c r="A1935" i="48"/>
  <c r="A2007" i="48"/>
  <c r="A2079" i="48"/>
  <c r="A2151" i="48"/>
  <c r="A2223" i="48"/>
  <c r="A2295" i="48"/>
  <c r="A2367" i="48"/>
  <c r="A2439" i="48"/>
  <c r="A2511" i="48"/>
  <c r="A2583" i="48"/>
  <c r="A2655" i="48"/>
  <c r="A2727" i="48"/>
  <c r="A2799" i="48"/>
  <c r="A2871" i="48"/>
  <c r="A2943" i="48"/>
  <c r="A3014" i="48"/>
  <c r="A59" i="48"/>
  <c r="A136" i="48"/>
  <c r="A208" i="48"/>
  <c r="A280" i="48"/>
  <c r="A352" i="48"/>
  <c r="A424" i="48"/>
  <c r="A496" i="48"/>
  <c r="A568" i="48"/>
  <c r="A640" i="48"/>
  <c r="A712" i="48"/>
  <c r="A784" i="48"/>
  <c r="A856" i="48"/>
  <c r="A928" i="48"/>
  <c r="A1000" i="48"/>
  <c r="A1072" i="48"/>
  <c r="A1144" i="48"/>
  <c r="A1216" i="48"/>
  <c r="A1288" i="48"/>
  <c r="A1360" i="48"/>
  <c r="A1432" i="48"/>
  <c r="A1504" i="48"/>
  <c r="A1576" i="48"/>
  <c r="A1648" i="48"/>
  <c r="A1720" i="48"/>
  <c r="A1792" i="48"/>
  <c r="A1864" i="48"/>
  <c r="A1936" i="48"/>
  <c r="A2008" i="48"/>
  <c r="A2080" i="48"/>
  <c r="A2152" i="48"/>
  <c r="A2224" i="48"/>
  <c r="A2296" i="48"/>
  <c r="A2368" i="48"/>
  <c r="A2440" i="48"/>
  <c r="A2512" i="48"/>
  <c r="A2584" i="48"/>
  <c r="A2656" i="48"/>
  <c r="A2728" i="48"/>
  <c r="A2800" i="48"/>
  <c r="A2872" i="48"/>
  <c r="A2944" i="48"/>
  <c r="A3015" i="48"/>
  <c r="A60" i="48"/>
  <c r="A137" i="48"/>
  <c r="A209" i="48"/>
  <c r="A281" i="48"/>
  <c r="A353" i="48"/>
  <c r="A425" i="48"/>
  <c r="A497" i="48"/>
  <c r="A569" i="48"/>
  <c r="A641" i="48"/>
  <c r="A713" i="48"/>
  <c r="A785" i="48"/>
  <c r="A857" i="48"/>
  <c r="A929" i="48"/>
  <c r="A1001" i="48"/>
  <c r="A1073" i="48"/>
  <c r="A1145" i="48"/>
  <c r="A1217" i="48"/>
  <c r="A1289" i="48"/>
  <c r="A1361" i="48"/>
  <c r="A1433" i="48"/>
  <c r="A1505" i="48"/>
  <c r="A1577" i="48"/>
  <c r="A1649" i="48"/>
  <c r="A1721" i="48"/>
  <c r="A1793" i="48"/>
  <c r="A1865" i="48"/>
  <c r="A1937" i="48"/>
  <c r="A2009" i="48"/>
  <c r="A2081" i="48"/>
  <c r="A2153" i="48"/>
  <c r="A2225" i="48"/>
  <c r="A2297" i="48"/>
  <c r="A2369" i="48"/>
  <c r="A2441" i="48"/>
  <c r="A2513" i="48"/>
  <c r="A2585" i="48"/>
  <c r="A2657" i="48"/>
  <c r="A2729" i="48"/>
  <c r="A2801" i="48"/>
  <c r="A2873" i="48"/>
  <c r="A2945" i="48"/>
  <c r="A3016" i="48"/>
  <c r="A61" i="48"/>
  <c r="A138" i="48"/>
  <c r="A210" i="48"/>
  <c r="A282" i="48"/>
  <c r="A354" i="48"/>
  <c r="A426" i="48"/>
  <c r="A498" i="48"/>
  <c r="A570" i="48"/>
  <c r="A642" i="48"/>
  <c r="A714" i="48"/>
  <c r="A786" i="48"/>
  <c r="A858" i="48"/>
  <c r="A930" i="48"/>
  <c r="A1002" i="48"/>
  <c r="A1074" i="48"/>
  <c r="A1146" i="48"/>
  <c r="A1218" i="48"/>
  <c r="A1290" i="48"/>
  <c r="A1362" i="48"/>
  <c r="A1434" i="48"/>
  <c r="A1506" i="48"/>
  <c r="A1578" i="48"/>
  <c r="A1650" i="48"/>
  <c r="A1722" i="48"/>
  <c r="A1794" i="48"/>
  <c r="A1866" i="48"/>
  <c r="A1938" i="48"/>
  <c r="A2010" i="48"/>
  <c r="A2082" i="48"/>
  <c r="A2154" i="48"/>
  <c r="A2226" i="48"/>
  <c r="A2298" i="48"/>
  <c r="A2370" i="48"/>
  <c r="A2442" i="48"/>
  <c r="A2514" i="48"/>
  <c r="A2586" i="48"/>
  <c r="A2658" i="48"/>
  <c r="A2730" i="48"/>
  <c r="A2802" i="48"/>
  <c r="A2874" i="48"/>
  <c r="A2946" i="48"/>
  <c r="A3017" i="48"/>
  <c r="A62" i="48"/>
  <c r="A139" i="48"/>
  <c r="A211" i="48"/>
  <c r="A283" i="48"/>
  <c r="A355" i="48"/>
  <c r="A427" i="48"/>
  <c r="A499" i="48"/>
  <c r="A571" i="48"/>
  <c r="A643" i="48"/>
  <c r="A715" i="48"/>
  <c r="A787" i="48"/>
  <c r="A859" i="48"/>
  <c r="A931" i="48"/>
  <c r="A1003" i="48"/>
  <c r="A1075" i="48"/>
  <c r="A1147" i="48"/>
  <c r="A1219" i="48"/>
  <c r="A1291" i="48"/>
  <c r="A1363" i="48"/>
  <c r="A1435" i="48"/>
  <c r="A1507" i="48"/>
  <c r="A1579" i="48"/>
  <c r="A1651" i="48"/>
  <c r="A1723" i="48"/>
  <c r="A1795" i="48"/>
  <c r="A1867" i="48"/>
  <c r="A1939" i="48"/>
  <c r="A2011" i="48"/>
  <c r="A2083" i="48"/>
  <c r="A2155" i="48"/>
  <c r="A2227" i="48"/>
  <c r="A2299" i="48"/>
  <c r="A2371" i="48"/>
  <c r="A2443" i="48"/>
  <c r="A2515" i="48"/>
  <c r="A2587" i="48"/>
  <c r="A2659" i="48"/>
  <c r="A2731" i="48"/>
  <c r="A2803" i="48"/>
  <c r="A2875" i="48"/>
  <c r="A2947" i="48"/>
  <c r="A3018" i="48"/>
  <c r="A63" i="48"/>
  <c r="A140" i="48"/>
  <c r="A212" i="48"/>
  <c r="A284" i="48"/>
  <c r="A356" i="48"/>
  <c r="A428" i="48"/>
  <c r="A500" i="48"/>
  <c r="A572" i="48"/>
  <c r="A644" i="48"/>
  <c r="A716" i="48"/>
  <c r="A788" i="48"/>
  <c r="A860" i="48"/>
  <c r="A932" i="48"/>
  <c r="A1004" i="48"/>
  <c r="A1076" i="48"/>
  <c r="A1148" i="48"/>
  <c r="A1220" i="48"/>
  <c r="A1292" i="48"/>
  <c r="A1364" i="48"/>
  <c r="A1436" i="48"/>
  <c r="A1508" i="48"/>
  <c r="A1580" i="48"/>
  <c r="A1652" i="48"/>
  <c r="A1724" i="48"/>
  <c r="A1796" i="48"/>
  <c r="A1868" i="48"/>
  <c r="A1940" i="48"/>
  <c r="A2012" i="48"/>
  <c r="A2084" i="48"/>
  <c r="A2156" i="48"/>
  <c r="A2228" i="48"/>
  <c r="A2300" i="48"/>
  <c r="A2372" i="48"/>
  <c r="A2444" i="48"/>
  <c r="A2516" i="48"/>
  <c r="A2588" i="48"/>
  <c r="A2660" i="48"/>
  <c r="A2732" i="48"/>
  <c r="A2804" i="48"/>
  <c r="A2876" i="48"/>
  <c r="A2948" i="48"/>
  <c r="A3019" i="48"/>
  <c r="A64" i="48"/>
  <c r="A141" i="48"/>
  <c r="A213" i="48"/>
  <c r="A285" i="48"/>
  <c r="A357" i="48"/>
  <c r="A429" i="48"/>
  <c r="A501" i="48"/>
  <c r="A573" i="48"/>
  <c r="A645" i="48"/>
  <c r="A717" i="48"/>
  <c r="A789" i="48"/>
  <c r="A861" i="48"/>
  <c r="A933" i="48"/>
  <c r="A1005" i="48"/>
  <c r="A1077" i="48"/>
  <c r="A1149" i="48"/>
  <c r="A1221" i="48"/>
  <c r="A1293" i="48"/>
  <c r="A1365" i="48"/>
  <c r="A1437" i="48"/>
  <c r="A1509" i="48"/>
  <c r="A1581" i="48"/>
  <c r="A1653" i="48"/>
  <c r="A1725" i="48"/>
  <c r="A1797" i="48"/>
  <c r="A1869" i="48"/>
  <c r="A1941" i="48"/>
  <c r="A2013" i="48"/>
  <c r="A2085" i="48"/>
  <c r="A2157" i="48"/>
  <c r="A2229" i="48"/>
  <c r="A2301" i="48"/>
  <c r="A2373" i="48"/>
  <c r="A2445" i="48"/>
  <c r="A2517" i="48"/>
  <c r="A2589" i="48"/>
  <c r="A2661" i="48"/>
  <c r="A2733" i="48"/>
  <c r="A2805" i="48"/>
  <c r="A2877" i="48"/>
  <c r="A2949" i="48"/>
  <c r="A3020" i="48"/>
  <c r="A65" i="48"/>
  <c r="A142" i="48"/>
  <c r="A214" i="48"/>
  <c r="A286" i="48"/>
  <c r="A358" i="48"/>
  <c r="A430" i="48"/>
  <c r="A502" i="48"/>
  <c r="A574" i="48"/>
  <c r="A646" i="48"/>
  <c r="A718" i="48"/>
  <c r="A790" i="48"/>
  <c r="A862" i="48"/>
  <c r="A934" i="48"/>
  <c r="A1006" i="48"/>
  <c r="A1078" i="48"/>
  <c r="A1150" i="48"/>
  <c r="A1222" i="48"/>
  <c r="A1294" i="48"/>
  <c r="A1366" i="48"/>
  <c r="A1438" i="48"/>
  <c r="A1510" i="48"/>
  <c r="A1582" i="48"/>
  <c r="A1654" i="48"/>
  <c r="A1726" i="48"/>
  <c r="A1798" i="48"/>
  <c r="A1870" i="48"/>
  <c r="A1942" i="48"/>
  <c r="A2014" i="48"/>
  <c r="A2086" i="48"/>
  <c r="A2158" i="48"/>
  <c r="A2230" i="48"/>
  <c r="A2302" i="48"/>
  <c r="A2374" i="48"/>
  <c r="A2446" i="48"/>
  <c r="A2518" i="48"/>
  <c r="A2590" i="48"/>
  <c r="A2662" i="48"/>
  <c r="A2734" i="48"/>
  <c r="A2806" i="48"/>
  <c r="A2878" i="48"/>
  <c r="A2950" i="48"/>
  <c r="A3021" i="48"/>
  <c r="A66" i="48"/>
  <c r="A67" i="48"/>
  <c r="A143" i="48"/>
  <c r="A215" i="48"/>
  <c r="A287" i="48"/>
  <c r="A359" i="48"/>
  <c r="A431" i="48"/>
  <c r="A503" i="48"/>
  <c r="A575" i="48"/>
  <c r="A647" i="48"/>
  <c r="A719" i="48"/>
  <c r="A791" i="48"/>
  <c r="A863" i="48"/>
  <c r="A935" i="48"/>
  <c r="A1007" i="48"/>
  <c r="A1079" i="48"/>
  <c r="A1151" i="48"/>
  <c r="A1223" i="48"/>
  <c r="A1295" i="48"/>
  <c r="A1367" i="48"/>
  <c r="A1439" i="48"/>
  <c r="A1511" i="48"/>
  <c r="A1583" i="48"/>
  <c r="A1655" i="48"/>
  <c r="A1727" i="48"/>
  <c r="A1799" i="48"/>
  <c r="A1871" i="48"/>
  <c r="A1943" i="48"/>
  <c r="A2015" i="48"/>
  <c r="A2087" i="48"/>
  <c r="A2159" i="48"/>
  <c r="A2231" i="48"/>
  <c r="A2303" i="48"/>
  <c r="A2375" i="48"/>
  <c r="A2447" i="48"/>
  <c r="A2519" i="48"/>
  <c r="A2591" i="48"/>
  <c r="A2663" i="48"/>
  <c r="A2735" i="48"/>
  <c r="A2807" i="48"/>
  <c r="A2879" i="48"/>
  <c r="A2951" i="48"/>
  <c r="A3022" i="48"/>
  <c r="A68" i="48"/>
  <c r="A144" i="48"/>
  <c r="A216" i="48"/>
  <c r="A288" i="48"/>
  <c r="A360" i="48"/>
  <c r="A432" i="48"/>
  <c r="A504" i="48"/>
  <c r="A576" i="48"/>
  <c r="A648" i="48"/>
  <c r="A720" i="48"/>
  <c r="A792" i="48"/>
  <c r="A864" i="48"/>
  <c r="A936" i="48"/>
  <c r="A1008" i="48"/>
  <c r="A1080" i="48"/>
  <c r="A1152" i="48"/>
  <c r="A1224" i="48"/>
  <c r="A1296" i="48"/>
  <c r="A1368" i="48"/>
  <c r="A1440" i="48"/>
  <c r="A1512" i="48"/>
  <c r="A1584" i="48"/>
  <c r="A1656" i="48"/>
  <c r="A1728" i="48"/>
  <c r="A1800" i="48"/>
  <c r="A1872" i="48"/>
  <c r="A1944" i="48"/>
  <c r="A2016" i="48"/>
  <c r="A2088" i="48"/>
  <c r="A2160" i="48"/>
  <c r="A2232" i="48"/>
  <c r="A2304" i="48"/>
  <c r="A2376" i="48"/>
  <c r="A2448" i="48"/>
  <c r="A2520" i="48"/>
  <c r="A2592" i="48"/>
  <c r="A2664" i="48"/>
  <c r="A2736" i="48"/>
  <c r="A2808" i="48"/>
  <c r="A2880" i="48"/>
  <c r="A2952" i="48"/>
  <c r="A3023" i="48"/>
  <c r="A69" i="48"/>
  <c r="A145" i="48"/>
  <c r="A217" i="48"/>
  <c r="A289" i="48"/>
  <c r="A361" i="48"/>
  <c r="A433" i="48"/>
  <c r="A505" i="48"/>
  <c r="A577" i="48"/>
  <c r="A649" i="48"/>
  <c r="A721" i="48"/>
  <c r="A793" i="48"/>
  <c r="A865" i="48"/>
  <c r="A937" i="48"/>
  <c r="A1009" i="48"/>
  <c r="A1081" i="48"/>
  <c r="A1153" i="48"/>
  <c r="A1225" i="48"/>
  <c r="A1297" i="48"/>
  <c r="A1369" i="48"/>
  <c r="A1441" i="48"/>
  <c r="A1513" i="48"/>
  <c r="A1585" i="48"/>
  <c r="A1657" i="48"/>
  <c r="A1729" i="48"/>
  <c r="A1801" i="48"/>
  <c r="A1873" i="48"/>
  <c r="A1945" i="48"/>
  <c r="A2017" i="48"/>
  <c r="A2089" i="48"/>
  <c r="A2161" i="48"/>
  <c r="A2233" i="48"/>
  <c r="A2305" i="48"/>
  <c r="A2377" i="48"/>
  <c r="A2449" i="48"/>
  <c r="A2521" i="48"/>
  <c r="A2593" i="48"/>
  <c r="A2665" i="48"/>
  <c r="A2737" i="48"/>
  <c r="A2809" i="48"/>
  <c r="A2881" i="48"/>
  <c r="A2953" i="48"/>
  <c r="A3024" i="48"/>
  <c r="A70" i="48"/>
  <c r="A146" i="48"/>
  <c r="A218" i="48"/>
  <c r="A290" i="48"/>
  <c r="A362" i="48"/>
  <c r="A434" i="48"/>
  <c r="A506" i="48"/>
  <c r="A578" i="48"/>
  <c r="A650" i="48"/>
  <c r="A722" i="48"/>
  <c r="A794" i="48"/>
  <c r="A866" i="48"/>
  <c r="A938" i="48"/>
  <c r="A1010" i="48"/>
  <c r="A1082" i="48"/>
  <c r="A1154" i="48"/>
  <c r="A1226" i="48"/>
  <c r="A1298" i="48"/>
  <c r="A1370" i="48"/>
  <c r="A1442" i="48"/>
  <c r="A1514" i="48"/>
  <c r="A1586" i="48"/>
  <c r="A1658" i="48"/>
  <c r="A1730" i="48"/>
  <c r="A1802" i="48"/>
  <c r="A1874" i="48"/>
  <c r="A1946" i="48"/>
  <c r="A2018" i="48"/>
  <c r="A2090" i="48"/>
  <c r="A2162" i="48"/>
  <c r="A2234" i="48"/>
  <c r="A2306" i="48"/>
  <c r="A2378" i="48"/>
  <c r="A2450" i="48"/>
  <c r="A2522" i="48"/>
  <c r="A2594" i="48"/>
  <c r="A2666" i="48"/>
  <c r="A2738" i="48"/>
  <c r="A2810" i="48"/>
  <c r="A2882" i="48"/>
  <c r="A2954" i="48"/>
  <c r="A3025" i="48"/>
  <c r="A71" i="48"/>
  <c r="A147" i="48"/>
  <c r="A219" i="48"/>
  <c r="A291" i="48"/>
  <c r="A363" i="48"/>
  <c r="A435" i="48"/>
  <c r="A507" i="48"/>
  <c r="A579" i="48"/>
  <c r="A651" i="48"/>
  <c r="A723" i="48"/>
  <c r="A795" i="48"/>
  <c r="A867" i="48"/>
  <c r="A939" i="48"/>
  <c r="A1011" i="48"/>
  <c r="A1083" i="48"/>
  <c r="A1155" i="48"/>
  <c r="A1227" i="48"/>
  <c r="A1299" i="48"/>
  <c r="A1371" i="48"/>
  <c r="A1443" i="48"/>
  <c r="A1515" i="48"/>
  <c r="A1587" i="48"/>
  <c r="A1659" i="48"/>
  <c r="A1731" i="48"/>
  <c r="A1803" i="48"/>
  <c r="A1875" i="48"/>
  <c r="A1947" i="48"/>
  <c r="A2019" i="48"/>
  <c r="A2091" i="48"/>
  <c r="A2163" i="48"/>
  <c r="A2235" i="48"/>
  <c r="A2307" i="48"/>
  <c r="A2379" i="48"/>
  <c r="A2451" i="48"/>
  <c r="A2523" i="48"/>
  <c r="A2595" i="48"/>
  <c r="A2667" i="48"/>
  <c r="A2739" i="48"/>
  <c r="A2811" i="48"/>
  <c r="A2883" i="48"/>
  <c r="A2955" i="48"/>
  <c r="A3026" i="48"/>
  <c r="A72" i="48"/>
  <c r="A148" i="48"/>
  <c r="A220" i="48"/>
  <c r="A292" i="48"/>
  <c r="A364" i="48"/>
  <c r="A436" i="48"/>
  <c r="A508" i="48"/>
  <c r="A580" i="48"/>
  <c r="A652" i="48"/>
  <c r="A724" i="48"/>
  <c r="A796" i="48"/>
  <c r="A868" i="48"/>
  <c r="A940" i="48"/>
  <c r="A1012" i="48"/>
  <c r="A1084" i="48"/>
  <c r="A1156" i="48"/>
  <c r="A1228" i="48"/>
  <c r="A1300" i="48"/>
  <c r="A1372" i="48"/>
  <c r="A1444" i="48"/>
  <c r="A1516" i="48"/>
  <c r="A1588" i="48"/>
  <c r="A1660" i="48"/>
  <c r="A1732" i="48"/>
  <c r="A1804" i="48"/>
  <c r="A1876" i="48"/>
  <c r="A1948" i="48"/>
  <c r="A2020" i="48"/>
  <c r="A2092" i="48"/>
  <c r="A2164" i="48"/>
  <c r="A2236" i="48"/>
  <c r="A2308" i="48"/>
  <c r="A2380" i="48"/>
  <c r="A2452" i="48"/>
  <c r="A2524" i="48"/>
  <c r="A2596" i="48"/>
  <c r="A2668" i="48"/>
  <c r="A2740" i="48"/>
  <c r="A2812" i="48"/>
  <c r="A2884" i="48"/>
  <c r="A2956" i="48"/>
  <c r="A3027" i="48"/>
  <c r="A73" i="48"/>
  <c r="A149" i="48"/>
  <c r="A221" i="48"/>
  <c r="A293" i="48"/>
  <c r="A365" i="48"/>
  <c r="A437" i="48"/>
  <c r="A509" i="48"/>
  <c r="A581" i="48"/>
  <c r="A653" i="48"/>
  <c r="A725" i="48"/>
  <c r="A797" i="48"/>
  <c r="A869" i="48"/>
  <c r="A941" i="48"/>
  <c r="A1013" i="48"/>
  <c r="A1085" i="48"/>
  <c r="A1157" i="48"/>
  <c r="A1229" i="48"/>
  <c r="A1301" i="48"/>
  <c r="A1373" i="48"/>
  <c r="A1445" i="48"/>
  <c r="A1517" i="48"/>
  <c r="A1589" i="48"/>
  <c r="A1661" i="48"/>
  <c r="A1733" i="48"/>
  <c r="A1805" i="48"/>
  <c r="A1877" i="48"/>
  <c r="A1949" i="48"/>
  <c r="A2021" i="48"/>
  <c r="A2093" i="48"/>
  <c r="A2165" i="48"/>
  <c r="A2237" i="48"/>
  <c r="A2309" i="48"/>
  <c r="A2381" i="48"/>
  <c r="A2453" i="48"/>
  <c r="A2525" i="48"/>
  <c r="A2597" i="48"/>
  <c r="A2669" i="48"/>
  <c r="A2741" i="48"/>
  <c r="A2813" i="48"/>
  <c r="A2885" i="48"/>
  <c r="A2957" i="48"/>
  <c r="A3028" i="48"/>
  <c r="A74" i="48"/>
  <c r="A150" i="48"/>
  <c r="A222" i="48"/>
  <c r="A294" i="48"/>
  <c r="A366" i="48"/>
  <c r="A438" i="48"/>
  <c r="A510" i="48"/>
  <c r="A582" i="48"/>
  <c r="A654" i="48"/>
  <c r="A726" i="48"/>
  <c r="A798" i="48"/>
  <c r="A870" i="48"/>
  <c r="A942" i="48"/>
  <c r="A1014" i="48"/>
  <c r="A1086" i="48"/>
  <c r="A1158" i="48"/>
  <c r="A1230" i="48"/>
  <c r="A1302" i="48"/>
  <c r="A1374" i="48"/>
  <c r="A1446" i="48"/>
  <c r="A1518" i="48"/>
  <c r="A1590" i="48"/>
  <c r="A1662" i="48"/>
  <c r="A1734" i="48"/>
  <c r="A1806" i="48"/>
  <c r="A1878" i="48"/>
  <c r="A1950" i="48"/>
  <c r="A2022" i="48"/>
  <c r="A2094" i="48"/>
  <c r="A2166" i="48"/>
  <c r="A2238" i="48"/>
  <c r="A2310" i="48"/>
  <c r="A2382" i="48"/>
  <c r="A2454" i="48"/>
  <c r="A2526" i="48"/>
  <c r="A2598" i="48"/>
  <c r="A2670" i="48"/>
  <c r="A2742" i="48"/>
  <c r="A2814" i="48"/>
  <c r="A2886" i="48"/>
  <c r="A2958" i="48"/>
  <c r="A3029" i="48"/>
  <c r="A75" i="48"/>
  <c r="A76" i="48"/>
  <c r="A151" i="48"/>
  <c r="A223" i="48"/>
  <c r="A295" i="48"/>
  <c r="A367" i="48"/>
  <c r="A439" i="48"/>
  <c r="A511" i="48"/>
  <c r="A583" i="48"/>
  <c r="A655" i="48"/>
  <c r="A727" i="48"/>
  <c r="A799" i="48"/>
  <c r="A871" i="48"/>
  <c r="A943" i="48"/>
  <c r="A1015" i="48"/>
  <c r="A1087" i="48"/>
  <c r="A1159" i="48"/>
  <c r="A1231" i="48"/>
  <c r="A1303" i="48"/>
  <c r="A1375" i="48"/>
  <c r="A1447" i="48"/>
  <c r="A1519" i="48"/>
  <c r="A1591" i="48"/>
  <c r="A1663" i="48"/>
  <c r="A1735" i="48"/>
  <c r="A1807" i="48"/>
  <c r="A1879" i="48"/>
  <c r="A1951" i="48"/>
  <c r="A2023" i="48"/>
  <c r="A2095" i="48"/>
  <c r="A2167" i="48"/>
  <c r="A2239" i="48"/>
  <c r="A2311" i="48"/>
  <c r="A2383" i="48"/>
  <c r="A2455" i="48"/>
  <c r="A2527" i="48"/>
  <c r="A2599" i="48"/>
  <c r="A2671" i="48"/>
  <c r="A2743" i="48"/>
  <c r="A2815" i="48"/>
  <c r="A2887" i="48"/>
  <c r="A2959" i="48"/>
  <c r="A3030" i="48"/>
  <c r="A77" i="48"/>
  <c r="A152" i="48"/>
  <c r="A224" i="48"/>
  <c r="A296" i="48"/>
  <c r="A368" i="48"/>
  <c r="A440" i="48"/>
  <c r="A512" i="48"/>
  <c r="A584" i="48"/>
  <c r="A656" i="48"/>
  <c r="A728" i="48"/>
  <c r="A800" i="48"/>
  <c r="A872" i="48"/>
  <c r="A944" i="48"/>
  <c r="A1016" i="48"/>
  <c r="A1088" i="48"/>
  <c r="A1160" i="48"/>
  <c r="A1232" i="48"/>
  <c r="A1304" i="48"/>
  <c r="A1376" i="48"/>
  <c r="A1448" i="48"/>
  <c r="A1520" i="48"/>
  <c r="A1592" i="48"/>
  <c r="A1664" i="48"/>
  <c r="A1736" i="48"/>
  <c r="A1808" i="48"/>
  <c r="A1880" i="48"/>
  <c r="A1952" i="48"/>
  <c r="A2024" i="48"/>
  <c r="A2096" i="48"/>
  <c r="A2168" i="48"/>
  <c r="A2240" i="48"/>
  <c r="A2312" i="48"/>
  <c r="A2384" i="48"/>
  <c r="A2456" i="48"/>
  <c r="A2528" i="48"/>
  <c r="A2600" i="48"/>
  <c r="A2672" i="48"/>
  <c r="A2744" i="48"/>
  <c r="A2816" i="48"/>
  <c r="A2888" i="48"/>
  <c r="A2960" i="48"/>
  <c r="A3031" i="48"/>
  <c r="A78" i="48"/>
  <c r="A153" i="48"/>
  <c r="A225" i="48"/>
  <c r="A297" i="48"/>
  <c r="A369" i="48"/>
  <c r="A441" i="48"/>
  <c r="A513" i="48"/>
  <c r="A585" i="48"/>
  <c r="A657" i="48"/>
  <c r="A729" i="48"/>
  <c r="A801" i="48"/>
  <c r="A873" i="48"/>
  <c r="A945" i="48"/>
  <c r="A1017" i="48"/>
  <c r="A1089" i="48"/>
  <c r="A1161" i="48"/>
  <c r="A1233" i="48"/>
  <c r="A1305" i="48"/>
  <c r="A1377" i="48"/>
  <c r="A1449" i="48"/>
  <c r="A1521" i="48"/>
  <c r="A1593" i="48"/>
  <c r="A1665" i="48"/>
  <c r="A1737" i="48"/>
  <c r="A1809" i="48"/>
  <c r="A1881" i="48"/>
  <c r="A1953" i="48"/>
  <c r="A2025" i="48"/>
  <c r="A2097" i="48"/>
  <c r="A2169" i="48"/>
  <c r="A2241" i="48"/>
  <c r="A2313" i="48"/>
  <c r="A2385" i="48"/>
  <c r="A2457" i="48"/>
  <c r="A2529" i="48"/>
  <c r="A2601" i="48"/>
  <c r="A2673" i="48"/>
  <c r="A2745" i="48"/>
  <c r="A2817" i="48"/>
  <c r="A2889" i="48"/>
  <c r="A2961" i="48"/>
  <c r="A3032" i="48"/>
  <c r="A79" i="48"/>
  <c r="A154" i="48"/>
  <c r="A226" i="48"/>
  <c r="A298" i="48"/>
  <c r="A370" i="48"/>
  <c r="A442" i="48"/>
  <c r="A514" i="48"/>
  <c r="A586" i="48"/>
  <c r="A658" i="48"/>
  <c r="A730" i="48"/>
  <c r="A802" i="48"/>
  <c r="A874" i="48"/>
  <c r="A946" i="48"/>
  <c r="A1018" i="48"/>
  <c r="A1090" i="48"/>
  <c r="A1162" i="48"/>
  <c r="A1234" i="48"/>
  <c r="A1306" i="48"/>
  <c r="A1378" i="48"/>
  <c r="A1450" i="48"/>
  <c r="A1522" i="48"/>
  <c r="A1594" i="48"/>
  <c r="A1666" i="48"/>
  <c r="A1738" i="48"/>
  <c r="A1810" i="48"/>
  <c r="A1882" i="48"/>
  <c r="A1954" i="48"/>
  <c r="A2026" i="48"/>
  <c r="A2098" i="48"/>
  <c r="A2170" i="48"/>
  <c r="A2242" i="48"/>
  <c r="A2314" i="48"/>
  <c r="A2386" i="48"/>
  <c r="A2458" i="48"/>
  <c r="A2530" i="48"/>
  <c r="A2602" i="48"/>
  <c r="A2674" i="48"/>
  <c r="A2746" i="48"/>
  <c r="A2818" i="48"/>
  <c r="A2890" i="48"/>
  <c r="A2962" i="48"/>
  <c r="A3033" i="48"/>
  <c r="A80" i="48"/>
  <c r="A155" i="48"/>
  <c r="A227" i="48"/>
  <c r="A299" i="48"/>
  <c r="A371" i="48"/>
  <c r="A443" i="48"/>
  <c r="A515" i="48"/>
  <c r="A587" i="48"/>
  <c r="A659" i="48"/>
  <c r="A731" i="48"/>
  <c r="A803" i="48"/>
  <c r="A875" i="48"/>
  <c r="A947" i="48"/>
  <c r="A1019" i="48"/>
  <c r="A1091" i="48"/>
  <c r="A1163" i="48"/>
  <c r="A1235" i="48"/>
  <c r="A1307" i="48"/>
  <c r="A1379" i="48"/>
  <c r="A1451" i="48"/>
  <c r="A1523" i="48"/>
  <c r="A1595" i="48"/>
  <c r="A1667" i="48"/>
  <c r="A1739" i="48"/>
  <c r="A1811" i="48"/>
  <c r="A1883" i="48"/>
  <c r="A1955" i="48"/>
  <c r="A2027" i="48"/>
  <c r="A2099" i="48"/>
  <c r="A2171" i="48"/>
  <c r="A2243" i="48"/>
  <c r="A2315" i="48"/>
  <c r="A2387" i="48"/>
  <c r="A2459" i="48"/>
  <c r="A2531" i="48"/>
  <c r="A2603" i="48"/>
  <c r="A2675" i="48"/>
  <c r="A2747" i="48"/>
  <c r="A2819" i="48"/>
  <c r="A2891" i="48"/>
  <c r="A2963" i="48"/>
  <c r="A3034" i="48"/>
  <c r="A81" i="48"/>
  <c r="A156" i="48"/>
  <c r="A228" i="48"/>
  <c r="A300" i="48"/>
  <c r="A372" i="48"/>
  <c r="A444" i="48"/>
  <c r="A516" i="48"/>
  <c r="A588" i="48"/>
  <c r="A660" i="48"/>
  <c r="A732" i="48"/>
  <c r="A804" i="48"/>
  <c r="A876" i="48"/>
  <c r="A948" i="48"/>
  <c r="A1020" i="48"/>
  <c r="A1092" i="48"/>
  <c r="A1164" i="48"/>
  <c r="A1236" i="48"/>
  <c r="A1308" i="48"/>
  <c r="A1380" i="48"/>
  <c r="A1452" i="48"/>
  <c r="A1524" i="48"/>
  <c r="A1596" i="48"/>
  <c r="A1668" i="48"/>
  <c r="A1740" i="48"/>
  <c r="A1812" i="48"/>
  <c r="A1884" i="48"/>
  <c r="A1956" i="48"/>
  <c r="A2028" i="48"/>
  <c r="A2100" i="48"/>
  <c r="A2172" i="48"/>
  <c r="A2244" i="48"/>
  <c r="A2316" i="48"/>
  <c r="A2388" i="48"/>
  <c r="A2460" i="48"/>
  <c r="A2532" i="48"/>
  <c r="A2604" i="48"/>
  <c r="A2676" i="48"/>
  <c r="A2748" i="48"/>
  <c r="A2820" i="48"/>
  <c r="A2892" i="48"/>
  <c r="A2964" i="48"/>
  <c r="A3035" i="48"/>
  <c r="A82" i="48"/>
  <c r="A157" i="48"/>
  <c r="A229" i="48"/>
  <c r="A301" i="48"/>
  <c r="A373" i="48"/>
  <c r="A445" i="48"/>
  <c r="A517" i="48"/>
  <c r="A589" i="48"/>
  <c r="A661" i="48"/>
  <c r="A733" i="48"/>
  <c r="A805" i="48"/>
  <c r="A877" i="48"/>
  <c r="A949" i="48"/>
  <c r="A1021" i="48"/>
  <c r="A1093" i="48"/>
  <c r="A1165" i="48"/>
  <c r="A1237" i="48"/>
  <c r="A1309" i="48"/>
  <c r="A1381" i="48"/>
  <c r="A1453" i="48"/>
  <c r="A1525" i="48"/>
  <c r="A1597" i="48"/>
  <c r="A1669" i="48"/>
  <c r="A1741" i="48"/>
  <c r="A1813" i="48"/>
  <c r="A1885" i="48"/>
  <c r="A1957" i="48"/>
  <c r="A2029" i="48"/>
  <c r="A2101" i="48"/>
  <c r="A2173" i="48"/>
  <c r="A2245" i="48"/>
  <c r="A2317" i="48"/>
  <c r="A2389" i="48"/>
  <c r="A2461" i="48"/>
  <c r="A2533" i="48"/>
  <c r="A2605" i="48"/>
  <c r="A2677" i="48"/>
  <c r="A2749" i="48"/>
  <c r="A2821" i="48"/>
  <c r="A2893" i="48"/>
  <c r="A2965" i="48"/>
  <c r="A3036" i="48"/>
  <c r="A83" i="48"/>
  <c r="A158" i="48"/>
  <c r="A230" i="48"/>
  <c r="A302" i="48"/>
  <c r="A374" i="48"/>
  <c r="A446" i="48"/>
  <c r="A518" i="48"/>
  <c r="A590" i="48"/>
  <c r="A662" i="48"/>
  <c r="A734" i="48"/>
  <c r="A806" i="48"/>
  <c r="A878" i="48"/>
  <c r="A950" i="48"/>
  <c r="A1022" i="48"/>
  <c r="A1094" i="48"/>
  <c r="A1166" i="48"/>
  <c r="A1238" i="48"/>
  <c r="A1310" i="48"/>
  <c r="A1382" i="48"/>
  <c r="A1454" i="48"/>
  <c r="A1526" i="48"/>
  <c r="A1598" i="48"/>
  <c r="A1670" i="48"/>
  <c r="A1742" i="48"/>
  <c r="A1814" i="48"/>
  <c r="A1886" i="48"/>
  <c r="A1958" i="48"/>
  <c r="A2030" i="48"/>
  <c r="A2102" i="48"/>
  <c r="A2174" i="48"/>
  <c r="A2246" i="48"/>
  <c r="A2318" i="48"/>
  <c r="A2390" i="48"/>
  <c r="A2462" i="48"/>
  <c r="A2534" i="48"/>
  <c r="A2606" i="48"/>
  <c r="A2678" i="48"/>
  <c r="A2750" i="48"/>
  <c r="A2822" i="48"/>
  <c r="A2894" i="48"/>
  <c r="A2966" i="48"/>
  <c r="A3037" i="48"/>
  <c r="A84" i="48"/>
  <c r="A85" i="48"/>
  <c r="A86" i="48"/>
  <c r="A13" i="47"/>
  <c r="A14" i="47"/>
  <c r="A15" i="47"/>
  <c r="A16" i="47"/>
  <c r="A17" i="47"/>
  <c r="A18" i="47"/>
  <c r="A19" i="47"/>
  <c r="A20" i="47"/>
  <c r="A21" i="47"/>
  <c r="A22" i="47"/>
  <c r="A23" i="47"/>
  <c r="A24" i="47"/>
  <c r="A25" i="47"/>
  <c r="A26" i="47"/>
  <c r="A27" i="47"/>
  <c r="A28" i="47"/>
  <c r="A29" i="47"/>
  <c r="A30" i="47"/>
  <c r="A31" i="47"/>
  <c r="A32" i="47"/>
  <c r="A33" i="47"/>
  <c r="A34" i="47"/>
  <c r="A35" i="47"/>
  <c r="A36" i="47"/>
  <c r="A37" i="47"/>
  <c r="A38" i="47"/>
  <c r="A39" i="47"/>
  <c r="A40" i="47"/>
  <c r="A41" i="47"/>
  <c r="A42" i="47"/>
  <c r="A43" i="47"/>
  <c r="A44" i="47"/>
  <c r="A45" i="47"/>
  <c r="A46" i="47"/>
  <c r="A47" i="47"/>
  <c r="A48" i="47"/>
  <c r="A49" i="47"/>
  <c r="A50" i="47"/>
  <c r="A51" i="47"/>
  <c r="A52" i="47"/>
  <c r="A53" i="47"/>
  <c r="A54" i="47"/>
  <c r="A55" i="47"/>
  <c r="A56" i="47"/>
  <c r="A57" i="47"/>
  <c r="A58" i="47"/>
  <c r="A59" i="47"/>
  <c r="A60" i="47"/>
  <c r="A61" i="47"/>
  <c r="A62" i="47"/>
  <c r="A63" i="47"/>
  <c r="A64" i="47"/>
  <c r="A65" i="47"/>
  <c r="A66" i="47"/>
  <c r="A67" i="47"/>
  <c r="A68" i="47"/>
  <c r="A69" i="47"/>
  <c r="A70" i="47"/>
  <c r="A71" i="47"/>
  <c r="A72" i="47"/>
  <c r="A73" i="47"/>
  <c r="A74" i="47"/>
  <c r="A75" i="47"/>
  <c r="A76" i="47"/>
  <c r="A111" i="46"/>
  <c r="A112" i="46"/>
  <c r="A113" i="46"/>
  <c r="A114" i="46"/>
  <c r="A115" i="46"/>
  <c r="A116" i="46"/>
  <c r="A117" i="46"/>
  <c r="A118" i="46"/>
  <c r="A119" i="46"/>
  <c r="A120" i="46"/>
  <c r="A121" i="46"/>
  <c r="A122" i="46"/>
  <c r="A123" i="46"/>
  <c r="A124" i="46"/>
  <c r="A125" i="46"/>
  <c r="A126" i="46"/>
  <c r="A127" i="46"/>
  <c r="A128" i="46"/>
  <c r="A129" i="46"/>
  <c r="A130" i="46"/>
  <c r="A131" i="46"/>
  <c r="A132" i="46"/>
  <c r="A133" i="46"/>
  <c r="A134" i="46"/>
  <c r="A135" i="46"/>
  <c r="A136" i="46"/>
  <c r="A137" i="46"/>
  <c r="A138" i="46"/>
  <c r="A139" i="46"/>
  <c r="A140" i="46"/>
  <c r="A141" i="46"/>
  <c r="A142" i="46"/>
  <c r="A143" i="46"/>
  <c r="A144" i="46"/>
  <c r="A145" i="46"/>
  <c r="A146" i="46"/>
  <c r="A147" i="46"/>
  <c r="A148" i="46"/>
  <c r="A149" i="46"/>
  <c r="A150" i="46"/>
  <c r="A151" i="46"/>
  <c r="A152" i="46"/>
  <c r="A153" i="46"/>
  <c r="A154" i="46"/>
  <c r="A155" i="46"/>
  <c r="A156" i="46"/>
  <c r="A157" i="46"/>
  <c r="A158" i="46"/>
  <c r="A159" i="46"/>
  <c r="A160" i="46"/>
  <c r="A161" i="46"/>
  <c r="A162" i="46"/>
  <c r="A163" i="46"/>
  <c r="A164" i="46"/>
  <c r="A165" i="46"/>
  <c r="A166" i="46"/>
  <c r="A167" i="46"/>
  <c r="A168" i="46"/>
  <c r="A169" i="46"/>
  <c r="A170" i="46"/>
  <c r="A171" i="46"/>
  <c r="A172" i="46"/>
  <c r="A173" i="46"/>
  <c r="A174" i="46"/>
  <c r="A175" i="46"/>
  <c r="A176" i="46"/>
  <c r="A177" i="46"/>
  <c r="A178" i="46"/>
  <c r="A179" i="46"/>
  <c r="A180" i="46"/>
  <c r="A181" i="46"/>
  <c r="A182" i="46"/>
  <c r="A183" i="46"/>
  <c r="A184" i="46"/>
  <c r="A185" i="46"/>
  <c r="A186" i="46"/>
  <c r="A187" i="46"/>
  <c r="A188" i="46"/>
  <c r="A189" i="46"/>
  <c r="A190" i="46"/>
  <c r="A191" i="46"/>
  <c r="A192" i="46"/>
  <c r="A193" i="46"/>
  <c r="A194" i="46"/>
  <c r="A195" i="46"/>
  <c r="A196" i="46"/>
  <c r="A197" i="46"/>
  <c r="A198" i="46"/>
  <c r="A199" i="46"/>
  <c r="A200" i="46"/>
  <c r="A201" i="46"/>
  <c r="A202" i="46"/>
  <c r="A203" i="46"/>
  <c r="A204" i="46"/>
  <c r="A205" i="46"/>
  <c r="A206" i="46"/>
  <c r="A207" i="46"/>
  <c r="A208" i="46"/>
  <c r="A209" i="46"/>
  <c r="A210" i="46"/>
  <c r="A211" i="46"/>
  <c r="A212" i="46"/>
  <c r="A213" i="46"/>
  <c r="A214" i="46"/>
  <c r="A215" i="46"/>
  <c r="A216" i="46"/>
  <c r="A217" i="46"/>
  <c r="A218" i="46"/>
  <c r="A219" i="46"/>
  <c r="A220" i="46"/>
  <c r="A221" i="46"/>
  <c r="A222" i="46"/>
  <c r="A223" i="46"/>
  <c r="A224" i="46"/>
  <c r="A225" i="46"/>
  <c r="A226" i="46"/>
  <c r="A227" i="46"/>
  <c r="A228" i="46"/>
  <c r="A229" i="46"/>
  <c r="A230" i="46"/>
  <c r="A231" i="46"/>
  <c r="A232" i="46"/>
  <c r="A233" i="46"/>
  <c r="A234" i="46"/>
  <c r="A235" i="46"/>
  <c r="A236" i="46"/>
  <c r="A237" i="46"/>
  <c r="A238" i="46"/>
  <c r="A239" i="46"/>
  <c r="A240" i="46"/>
  <c r="A241" i="46"/>
  <c r="A242" i="46"/>
  <c r="A243" i="46"/>
  <c r="A244" i="46"/>
  <c r="A245" i="46"/>
  <c r="A246" i="46"/>
  <c r="A247" i="46"/>
  <c r="A248" i="46"/>
  <c r="A249" i="46"/>
  <c r="A250" i="46"/>
  <c r="A251" i="46"/>
  <c r="A252" i="46"/>
  <c r="A253" i="46"/>
  <c r="A254" i="46"/>
  <c r="A255" i="46"/>
  <c r="A256" i="46"/>
  <c r="A257" i="46"/>
  <c r="A258" i="46"/>
  <c r="A259" i="46"/>
  <c r="A260" i="46"/>
  <c r="A261" i="46"/>
  <c r="A262" i="46"/>
  <c r="A263" i="46"/>
  <c r="A264" i="46"/>
  <c r="A265" i="46"/>
  <c r="A266" i="46"/>
  <c r="A267" i="46"/>
  <c r="A268" i="46"/>
  <c r="A269" i="46"/>
  <c r="A270" i="46"/>
  <c r="A271" i="46"/>
  <c r="A272" i="46"/>
  <c r="A273" i="46"/>
  <c r="A274" i="46"/>
  <c r="A275" i="46"/>
  <c r="A276" i="46"/>
  <c r="A277" i="46"/>
  <c r="A278" i="46"/>
  <c r="A279" i="46"/>
  <c r="A280" i="46"/>
  <c r="A281" i="46"/>
  <c r="A282" i="46"/>
  <c r="A283" i="46"/>
  <c r="A284" i="46"/>
  <c r="A285" i="46"/>
  <c r="A286" i="46"/>
  <c r="A287" i="46"/>
  <c r="A288" i="46"/>
  <c r="A289" i="46"/>
  <c r="A290" i="46"/>
  <c r="A291" i="46"/>
  <c r="A292" i="46"/>
  <c r="A293" i="46"/>
  <c r="A294" i="46"/>
  <c r="A295" i="46"/>
  <c r="A296" i="46"/>
  <c r="A297" i="46"/>
  <c r="A298" i="46"/>
  <c r="A299" i="46"/>
  <c r="A300" i="46"/>
  <c r="A301" i="46"/>
  <c r="A302" i="46"/>
  <c r="A303" i="46"/>
  <c r="A304" i="46"/>
  <c r="A305" i="46"/>
  <c r="A306" i="46"/>
  <c r="A307" i="46"/>
  <c r="A308" i="46"/>
  <c r="A309" i="46"/>
  <c r="A310" i="46"/>
  <c r="A311" i="46"/>
  <c r="A312" i="46"/>
  <c r="A313" i="46"/>
  <c r="A314" i="46"/>
  <c r="A315" i="46"/>
  <c r="A316" i="46"/>
  <c r="A317" i="46"/>
  <c r="A318" i="46"/>
  <c r="A319" i="46"/>
  <c r="A320" i="46"/>
  <c r="A321" i="46"/>
  <c r="A322" i="46"/>
  <c r="A323" i="46"/>
  <c r="A324" i="46"/>
  <c r="A325" i="46"/>
  <c r="A326" i="46"/>
  <c r="A327" i="46"/>
  <c r="A328" i="46"/>
  <c r="A329" i="46"/>
  <c r="A330" i="46"/>
  <c r="A331" i="46"/>
  <c r="A332" i="46"/>
  <c r="A333" i="46"/>
  <c r="A334" i="46"/>
  <c r="A335" i="46"/>
  <c r="A336" i="46"/>
  <c r="A337" i="46"/>
  <c r="A338" i="46"/>
  <c r="A339" i="46"/>
  <c r="A340" i="46"/>
  <c r="A341" i="46"/>
  <c r="A342" i="46"/>
  <c r="A343" i="46"/>
  <c r="A344" i="46"/>
  <c r="A345" i="46"/>
  <c r="A346" i="46"/>
  <c r="A347" i="46"/>
  <c r="A348" i="46"/>
  <c r="A349" i="46"/>
  <c r="A350" i="46"/>
  <c r="A351" i="46"/>
  <c r="A352" i="46"/>
  <c r="A353" i="46"/>
  <c r="A354" i="46"/>
  <c r="A355" i="46"/>
  <c r="A356" i="46"/>
  <c r="A357" i="46"/>
  <c r="A358" i="46"/>
  <c r="A359" i="46"/>
  <c r="A360" i="46"/>
  <c r="A361" i="46"/>
  <c r="A362" i="46"/>
  <c r="A363" i="46"/>
  <c r="A364" i="46"/>
  <c r="A365" i="46"/>
  <c r="A366" i="46"/>
  <c r="A367" i="46"/>
  <c r="A368" i="46"/>
  <c r="A369" i="46"/>
  <c r="A370" i="46"/>
  <c r="A371" i="46"/>
  <c r="A372" i="46"/>
  <c r="A373" i="46"/>
  <c r="A374" i="46"/>
  <c r="A375" i="46"/>
  <c r="A376" i="46"/>
  <c r="A377" i="46"/>
  <c r="A378" i="46"/>
  <c r="A379" i="46"/>
  <c r="A380" i="46"/>
  <c r="A381" i="46"/>
  <c r="A382" i="46"/>
  <c r="A5" i="44"/>
  <c r="A6" i="44"/>
  <c r="A7" i="44"/>
  <c r="A8" i="44"/>
  <c r="A9" i="44"/>
  <c r="A10" i="44"/>
  <c r="A11" i="44"/>
  <c r="A12" i="44"/>
  <c r="A54" i="42"/>
  <c r="A55" i="42"/>
  <c r="A56" i="42"/>
  <c r="A57" i="42"/>
  <c r="A58" i="42"/>
  <c r="A59" i="42"/>
  <c r="A60" i="42"/>
  <c r="A61" i="42"/>
  <c r="A62" i="42"/>
  <c r="A63" i="42"/>
  <c r="A64" i="42"/>
  <c r="A65" i="42"/>
  <c r="A66" i="42"/>
  <c r="A67" i="42"/>
  <c r="A68" i="42"/>
  <c r="A69" i="42"/>
  <c r="A70" i="42"/>
  <c r="A71" i="42"/>
  <c r="A72" i="42"/>
  <c r="A73" i="42"/>
  <c r="A74" i="42"/>
  <c r="A75" i="42"/>
  <c r="A76" i="42"/>
  <c r="A77" i="42"/>
  <c r="A78" i="42"/>
  <c r="A79" i="42"/>
  <c r="A80" i="42"/>
  <c r="A81" i="42"/>
  <c r="A82" i="42"/>
  <c r="A83" i="42"/>
  <c r="A84" i="42"/>
  <c r="A85" i="42"/>
  <c r="A86" i="42"/>
  <c r="A87" i="42"/>
  <c r="A88" i="42"/>
  <c r="A89" i="42"/>
  <c r="A90" i="42"/>
  <c r="A91" i="42"/>
  <c r="A92" i="42"/>
  <c r="A93" i="42"/>
  <c r="A94" i="42"/>
  <c r="A95" i="42"/>
  <c r="A96" i="42"/>
  <c r="A97" i="42"/>
  <c r="A98" i="42"/>
  <c r="A99" i="42"/>
  <c r="A100" i="42"/>
  <c r="A101" i="42"/>
  <c r="A102" i="42"/>
  <c r="A103" i="42"/>
  <c r="A104" i="42"/>
  <c r="A105" i="42"/>
  <c r="A106" i="42"/>
  <c r="A107" i="42"/>
  <c r="A108" i="42"/>
  <c r="A109" i="42"/>
  <c r="A110" i="42"/>
  <c r="A111" i="42"/>
  <c r="A112" i="42"/>
  <c r="A113" i="42"/>
  <c r="A114" i="42"/>
  <c r="A115" i="42"/>
  <c r="A116" i="42"/>
  <c r="A117" i="42"/>
  <c r="A118" i="42"/>
  <c r="A119" i="42"/>
  <c r="A120" i="42"/>
  <c r="A121" i="42"/>
  <c r="A122" i="42"/>
  <c r="A123" i="42"/>
  <c r="A124" i="42"/>
  <c r="A125" i="42"/>
  <c r="A126" i="42"/>
  <c r="A127" i="42"/>
  <c r="A128" i="42"/>
  <c r="A129" i="42"/>
  <c r="A130" i="42"/>
  <c r="A131" i="42"/>
  <c r="A132" i="42"/>
  <c r="A133" i="42"/>
  <c r="A134" i="42"/>
  <c r="A135" i="42"/>
  <c r="A136" i="42"/>
  <c r="A137" i="42"/>
  <c r="A138" i="42"/>
  <c r="A139" i="42"/>
  <c r="A140" i="42"/>
  <c r="A141" i="42"/>
  <c r="A142" i="42"/>
  <c r="A143" i="42"/>
  <c r="A144" i="42"/>
  <c r="A145" i="42"/>
  <c r="A146" i="42"/>
  <c r="A147" i="42"/>
  <c r="A148" i="42"/>
  <c r="A149" i="42"/>
  <c r="A150" i="42"/>
  <c r="A151" i="42"/>
  <c r="A152" i="42"/>
  <c r="A153" i="42"/>
  <c r="A154" i="42"/>
  <c r="A155" i="42"/>
  <c r="A156" i="42"/>
  <c r="A157" i="42"/>
  <c r="A158" i="42"/>
  <c r="A159" i="42"/>
  <c r="A160" i="42"/>
  <c r="A161" i="42"/>
  <c r="A162" i="42"/>
  <c r="A163" i="42"/>
  <c r="A164" i="42"/>
  <c r="A165" i="42"/>
  <c r="A166" i="42"/>
  <c r="A167" i="42"/>
  <c r="A168" i="42"/>
  <c r="A169" i="42"/>
  <c r="A170" i="42"/>
  <c r="A171" i="42"/>
  <c r="A172" i="42"/>
  <c r="A173" i="42"/>
  <c r="A174" i="42"/>
  <c r="A175" i="42"/>
  <c r="A176" i="42"/>
  <c r="A177" i="42"/>
  <c r="A178" i="42"/>
  <c r="A179" i="42"/>
  <c r="A180" i="42"/>
  <c r="A181" i="42"/>
  <c r="A182" i="42"/>
  <c r="A183" i="42"/>
  <c r="A184" i="42"/>
  <c r="A185" i="42"/>
  <c r="A186" i="42"/>
  <c r="A187" i="42"/>
  <c r="A188" i="42"/>
  <c r="A189" i="42"/>
  <c r="A190" i="42"/>
  <c r="A191" i="42"/>
  <c r="A192" i="42"/>
  <c r="A193" i="42"/>
  <c r="A194" i="42"/>
  <c r="A195" i="42"/>
  <c r="A196" i="42"/>
  <c r="A197" i="42"/>
  <c r="A198" i="42"/>
  <c r="A199" i="42"/>
  <c r="A200" i="42"/>
  <c r="A201" i="42"/>
  <c r="A202" i="42"/>
  <c r="A203" i="42"/>
  <c r="A204" i="42"/>
  <c r="A205" i="42"/>
  <c r="A206" i="42"/>
  <c r="A207" i="42"/>
  <c r="A208" i="42"/>
  <c r="A209" i="42"/>
  <c r="A210" i="42"/>
  <c r="A211" i="42"/>
  <c r="A212" i="42"/>
  <c r="A213" i="42"/>
  <c r="A214" i="42"/>
  <c r="A215" i="42"/>
  <c r="A216" i="42"/>
  <c r="A217" i="42"/>
  <c r="A218" i="42"/>
  <c r="A219" i="42"/>
  <c r="A220" i="42"/>
  <c r="A221" i="42"/>
  <c r="A222" i="42"/>
  <c r="A223" i="42"/>
  <c r="A224" i="42"/>
  <c r="A225" i="42"/>
  <c r="A226" i="42"/>
  <c r="A227" i="42"/>
  <c r="A228" i="42"/>
  <c r="A229" i="42"/>
  <c r="A230" i="42"/>
  <c r="A231" i="42"/>
  <c r="A232" i="42"/>
  <c r="A233" i="42"/>
  <c r="A234" i="42"/>
  <c r="A235" i="42"/>
  <c r="A236" i="42"/>
  <c r="A237" i="42"/>
  <c r="A238" i="42"/>
  <c r="A239" i="42"/>
  <c r="A240" i="42"/>
  <c r="A241" i="42"/>
  <c r="A242" i="42"/>
  <c r="A243" i="42"/>
  <c r="A244" i="42"/>
  <c r="A245" i="42"/>
  <c r="A246" i="42"/>
  <c r="A247" i="42"/>
  <c r="A248" i="42"/>
  <c r="A249" i="42"/>
  <c r="A250" i="42"/>
  <c r="A251" i="42"/>
  <c r="A252" i="42"/>
  <c r="A253" i="42"/>
  <c r="A254" i="42"/>
  <c r="A255" i="42"/>
  <c r="A256" i="42"/>
  <c r="A257" i="42"/>
  <c r="A258" i="42"/>
  <c r="A259" i="42"/>
  <c r="A260" i="42"/>
  <c r="A261" i="42"/>
  <c r="A262" i="42"/>
  <c r="A263" i="42"/>
  <c r="A264" i="42"/>
  <c r="A265" i="42"/>
  <c r="A266" i="42"/>
  <c r="A267" i="42"/>
  <c r="A268" i="42"/>
  <c r="A269" i="42"/>
  <c r="A270" i="42"/>
  <c r="A271" i="42"/>
  <c r="A272" i="42"/>
  <c r="A273" i="42"/>
  <c r="A274" i="42"/>
  <c r="A275" i="42"/>
  <c r="A276" i="42"/>
  <c r="A277" i="42"/>
  <c r="A278" i="42"/>
  <c r="A279" i="42"/>
  <c r="A280" i="42"/>
  <c r="A281" i="42"/>
  <c r="A282" i="42"/>
  <c r="A283" i="42"/>
  <c r="A284" i="42"/>
  <c r="A285" i="42"/>
  <c r="A286" i="42"/>
  <c r="A287" i="42"/>
  <c r="A288" i="42"/>
  <c r="A289" i="42"/>
  <c r="A290" i="42"/>
  <c r="A291" i="42"/>
  <c r="A292" i="42"/>
  <c r="A293" i="42"/>
  <c r="A294" i="42"/>
  <c r="A295" i="42"/>
  <c r="A296" i="42"/>
  <c r="A297" i="42"/>
  <c r="A298" i="42"/>
  <c r="A299" i="42"/>
  <c r="A300" i="42"/>
  <c r="A301" i="42"/>
  <c r="A302" i="42"/>
  <c r="A303" i="42"/>
  <c r="A304" i="42"/>
  <c r="A305" i="42"/>
  <c r="A306" i="42"/>
  <c r="A307" i="42"/>
  <c r="A308" i="42"/>
  <c r="A309" i="42"/>
  <c r="A310" i="42"/>
  <c r="A311" i="42"/>
  <c r="A312" i="42"/>
  <c r="A313" i="42"/>
  <c r="A314" i="42"/>
  <c r="A315" i="42"/>
  <c r="A316" i="42"/>
  <c r="A317" i="42"/>
  <c r="A318" i="42"/>
  <c r="A319" i="42"/>
  <c r="A320" i="42"/>
  <c r="A321" i="42"/>
  <c r="A322" i="42"/>
  <c r="A323" i="42"/>
  <c r="A324" i="42"/>
  <c r="A325" i="42"/>
  <c r="A326" i="42"/>
  <c r="A327" i="42"/>
  <c r="A328" i="42"/>
  <c r="A329" i="42"/>
  <c r="A330" i="42"/>
  <c r="A331" i="42"/>
  <c r="A332" i="42"/>
  <c r="A333" i="42"/>
  <c r="A334" i="42"/>
  <c r="A335" i="42"/>
  <c r="A336" i="42"/>
  <c r="A337" i="42"/>
  <c r="A338" i="42"/>
  <c r="A339" i="42"/>
  <c r="A340" i="42"/>
  <c r="A341" i="42"/>
  <c r="A342" i="42"/>
  <c r="A343" i="42"/>
  <c r="A344" i="42"/>
  <c r="A345" i="42"/>
  <c r="A346" i="42"/>
  <c r="A347" i="42"/>
  <c r="A348" i="42"/>
  <c r="A349" i="42"/>
  <c r="A350" i="42"/>
  <c r="A351" i="42"/>
  <c r="A352" i="42"/>
  <c r="A353" i="42"/>
  <c r="A354" i="42"/>
  <c r="A355" i="42"/>
  <c r="A356" i="42"/>
  <c r="A357" i="42"/>
  <c r="A358" i="42"/>
  <c r="A359" i="42"/>
  <c r="A360" i="42"/>
  <c r="A361" i="42"/>
  <c r="A362" i="42"/>
  <c r="A363" i="42"/>
  <c r="A364" i="42"/>
  <c r="A365" i="42"/>
  <c r="A366" i="42"/>
  <c r="A367" i="42"/>
  <c r="A368" i="42"/>
  <c r="A369" i="42"/>
  <c r="A370" i="42"/>
  <c r="A371" i="42"/>
  <c r="A372" i="42"/>
  <c r="A373" i="42"/>
  <c r="A374" i="42"/>
  <c r="A375" i="42"/>
  <c r="A376" i="42"/>
  <c r="A377" i="42"/>
  <c r="A378" i="42"/>
  <c r="A379" i="42"/>
  <c r="A380" i="42"/>
  <c r="A381" i="42"/>
  <c r="A382" i="42"/>
  <c r="A383" i="42"/>
  <c r="A6" i="41"/>
  <c r="A7" i="41"/>
  <c r="A8" i="41"/>
  <c r="A9" i="41"/>
  <c r="A10" i="41"/>
  <c r="A11" i="41"/>
  <c r="A12" i="41"/>
  <c r="A13" i="41"/>
  <c r="A5" i="42" l="1"/>
  <c r="A159" i="48" l="1"/>
  <c r="A231" i="48"/>
  <c r="A303" i="48"/>
  <c r="A375" i="48"/>
  <c r="A447" i="48"/>
  <c r="A519" i="48"/>
  <c r="A591" i="48"/>
  <c r="A663" i="48"/>
  <c r="A735" i="48"/>
  <c r="A807" i="48"/>
  <c r="A879" i="48"/>
  <c r="A951" i="48"/>
  <c r="A1023" i="48"/>
  <c r="A1095" i="48"/>
  <c r="A1167" i="48"/>
  <c r="A1239" i="48"/>
  <c r="A1311" i="48"/>
  <c r="A1383" i="48"/>
  <c r="A1455" i="48"/>
  <c r="A1527" i="48"/>
  <c r="A1599" i="48"/>
  <c r="A1671" i="48"/>
  <c r="A1743" i="48"/>
  <c r="A1815" i="48"/>
  <c r="A1887" i="48"/>
  <c r="A1959" i="48"/>
  <c r="A2031" i="48"/>
  <c r="A2103" i="48"/>
  <c r="A2175" i="48"/>
  <c r="A2247" i="48"/>
  <c r="A2319" i="48"/>
  <c r="A2391" i="48"/>
  <c r="A2463" i="48"/>
  <c r="A2535" i="48"/>
  <c r="A2607" i="48"/>
  <c r="A2679" i="48"/>
  <c r="A2751" i="48"/>
  <c r="A2823" i="48"/>
  <c r="A2895" i="48"/>
  <c r="A2967" i="48"/>
  <c r="A5" i="48"/>
  <c r="A88" i="48"/>
  <c r="A160" i="48"/>
  <c r="A232" i="48"/>
  <c r="A304" i="48"/>
  <c r="A376" i="48"/>
  <c r="A448" i="48"/>
  <c r="A520" i="48"/>
  <c r="A592" i="48"/>
  <c r="A664" i="48"/>
  <c r="A736" i="48"/>
  <c r="A808" i="48"/>
  <c r="A880" i="48"/>
  <c r="A952" i="48"/>
  <c r="A1024" i="48"/>
  <c r="A1096" i="48"/>
  <c r="A1168" i="48"/>
  <c r="A1240" i="48"/>
  <c r="A1312" i="48"/>
  <c r="A1384" i="48"/>
  <c r="A1456" i="48"/>
  <c r="A1528" i="48"/>
  <c r="A1600" i="48"/>
  <c r="A1672" i="48"/>
  <c r="A1744" i="48"/>
  <c r="A1816" i="48"/>
  <c r="A1888" i="48"/>
  <c r="A1960" i="48"/>
  <c r="A2032" i="48"/>
  <c r="A2104" i="48"/>
  <c r="A2176" i="48"/>
  <c r="A2248" i="48"/>
  <c r="A2320" i="48"/>
  <c r="A2392" i="48"/>
  <c r="A2464" i="48"/>
  <c r="A2536" i="48"/>
  <c r="A2608" i="48"/>
  <c r="A2680" i="48"/>
  <c r="A2752" i="48"/>
  <c r="A2824" i="48"/>
  <c r="A2896" i="48"/>
  <c r="A2968" i="48"/>
  <c r="A6" i="48"/>
  <c r="A89" i="48"/>
  <c r="A161" i="48"/>
  <c r="A233" i="48"/>
  <c r="A305" i="48"/>
  <c r="A377" i="48"/>
  <c r="A449" i="48"/>
  <c r="A521" i="48"/>
  <c r="A593" i="48"/>
  <c r="A665" i="48"/>
  <c r="A737" i="48"/>
  <c r="A809" i="48"/>
  <c r="A881" i="48"/>
  <c r="A953" i="48"/>
  <c r="A1025" i="48"/>
  <c r="A1097" i="48"/>
  <c r="A1169" i="48"/>
  <c r="A1241" i="48"/>
  <c r="A1313" i="48"/>
  <c r="A1385" i="48"/>
  <c r="A1457" i="48"/>
  <c r="A1529" i="48"/>
  <c r="A1601" i="48"/>
  <c r="A1673" i="48"/>
  <c r="A1745" i="48"/>
  <c r="A1817" i="48"/>
  <c r="A1889" i="48"/>
  <c r="A1961" i="48"/>
  <c r="A2033" i="48"/>
  <c r="A2105" i="48"/>
  <c r="A2177" i="48"/>
  <c r="A2249" i="48"/>
  <c r="A2321" i="48"/>
  <c r="A2393" i="48"/>
  <c r="A2465" i="48"/>
  <c r="A2537" i="48"/>
  <c r="A2609" i="48"/>
  <c r="A2681" i="48"/>
  <c r="A2753" i="48"/>
  <c r="A2825" i="48"/>
  <c r="A2897" i="48"/>
  <c r="A2969" i="48"/>
  <c r="A7" i="48"/>
  <c r="A90" i="48"/>
  <c r="A162" i="48"/>
  <c r="A234" i="48"/>
  <c r="A306" i="48"/>
  <c r="A378" i="48"/>
  <c r="A450" i="48"/>
  <c r="A522" i="48"/>
  <c r="A594" i="48"/>
  <c r="A666" i="48"/>
  <c r="A738" i="48"/>
  <c r="A810" i="48"/>
  <c r="A882" i="48"/>
  <c r="A954" i="48"/>
  <c r="A1026" i="48"/>
  <c r="A1098" i="48"/>
  <c r="A1170" i="48"/>
  <c r="A1242" i="48"/>
  <c r="A1314" i="48"/>
  <c r="A1386" i="48"/>
  <c r="A1458" i="48"/>
  <c r="A1530" i="48"/>
  <c r="A1602" i="48"/>
  <c r="A1674" i="48"/>
  <c r="A1746" i="48"/>
  <c r="A1818" i="48"/>
  <c r="A1890" i="48"/>
  <c r="A1962" i="48"/>
  <c r="A2034" i="48"/>
  <c r="A2106" i="48"/>
  <c r="A2178" i="48"/>
  <c r="A2250" i="48"/>
  <c r="A2322" i="48"/>
  <c r="A2394" i="48"/>
  <c r="A2466" i="48"/>
  <c r="A2538" i="48"/>
  <c r="A2610" i="48"/>
  <c r="A2682" i="48"/>
  <c r="A2754" i="48"/>
  <c r="A2826" i="48"/>
  <c r="A2898" i="48"/>
  <c r="A2970" i="48"/>
  <c r="A8" i="48"/>
  <c r="A91" i="48"/>
  <c r="A163" i="48"/>
  <c r="A235" i="48"/>
  <c r="A307" i="48"/>
  <c r="A379" i="48"/>
  <c r="A451" i="48"/>
  <c r="A523" i="48"/>
  <c r="A595" i="48"/>
  <c r="A667" i="48"/>
  <c r="A739" i="48"/>
  <c r="A811" i="48"/>
  <c r="A883" i="48"/>
  <c r="A955" i="48"/>
  <c r="A1027" i="48"/>
  <c r="A1099" i="48"/>
  <c r="A1171" i="48"/>
  <c r="A1243" i="48"/>
  <c r="A1315" i="48"/>
  <c r="A1387" i="48"/>
  <c r="A1459" i="48"/>
  <c r="A1531" i="48"/>
  <c r="A1603" i="48"/>
  <c r="A1675" i="48"/>
  <c r="A1747" i="48"/>
  <c r="A1819" i="48"/>
  <c r="A1891" i="48"/>
  <c r="A1963" i="48"/>
  <c r="A2035" i="48"/>
  <c r="A2107" i="48"/>
  <c r="A2179" i="48"/>
  <c r="A2251" i="48"/>
  <c r="A2323" i="48"/>
  <c r="A2395" i="48"/>
  <c r="A2467" i="48"/>
  <c r="A2539" i="48"/>
  <c r="A2611" i="48"/>
  <c r="A2683" i="48"/>
  <c r="A2755" i="48"/>
  <c r="A2827" i="48"/>
  <c r="A2899" i="48"/>
  <c r="A2971" i="48"/>
  <c r="A9" i="48"/>
  <c r="A92" i="48"/>
  <c r="A164" i="48"/>
  <c r="A236" i="48"/>
  <c r="A308" i="48"/>
  <c r="A380" i="48"/>
  <c r="A452" i="48"/>
  <c r="A524" i="48"/>
  <c r="A596" i="48"/>
  <c r="A668" i="48"/>
  <c r="A740" i="48"/>
  <c r="A812" i="48"/>
  <c r="A884" i="48"/>
  <c r="A956" i="48"/>
  <c r="A1028" i="48"/>
  <c r="A1100" i="48"/>
  <c r="A1172" i="48"/>
  <c r="A1244" i="48"/>
  <c r="A1316" i="48"/>
  <c r="A1388" i="48"/>
  <c r="A1460" i="48"/>
  <c r="A1532" i="48"/>
  <c r="A1604" i="48"/>
  <c r="A1676" i="48"/>
  <c r="A1748" i="48"/>
  <c r="A1820" i="48"/>
  <c r="A1892" i="48"/>
  <c r="A1964" i="48"/>
  <c r="A2036" i="48"/>
  <c r="A2108" i="48"/>
  <c r="A2180" i="48"/>
  <c r="A2252" i="48"/>
  <c r="A2324" i="48"/>
  <c r="A2396" i="48"/>
  <c r="A2468" i="48"/>
  <c r="A2540" i="48"/>
  <c r="A2612" i="48"/>
  <c r="A2684" i="48"/>
  <c r="A2756" i="48"/>
  <c r="A2828" i="48"/>
  <c r="A2900" i="48"/>
  <c r="A2972" i="48"/>
  <c r="A10" i="48"/>
  <c r="A93" i="48"/>
  <c r="A165" i="48"/>
  <c r="A237" i="48"/>
  <c r="A309" i="48"/>
  <c r="A381" i="48"/>
  <c r="A453" i="48"/>
  <c r="A525" i="48"/>
  <c r="A597" i="48"/>
  <c r="A669" i="48"/>
  <c r="A741" i="48"/>
  <c r="A813" i="48"/>
  <c r="A885" i="48"/>
  <c r="A957" i="48"/>
  <c r="A1029" i="48"/>
  <c r="A1101" i="48"/>
  <c r="A1173" i="48"/>
  <c r="A1245" i="48"/>
  <c r="A1317" i="48"/>
  <c r="A1389" i="48"/>
  <c r="A1461" i="48"/>
  <c r="A1533" i="48"/>
  <c r="A1605" i="48"/>
  <c r="A1677" i="48"/>
  <c r="A1749" i="48"/>
  <c r="A1821" i="48"/>
  <c r="A1893" i="48"/>
  <c r="A1965" i="48"/>
  <c r="A2037" i="48"/>
  <c r="A2109" i="48"/>
  <c r="A2181" i="48"/>
  <c r="A2253" i="48"/>
  <c r="A2325" i="48"/>
  <c r="A2397" i="48"/>
  <c r="A2469" i="48"/>
  <c r="A2541" i="48"/>
  <c r="A2613" i="48"/>
  <c r="A2685" i="48"/>
  <c r="A2757" i="48"/>
  <c r="A2829" i="48"/>
  <c r="A2901" i="48"/>
  <c r="A2973" i="48"/>
  <c r="A11" i="48"/>
  <c r="A94" i="48"/>
  <c r="A166" i="48"/>
  <c r="A238" i="48"/>
  <c r="A310" i="48"/>
  <c r="A382" i="48"/>
  <c r="A454" i="48"/>
  <c r="A526" i="48"/>
  <c r="A598" i="48"/>
  <c r="A670" i="48"/>
  <c r="A742" i="48"/>
  <c r="A814" i="48"/>
  <c r="A886" i="48"/>
  <c r="A958" i="48"/>
  <c r="A1030" i="48"/>
  <c r="A1102" i="48"/>
  <c r="A1174" i="48"/>
  <c r="A1246" i="48"/>
  <c r="A1318" i="48"/>
  <c r="A1390" i="48"/>
  <c r="A1462" i="48"/>
  <c r="A1534" i="48"/>
  <c r="A1606" i="48"/>
  <c r="A1678" i="48"/>
  <c r="A1750" i="48"/>
  <c r="A1822" i="48"/>
  <c r="A1894" i="48"/>
  <c r="A1966" i="48"/>
  <c r="A2038" i="48"/>
  <c r="A2110" i="48"/>
  <c r="A2182" i="48"/>
  <c r="A2254" i="48"/>
  <c r="A2326" i="48"/>
  <c r="A2398" i="48"/>
  <c r="A2470" i="48"/>
  <c r="A2542" i="48"/>
  <c r="A2614" i="48"/>
  <c r="A2686" i="48"/>
  <c r="A2758" i="48"/>
  <c r="A2830" i="48"/>
  <c r="A2902" i="48"/>
  <c r="A2974" i="48"/>
  <c r="A12" i="48"/>
  <c r="A13" i="48"/>
  <c r="A95" i="48"/>
  <c r="A167" i="48"/>
  <c r="A239" i="48"/>
  <c r="A311" i="48"/>
  <c r="A383" i="48"/>
  <c r="A455" i="48"/>
  <c r="A527" i="48"/>
  <c r="A599" i="48"/>
  <c r="A671" i="48"/>
  <c r="A743" i="48"/>
  <c r="A815" i="48"/>
  <c r="A887" i="48"/>
  <c r="A959" i="48"/>
  <c r="A1031" i="48"/>
  <c r="A1103" i="48"/>
  <c r="A1175" i="48"/>
  <c r="A1247" i="48"/>
  <c r="A1319" i="48"/>
  <c r="A1391" i="48"/>
  <c r="A1463" i="48"/>
  <c r="A1535" i="48"/>
  <c r="A1607" i="48"/>
  <c r="A1679" i="48"/>
  <c r="A1751" i="48"/>
  <c r="A1823" i="48"/>
  <c r="A1895" i="48"/>
  <c r="A1967" i="48"/>
  <c r="A2039" i="48"/>
  <c r="A2111" i="48"/>
  <c r="A2183" i="48"/>
  <c r="A2255" i="48"/>
  <c r="A2327" i="48"/>
  <c r="A2399" i="48"/>
  <c r="A2471" i="48"/>
  <c r="A2543" i="48"/>
  <c r="A2615" i="48"/>
  <c r="A2687" i="48"/>
  <c r="A2759" i="48"/>
  <c r="A2831" i="48"/>
  <c r="A2903" i="48"/>
  <c r="A2975" i="48"/>
  <c r="A14" i="48"/>
  <c r="A96" i="48"/>
  <c r="A168" i="48"/>
  <c r="A240" i="48"/>
  <c r="A312" i="48"/>
  <c r="A384" i="48"/>
  <c r="A456" i="48"/>
  <c r="A528" i="48"/>
  <c r="A600" i="48"/>
  <c r="A672" i="48"/>
  <c r="A6" i="53"/>
  <c r="A7" i="53"/>
  <c r="A8" i="53"/>
  <c r="A9" i="53"/>
  <c r="A10" i="53"/>
  <c r="A11" i="53"/>
  <c r="A12" i="53"/>
  <c r="A6" i="54"/>
  <c r="A7" i="54"/>
  <c r="A8" i="54"/>
  <c r="A9" i="54"/>
  <c r="A10" i="54"/>
  <c r="A11" i="54"/>
  <c r="A12" i="54"/>
  <c r="A13" i="54"/>
  <c r="A14" i="54"/>
  <c r="A15" i="54"/>
  <c r="A16" i="54"/>
  <c r="A17" i="54"/>
  <c r="A18" i="54"/>
  <c r="A19" i="54"/>
  <c r="A20" i="54"/>
  <c r="A21" i="54"/>
  <c r="A22" i="54"/>
  <c r="A23" i="54"/>
  <c r="A24" i="54"/>
  <c r="A25" i="54"/>
  <c r="A26" i="54"/>
  <c r="A27" i="54"/>
  <c r="A28" i="54"/>
  <c r="A29" i="54"/>
  <c r="A30" i="54"/>
  <c r="A31" i="54"/>
  <c r="A32" i="54"/>
  <c r="A33" i="54"/>
  <c r="A34" i="54"/>
  <c r="A35" i="54"/>
  <c r="A36" i="54"/>
  <c r="A37" i="54"/>
  <c r="A38" i="54"/>
  <c r="A39" i="54"/>
  <c r="A40" i="54"/>
  <c r="A41" i="54"/>
  <c r="A42" i="54"/>
  <c r="A43" i="54"/>
  <c r="A44" i="54"/>
  <c r="A45" i="54"/>
  <c r="A46" i="54"/>
  <c r="A47" i="54"/>
  <c r="A48" i="54"/>
  <c r="A49" i="54"/>
  <c r="A50" i="54"/>
  <c r="A51" i="54"/>
  <c r="A52" i="54"/>
  <c r="A53" i="54"/>
  <c r="A54" i="54"/>
  <c r="A55" i="54"/>
  <c r="A56" i="54"/>
  <c r="A57" i="54"/>
  <c r="A58" i="54"/>
  <c r="A59" i="54"/>
  <c r="A60" i="54"/>
  <c r="A61" i="54"/>
  <c r="A62" i="54"/>
  <c r="A63" i="54"/>
  <c r="A64" i="54"/>
  <c r="A65" i="54"/>
  <c r="A66" i="54"/>
  <c r="A67" i="54"/>
  <c r="A68" i="54"/>
  <c r="A69" i="54"/>
  <c r="A70" i="54"/>
  <c r="A71" i="54"/>
  <c r="A72" i="54"/>
  <c r="A73" i="54"/>
  <c r="A74" i="54"/>
  <c r="A75" i="54"/>
  <c r="A76" i="54"/>
  <c r="A77" i="54"/>
  <c r="A78" i="54"/>
  <c r="A79" i="54"/>
  <c r="A80" i="54"/>
  <c r="A81" i="54"/>
  <c r="A82" i="54"/>
  <c r="A83" i="54"/>
  <c r="A84" i="54"/>
  <c r="A85" i="54"/>
  <c r="A86" i="54"/>
  <c r="A87" i="54"/>
  <c r="A88" i="54"/>
  <c r="A89" i="54"/>
  <c r="A90" i="54"/>
  <c r="A91" i="54"/>
  <c r="A92" i="54"/>
  <c r="A93" i="54"/>
  <c r="A94" i="54"/>
  <c r="A95" i="54"/>
  <c r="A96" i="54"/>
  <c r="A97" i="54"/>
  <c r="A98" i="54"/>
  <c r="A99" i="54"/>
  <c r="A100" i="54"/>
  <c r="A101" i="54"/>
  <c r="A102" i="54"/>
  <c r="A103" i="54"/>
  <c r="A104" i="54"/>
  <c r="A105" i="54"/>
  <c r="A106" i="54"/>
  <c r="A107" i="54"/>
  <c r="A108" i="54"/>
  <c r="A109" i="54"/>
  <c r="A110" i="54"/>
  <c r="A111" i="54"/>
  <c r="A112" i="54"/>
  <c r="A113" i="54"/>
  <c r="A114" i="54"/>
  <c r="A115" i="54"/>
  <c r="A116" i="54"/>
  <c r="A117" i="54"/>
  <c r="A118" i="54"/>
  <c r="A119" i="54"/>
  <c r="A120" i="54"/>
  <c r="A121" i="54"/>
  <c r="A122" i="54"/>
  <c r="A123" i="54"/>
  <c r="A124" i="54"/>
  <c r="A125" i="54"/>
  <c r="A126" i="54"/>
  <c r="A127" i="54"/>
  <c r="A128" i="54"/>
  <c r="A129" i="54"/>
  <c r="A130" i="54"/>
  <c r="A131" i="54"/>
  <c r="A132" i="54"/>
  <c r="A133" i="54"/>
  <c r="A134" i="54"/>
  <c r="A135" i="54"/>
  <c r="A136" i="54"/>
  <c r="A137" i="54"/>
  <c r="A138" i="54"/>
  <c r="A139" i="54"/>
  <c r="A140" i="54"/>
  <c r="A141" i="54"/>
  <c r="A142" i="54"/>
  <c r="A143" i="54"/>
  <c r="A144" i="54"/>
  <c r="A145" i="54"/>
  <c r="A146" i="54"/>
  <c r="A147" i="54"/>
  <c r="A148" i="54"/>
  <c r="A149" i="54"/>
  <c r="A150" i="54"/>
  <c r="A151" i="54"/>
  <c r="A152" i="54"/>
  <c r="A153" i="54"/>
  <c r="A154" i="54"/>
  <c r="A155" i="54"/>
  <c r="A156" i="54"/>
  <c r="A157" i="54"/>
  <c r="A158" i="54"/>
  <c r="A159" i="54"/>
  <c r="A160" i="54"/>
  <c r="A161" i="54"/>
  <c r="A162" i="54"/>
  <c r="A163" i="54"/>
  <c r="A164" i="54"/>
  <c r="A165" i="54"/>
  <c r="A166" i="54"/>
  <c r="A167" i="54"/>
  <c r="A168" i="54"/>
  <c r="A169" i="54"/>
  <c r="A170" i="54"/>
  <c r="A171" i="54"/>
  <c r="A172" i="54"/>
  <c r="A173" i="54"/>
  <c r="A174" i="54"/>
  <c r="A175" i="54"/>
  <c r="A176" i="54"/>
  <c r="A177" i="54"/>
  <c r="A178" i="54"/>
  <c r="A179" i="54"/>
  <c r="A180" i="54"/>
  <c r="A181" i="54"/>
  <c r="A182" i="54"/>
  <c r="A183" i="54"/>
  <c r="A184" i="54"/>
  <c r="A185" i="54"/>
  <c r="A186" i="54"/>
  <c r="A187" i="54"/>
  <c r="A188" i="54"/>
  <c r="A189" i="54"/>
  <c r="A190" i="54"/>
  <c r="A191" i="54"/>
  <c r="A192" i="54"/>
  <c r="A193" i="54"/>
  <c r="A194" i="54"/>
  <c r="A195" i="54"/>
  <c r="A196" i="54"/>
  <c r="A197" i="54"/>
  <c r="A198" i="54"/>
  <c r="A199" i="54"/>
  <c r="A200" i="54"/>
  <c r="A201" i="54"/>
  <c r="A202" i="54"/>
  <c r="A203" i="54"/>
  <c r="A204" i="54"/>
  <c r="A205" i="54"/>
  <c r="A206" i="54"/>
  <c r="A207" i="54"/>
  <c r="A208" i="54"/>
  <c r="A209" i="54"/>
  <c r="A210" i="54"/>
  <c r="A211" i="54"/>
  <c r="A212" i="54"/>
  <c r="A213" i="54"/>
  <c r="A214" i="54"/>
  <c r="A215" i="54"/>
  <c r="A216" i="54"/>
  <c r="A217" i="54"/>
  <c r="A218" i="54"/>
  <c r="A219" i="54"/>
  <c r="A220" i="54"/>
  <c r="A221" i="54"/>
  <c r="A222" i="54"/>
  <c r="A223" i="54"/>
  <c r="A224" i="54"/>
  <c r="A225" i="54"/>
  <c r="A226" i="54"/>
  <c r="A227" i="54"/>
  <c r="A228" i="54"/>
  <c r="A229" i="54"/>
  <c r="A230" i="54"/>
  <c r="A231" i="54"/>
  <c r="A232" i="54"/>
  <c r="A233" i="54"/>
  <c r="A234" i="54"/>
  <c r="A235" i="54"/>
  <c r="A236" i="54"/>
  <c r="A237" i="54"/>
  <c r="A238" i="54"/>
  <c r="A239" i="54"/>
  <c r="A240" i="54"/>
  <c r="A241" i="54"/>
  <c r="A242" i="54"/>
  <c r="A243" i="54"/>
  <c r="A244" i="54"/>
  <c r="A245" i="54"/>
  <c r="A246" i="54"/>
  <c r="A247" i="54"/>
  <c r="A248" i="54"/>
  <c r="A249" i="54"/>
  <c r="A250" i="54"/>
  <c r="A251" i="54"/>
  <c r="A252" i="54"/>
  <c r="A253" i="54"/>
  <c r="A254" i="54"/>
  <c r="A255" i="54"/>
  <c r="A256" i="54"/>
  <c r="A257" i="54"/>
  <c r="A258" i="54"/>
  <c r="A259" i="54"/>
  <c r="A260" i="54"/>
  <c r="A261" i="54"/>
  <c r="A262" i="54"/>
  <c r="A263" i="54"/>
  <c r="A264" i="54"/>
  <c r="A265" i="54"/>
  <c r="A266" i="54"/>
  <c r="A267" i="54"/>
  <c r="A268" i="54"/>
  <c r="A269" i="54"/>
  <c r="A270" i="54"/>
  <c r="A271" i="54"/>
  <c r="A272" i="54"/>
  <c r="A273" i="54"/>
  <c r="A274" i="54"/>
  <c r="A275" i="54"/>
  <c r="A276" i="54"/>
  <c r="A277" i="54"/>
  <c r="A278" i="54"/>
  <c r="A279" i="54"/>
  <c r="A280" i="54"/>
  <c r="A281" i="54"/>
  <c r="A282" i="54"/>
  <c r="A283" i="54"/>
  <c r="A284" i="54"/>
  <c r="A285" i="54"/>
  <c r="A286" i="54"/>
  <c r="A287" i="54"/>
  <c r="A288" i="54"/>
  <c r="A289" i="54"/>
  <c r="A290" i="54"/>
  <c r="A291" i="54"/>
  <c r="A292" i="54"/>
  <c r="A293" i="54"/>
  <c r="A294" i="54"/>
  <c r="A295" i="54"/>
  <c r="A296" i="54"/>
  <c r="A297" i="54"/>
  <c r="A298" i="54"/>
  <c r="A299" i="54"/>
  <c r="A300" i="54"/>
  <c r="A301" i="54"/>
  <c r="A302" i="54"/>
  <c r="A303" i="54"/>
  <c r="A304" i="54"/>
  <c r="A305" i="54"/>
  <c r="A306" i="54"/>
  <c r="A307" i="54"/>
  <c r="A308" i="54"/>
  <c r="A309" i="54"/>
  <c r="A310" i="54"/>
  <c r="A311" i="54"/>
  <c r="A312" i="54"/>
  <c r="A313" i="54"/>
  <c r="A314" i="54"/>
  <c r="A315" i="54"/>
  <c r="A316" i="54"/>
  <c r="A317" i="54"/>
  <c r="A318" i="54"/>
  <c r="A319" i="54"/>
  <c r="A320" i="54"/>
  <c r="A321" i="54"/>
  <c r="A322" i="54"/>
  <c r="A323" i="54"/>
  <c r="A324" i="54"/>
  <c r="A325" i="54"/>
  <c r="A326" i="54"/>
  <c r="A327" i="54"/>
  <c r="A328" i="54"/>
  <c r="A329" i="54"/>
  <c r="A330" i="54"/>
  <c r="A331" i="54"/>
  <c r="A332" i="54"/>
  <c r="A333" i="54"/>
  <c r="A334" i="54"/>
  <c r="A335" i="54"/>
  <c r="A336" i="54"/>
  <c r="A337" i="54"/>
  <c r="A338" i="54"/>
  <c r="A339" i="54"/>
  <c r="A340" i="54"/>
  <c r="A341" i="54"/>
  <c r="A342" i="54"/>
  <c r="A343" i="54"/>
  <c r="A344" i="54"/>
  <c r="A345" i="54"/>
  <c r="A346" i="54"/>
  <c r="A347" i="54"/>
  <c r="A348" i="54"/>
  <c r="A349" i="54"/>
  <c r="A350" i="54"/>
  <c r="A351" i="54"/>
  <c r="A352" i="54"/>
  <c r="A353" i="54"/>
  <c r="A354" i="54"/>
  <c r="A355" i="54"/>
  <c r="A356" i="54"/>
  <c r="A357" i="54"/>
  <c r="A358" i="54"/>
  <c r="A359" i="54"/>
  <c r="A360" i="54"/>
  <c r="A361" i="54"/>
  <c r="A362" i="54"/>
  <c r="A363" i="54"/>
  <c r="A364" i="54"/>
  <c r="A365" i="54"/>
  <c r="A366" i="54"/>
  <c r="A367" i="54"/>
  <c r="A368" i="54"/>
  <c r="A369" i="54"/>
  <c r="A370" i="54"/>
  <c r="A371" i="54"/>
  <c r="A372" i="54"/>
  <c r="A373" i="54"/>
  <c r="A374" i="54"/>
  <c r="A375" i="54"/>
  <c r="A376" i="54"/>
  <c r="A377" i="54"/>
  <c r="A378" i="54"/>
  <c r="A379" i="54"/>
  <c r="A380" i="54"/>
  <c r="A381" i="54"/>
  <c r="A382" i="54"/>
  <c r="A383" i="54"/>
  <c r="A384" i="54"/>
  <c r="A385" i="54"/>
  <c r="A386" i="54"/>
  <c r="A387" i="54"/>
  <c r="A388" i="54"/>
  <c r="A389" i="54"/>
  <c r="A390" i="54"/>
  <c r="A391" i="54"/>
  <c r="A392" i="54"/>
  <c r="A393" i="54"/>
  <c r="A394" i="54"/>
  <c r="A395" i="54"/>
  <c r="A5" i="54"/>
  <c r="A5" i="53"/>
  <c r="A87" i="48"/>
  <c r="A6" i="47"/>
  <c r="A7" i="47"/>
  <c r="A8" i="47"/>
  <c r="A9" i="47"/>
  <c r="A10" i="47"/>
  <c r="A11" i="47"/>
  <c r="A12" i="47"/>
  <c r="A5" i="47"/>
  <c r="A5" i="46" l="1"/>
  <c r="A6" i="46"/>
  <c r="A7" i="46"/>
  <c r="A8" i="46"/>
  <c r="A9" i="46"/>
  <c r="A10" i="46"/>
  <c r="A11" i="46"/>
  <c r="A12" i="46"/>
  <c r="A13" i="46"/>
  <c r="A14" i="46"/>
  <c r="A15" i="46"/>
  <c r="A16" i="46"/>
  <c r="A17" i="46"/>
  <c r="A18" i="46"/>
  <c r="A19" i="46"/>
  <c r="A20" i="46"/>
  <c r="A21" i="46"/>
  <c r="A22" i="46"/>
  <c r="A23" i="46"/>
  <c r="A24" i="46"/>
  <c r="A25" i="46"/>
  <c r="A26" i="46"/>
  <c r="A27" i="46"/>
  <c r="A28" i="46"/>
  <c r="A29" i="46"/>
  <c r="A30" i="46"/>
  <c r="A31" i="46"/>
  <c r="A32" i="46"/>
  <c r="A33" i="46"/>
  <c r="A34" i="46"/>
  <c r="A35" i="46"/>
  <c r="A36" i="46"/>
  <c r="A37" i="46"/>
  <c r="A38" i="46"/>
  <c r="A39" i="46"/>
  <c r="A40" i="46"/>
  <c r="A41" i="46"/>
  <c r="A42" i="46"/>
  <c r="A43" i="46"/>
  <c r="A44" i="46"/>
  <c r="A45" i="46"/>
  <c r="A46" i="46"/>
  <c r="A47" i="46"/>
  <c r="A48" i="46"/>
  <c r="A49" i="46"/>
  <c r="A50" i="46"/>
  <c r="A51" i="46"/>
  <c r="A52" i="46"/>
  <c r="A53" i="46"/>
  <c r="A54" i="46"/>
  <c r="A55" i="46"/>
  <c r="A56" i="46"/>
  <c r="A57" i="46"/>
  <c r="A58" i="46"/>
  <c r="A59" i="46"/>
  <c r="A60" i="46"/>
  <c r="A61" i="46"/>
  <c r="A62" i="46"/>
  <c r="A63" i="46"/>
  <c r="A64" i="46"/>
  <c r="A65" i="46"/>
  <c r="A66" i="46"/>
  <c r="A67" i="46"/>
  <c r="A68" i="46"/>
  <c r="A69" i="46"/>
  <c r="A70" i="46"/>
  <c r="A71" i="46"/>
  <c r="A72" i="46"/>
  <c r="A73" i="46"/>
  <c r="A74" i="46"/>
  <c r="A75" i="46"/>
  <c r="A76" i="46"/>
  <c r="A77" i="46"/>
  <c r="A78" i="46"/>
  <c r="A79" i="46"/>
  <c r="A80" i="46"/>
  <c r="A81" i="46"/>
  <c r="A82" i="46"/>
  <c r="A83" i="46"/>
  <c r="A84" i="46"/>
  <c r="A85" i="46"/>
  <c r="A86" i="46"/>
  <c r="A87" i="46"/>
  <c r="A88" i="46"/>
  <c r="A89" i="46"/>
  <c r="A90" i="46"/>
  <c r="A91" i="46"/>
  <c r="A92" i="46"/>
  <c r="A93" i="46"/>
  <c r="A94" i="46"/>
  <c r="A95" i="46"/>
  <c r="A96" i="46"/>
  <c r="A97" i="46"/>
  <c r="A98" i="46"/>
  <c r="A99" i="46"/>
  <c r="A100" i="46"/>
  <c r="A101" i="46"/>
  <c r="A102" i="46"/>
  <c r="A103" i="46"/>
  <c r="A104" i="46"/>
  <c r="A105" i="46"/>
  <c r="A106" i="46"/>
  <c r="A107" i="46"/>
  <c r="A108" i="46"/>
  <c r="A109" i="46"/>
  <c r="A110" i="46"/>
  <c r="A4" i="46"/>
  <c r="A4" i="44"/>
  <c r="A5" i="41"/>
  <c r="A52" i="42"/>
  <c r="A51" i="42"/>
  <c r="A47" i="42"/>
  <c r="A44" i="42"/>
  <c r="A43" i="42"/>
  <c r="A39" i="42"/>
  <c r="A35" i="42"/>
  <c r="A31" i="42"/>
  <c r="A29" i="42"/>
  <c r="A27" i="42"/>
  <c r="A25" i="42"/>
  <c r="A23" i="42"/>
  <c r="A21" i="42"/>
  <c r="A19" i="42"/>
  <c r="A15" i="42"/>
  <c r="A11" i="42"/>
  <c r="A7" i="42"/>
  <c r="A9" i="42" l="1"/>
  <c r="A13" i="42"/>
  <c r="A17" i="42"/>
  <c r="A33" i="42"/>
  <c r="A37" i="42"/>
  <c r="A41" i="42"/>
  <c r="A45" i="42"/>
  <c r="A49" i="42"/>
  <c r="A53" i="42"/>
  <c r="A8" i="42"/>
  <c r="A12" i="42"/>
  <c r="A16" i="42"/>
  <c r="A20" i="42"/>
  <c r="A24" i="42"/>
  <c r="A28" i="42"/>
  <c r="A32" i="42"/>
  <c r="A36" i="42"/>
  <c r="A40" i="42"/>
  <c r="A48" i="42"/>
  <c r="A6" i="42"/>
  <c r="A10" i="42"/>
  <c r="A14" i="42"/>
  <c r="A18" i="42"/>
  <c r="A22" i="42"/>
  <c r="A26" i="42"/>
  <c r="A30" i="42"/>
  <c r="A34" i="42"/>
  <c r="A38" i="42"/>
  <c r="A42" i="42"/>
  <c r="A46" i="42"/>
  <c r="A50" i="42"/>
  <c r="C5" i="11" l="1"/>
  <c r="C2" i="11" s="1"/>
  <c r="N7" i="11" l="1"/>
  <c r="Z7" i="11"/>
  <c r="A7" i="11"/>
  <c r="S7" i="11" s="1"/>
  <c r="A15" i="11"/>
  <c r="Y15" i="11" s="1"/>
  <c r="A23" i="11"/>
  <c r="Y23" i="11" s="1"/>
  <c r="A31" i="11"/>
  <c r="Y31" i="11" s="1"/>
  <c r="A39" i="11"/>
  <c r="Y39" i="11" s="1"/>
  <c r="A47" i="11"/>
  <c r="Y47" i="11" s="1"/>
  <c r="A55" i="11"/>
  <c r="Y55" i="11" s="1"/>
  <c r="A63" i="11"/>
  <c r="Y63" i="11" s="1"/>
  <c r="A71" i="11"/>
  <c r="Y71" i="11" s="1"/>
  <c r="A79" i="11"/>
  <c r="Y79" i="11" s="1"/>
  <c r="A87" i="11"/>
  <c r="Y87" i="11" s="1"/>
  <c r="A27" i="11"/>
  <c r="Y27" i="11" s="1"/>
  <c r="A43" i="11"/>
  <c r="Y43" i="11" s="1"/>
  <c r="A59" i="11"/>
  <c r="Y59" i="11" s="1"/>
  <c r="A67" i="11"/>
  <c r="Y67" i="11" s="1"/>
  <c r="A75" i="11"/>
  <c r="Y75" i="11" s="1"/>
  <c r="A83" i="11"/>
  <c r="Y83" i="11" s="1"/>
  <c r="A13" i="11"/>
  <c r="Y13" i="11" s="1"/>
  <c r="A21" i="11"/>
  <c r="Y21" i="11" s="1"/>
  <c r="A37" i="11"/>
  <c r="Y37" i="11" s="1"/>
  <c r="A53" i="11"/>
  <c r="Y53" i="11" s="1"/>
  <c r="A69" i="11"/>
  <c r="Y69" i="11" s="1"/>
  <c r="A85" i="11"/>
  <c r="Y85" i="11" s="1"/>
  <c r="A9" i="11"/>
  <c r="Y9" i="11" s="1"/>
  <c r="A17" i="11"/>
  <c r="Y17" i="11" s="1"/>
  <c r="A25" i="11"/>
  <c r="Y25" i="11" s="1"/>
  <c r="A33" i="11"/>
  <c r="Y33" i="11" s="1"/>
  <c r="A41" i="11"/>
  <c r="Y41" i="11" s="1"/>
  <c r="A49" i="11"/>
  <c r="Y49" i="11" s="1"/>
  <c r="A57" i="11"/>
  <c r="Y57" i="11" s="1"/>
  <c r="A65" i="11"/>
  <c r="Y65" i="11" s="1"/>
  <c r="A73" i="11"/>
  <c r="Y73" i="11" s="1"/>
  <c r="A81" i="11"/>
  <c r="Y81" i="11" s="1"/>
  <c r="A89" i="11"/>
  <c r="Y89" i="11" s="1"/>
  <c r="A11" i="11"/>
  <c r="Y11" i="11" s="1"/>
  <c r="A19" i="11"/>
  <c r="Y19" i="11" s="1"/>
  <c r="A35" i="11"/>
  <c r="Y35" i="11" s="1"/>
  <c r="A51" i="11"/>
  <c r="Y51" i="11" s="1"/>
  <c r="A29" i="11"/>
  <c r="Y29" i="11" s="1"/>
  <c r="A45" i="11"/>
  <c r="Y45" i="11" s="1"/>
  <c r="A61" i="11"/>
  <c r="Y61" i="11" s="1"/>
  <c r="A77" i="11"/>
  <c r="Y77" i="11" s="1"/>
  <c r="X7" i="11" l="1"/>
  <c r="O7" i="11" s="1"/>
  <c r="Y7" i="11"/>
  <c r="V7" i="11" s="1"/>
  <c r="I7" i="11"/>
  <c r="D7" i="11"/>
  <c r="D31" i="11"/>
  <c r="S31" i="11"/>
  <c r="V31" i="11" s="1"/>
  <c r="I31" i="11"/>
  <c r="X31" i="11"/>
  <c r="N31" i="11"/>
  <c r="D77" i="11"/>
  <c r="G77" i="11" s="1"/>
  <c r="S77" i="11"/>
  <c r="I77" i="11"/>
  <c r="X77" i="11"/>
  <c r="N77" i="11"/>
  <c r="Q77" i="11" s="1"/>
  <c r="D11" i="11"/>
  <c r="X11" i="11"/>
  <c r="N11" i="11"/>
  <c r="Q11" i="11" s="1"/>
  <c r="S11" i="11"/>
  <c r="I11" i="11"/>
  <c r="D73" i="11"/>
  <c r="X73" i="11"/>
  <c r="N73" i="11"/>
  <c r="S73" i="11"/>
  <c r="V73" i="11" s="1"/>
  <c r="I73" i="11"/>
  <c r="L73" i="11" s="1"/>
  <c r="D41" i="11"/>
  <c r="X41" i="11"/>
  <c r="N41" i="11"/>
  <c r="Q41" i="11" s="1"/>
  <c r="S41" i="11"/>
  <c r="I41" i="11"/>
  <c r="D9" i="11"/>
  <c r="X9" i="11"/>
  <c r="N9" i="11"/>
  <c r="Q9" i="11" s="1"/>
  <c r="S9" i="11"/>
  <c r="I9" i="11"/>
  <c r="D53" i="11"/>
  <c r="S53" i="11"/>
  <c r="V53" i="11" s="1"/>
  <c r="I53" i="11"/>
  <c r="X53" i="11"/>
  <c r="N53" i="11"/>
  <c r="D59" i="11"/>
  <c r="X59" i="11"/>
  <c r="N59" i="11"/>
  <c r="Q59" i="11" s="1"/>
  <c r="S59" i="11"/>
  <c r="V59" i="11" s="1"/>
  <c r="I59" i="11"/>
  <c r="D87" i="11"/>
  <c r="S87" i="11"/>
  <c r="I87" i="11"/>
  <c r="N87" i="11"/>
  <c r="Q87" i="11" s="1"/>
  <c r="X87" i="11"/>
  <c r="D55" i="11"/>
  <c r="S55" i="11"/>
  <c r="V55" i="11" s="1"/>
  <c r="I55" i="11"/>
  <c r="L55" i="11" s="1"/>
  <c r="X55" i="11"/>
  <c r="N55" i="11"/>
  <c r="D23" i="11"/>
  <c r="S23" i="11"/>
  <c r="V23" i="11" s="1"/>
  <c r="I23" i="11"/>
  <c r="X23" i="11"/>
  <c r="N23" i="11"/>
  <c r="D29" i="11"/>
  <c r="S29" i="11"/>
  <c r="I29" i="11"/>
  <c r="L29" i="11" s="1"/>
  <c r="X29" i="11"/>
  <c r="N29" i="11"/>
  <c r="D19" i="11"/>
  <c r="X19" i="11"/>
  <c r="N19" i="11"/>
  <c r="Q19" i="11" s="1"/>
  <c r="S19" i="11"/>
  <c r="V19" i="11" s="1"/>
  <c r="I19" i="11"/>
  <c r="L19" i="11" s="1"/>
  <c r="D81" i="11"/>
  <c r="X81" i="11"/>
  <c r="N81" i="11"/>
  <c r="Q81" i="11" s="1"/>
  <c r="S81" i="11"/>
  <c r="I81" i="11"/>
  <c r="L81" i="11" s="1"/>
  <c r="D49" i="11"/>
  <c r="G49" i="11" s="1"/>
  <c r="X49" i="11"/>
  <c r="N49" i="11"/>
  <c r="S49" i="11"/>
  <c r="I49" i="11"/>
  <c r="D17" i="11"/>
  <c r="X17" i="11"/>
  <c r="N17" i="11"/>
  <c r="S17" i="11"/>
  <c r="V17" i="11" s="1"/>
  <c r="I17" i="11"/>
  <c r="D69" i="11"/>
  <c r="S69" i="11"/>
  <c r="I69" i="11"/>
  <c r="L69" i="11" s="1"/>
  <c r="X69" i="11"/>
  <c r="N69" i="11"/>
  <c r="D13" i="11"/>
  <c r="S13" i="11"/>
  <c r="I13" i="11"/>
  <c r="L13" i="11" s="1"/>
  <c r="X13" i="11"/>
  <c r="N13" i="11"/>
  <c r="D67" i="11"/>
  <c r="X67" i="11"/>
  <c r="N67" i="11"/>
  <c r="I67" i="11"/>
  <c r="L67" i="11" s="1"/>
  <c r="S67" i="11"/>
  <c r="D63" i="11"/>
  <c r="S63" i="11"/>
  <c r="I63" i="11"/>
  <c r="L63" i="11" s="1"/>
  <c r="X63" i="11"/>
  <c r="N63" i="11"/>
  <c r="D61" i="11"/>
  <c r="S61" i="11"/>
  <c r="I61" i="11"/>
  <c r="X61" i="11"/>
  <c r="N61" i="11"/>
  <c r="Q61" i="11" s="1"/>
  <c r="D51" i="11"/>
  <c r="X51" i="11"/>
  <c r="N51" i="11"/>
  <c r="Q51" i="11" s="1"/>
  <c r="S51" i="11"/>
  <c r="V51" i="11" s="1"/>
  <c r="I51" i="11"/>
  <c r="L51" i="11" s="1"/>
  <c r="D65" i="11"/>
  <c r="X65" i="11"/>
  <c r="N65" i="11"/>
  <c r="S65" i="11"/>
  <c r="I65" i="11"/>
  <c r="D33" i="11"/>
  <c r="X33" i="11"/>
  <c r="N33" i="11"/>
  <c r="Q33" i="11" s="1"/>
  <c r="S33" i="11"/>
  <c r="V33" i="11" s="1"/>
  <c r="I33" i="11"/>
  <c r="L33" i="11" s="1"/>
  <c r="D37" i="11"/>
  <c r="S37" i="11"/>
  <c r="I37" i="11"/>
  <c r="X37" i="11"/>
  <c r="N37" i="11"/>
  <c r="D83" i="11"/>
  <c r="X83" i="11"/>
  <c r="N83" i="11"/>
  <c r="Q83" i="11" s="1"/>
  <c r="S83" i="11"/>
  <c r="V83" i="11" s="1"/>
  <c r="I83" i="11"/>
  <c r="L83" i="11" s="1"/>
  <c r="D43" i="11"/>
  <c r="X43" i="11"/>
  <c r="N43" i="11"/>
  <c r="S43" i="11"/>
  <c r="I43" i="11"/>
  <c r="D79" i="11"/>
  <c r="S79" i="11"/>
  <c r="V79" i="11" s="1"/>
  <c r="I79" i="11"/>
  <c r="X79" i="11"/>
  <c r="N79" i="11"/>
  <c r="D47" i="11"/>
  <c r="S47" i="11"/>
  <c r="I47" i="11"/>
  <c r="X47" i="11"/>
  <c r="N47" i="11"/>
  <c r="D15" i="11"/>
  <c r="S15" i="11"/>
  <c r="V15" i="11" s="1"/>
  <c r="I15" i="11"/>
  <c r="L15" i="11" s="1"/>
  <c r="X15" i="11"/>
  <c r="N15" i="11"/>
  <c r="Q15" i="11" s="1"/>
  <c r="D45" i="11"/>
  <c r="S45" i="11"/>
  <c r="V45" i="11" s="1"/>
  <c r="I45" i="11"/>
  <c r="L45" i="11" s="1"/>
  <c r="X45" i="11"/>
  <c r="N45" i="11"/>
  <c r="D35" i="11"/>
  <c r="X35" i="11"/>
  <c r="N35" i="11"/>
  <c r="Q35" i="11" s="1"/>
  <c r="I35" i="11"/>
  <c r="L35" i="11" s="1"/>
  <c r="S35" i="11"/>
  <c r="D89" i="11"/>
  <c r="G89" i="11" s="1"/>
  <c r="X89" i="11"/>
  <c r="N89" i="11"/>
  <c r="S89" i="11"/>
  <c r="I89" i="11"/>
  <c r="L89" i="11" s="1"/>
  <c r="D57" i="11"/>
  <c r="X57" i="11"/>
  <c r="N57" i="11"/>
  <c r="Q57" i="11" s="1"/>
  <c r="S57" i="11"/>
  <c r="I57" i="11"/>
  <c r="L57" i="11" s="1"/>
  <c r="D25" i="11"/>
  <c r="X25" i="11"/>
  <c r="N25" i="11"/>
  <c r="S25" i="11"/>
  <c r="I25" i="11"/>
  <c r="L25" i="11" s="1"/>
  <c r="D85" i="11"/>
  <c r="S85" i="11"/>
  <c r="I85" i="11"/>
  <c r="X85" i="11"/>
  <c r="N85" i="11"/>
  <c r="Q85" i="11" s="1"/>
  <c r="D21" i="11"/>
  <c r="S21" i="11"/>
  <c r="I21" i="11"/>
  <c r="L21" i="11" s="1"/>
  <c r="X21" i="11"/>
  <c r="N21" i="11"/>
  <c r="D75" i="11"/>
  <c r="X75" i="11"/>
  <c r="N75" i="11"/>
  <c r="Q75" i="11" s="1"/>
  <c r="S75" i="11"/>
  <c r="V75" i="11" s="1"/>
  <c r="I75" i="11"/>
  <c r="D27" i="11"/>
  <c r="X27" i="11"/>
  <c r="N27" i="11"/>
  <c r="Q27" i="11" s="1"/>
  <c r="S27" i="11"/>
  <c r="I27" i="11"/>
  <c r="D71" i="11"/>
  <c r="S71" i="11"/>
  <c r="V71" i="11" s="1"/>
  <c r="I71" i="11"/>
  <c r="L71" i="11" s="1"/>
  <c r="X71" i="11"/>
  <c r="N71" i="11"/>
  <c r="D39" i="11"/>
  <c r="S39" i="11"/>
  <c r="V39" i="11" s="1"/>
  <c r="I39" i="11"/>
  <c r="L39" i="11" s="1"/>
  <c r="X39" i="11"/>
  <c r="N39" i="11"/>
  <c r="Q17" i="11"/>
  <c r="T7" i="11"/>
  <c r="D5" i="57"/>
  <c r="C2" i="57" l="1"/>
  <c r="J7" i="11"/>
  <c r="K8" i="11" s="1"/>
  <c r="L7" i="11"/>
  <c r="M8" i="11" s="1"/>
  <c r="Q7" i="11"/>
  <c r="R8" i="11" s="1"/>
  <c r="G7" i="11"/>
  <c r="G8" i="11" s="1"/>
  <c r="E7" i="11"/>
  <c r="E8" i="11" s="1"/>
  <c r="V57" i="11"/>
  <c r="W58" i="11" s="1"/>
  <c r="G47" i="11"/>
  <c r="G48" i="11" s="1"/>
  <c r="Q43" i="11"/>
  <c r="Q44" i="11" s="1"/>
  <c r="Q67" i="11"/>
  <c r="R68" i="11" s="1"/>
  <c r="L47" i="11"/>
  <c r="L48" i="11" s="1"/>
  <c r="L37" i="11"/>
  <c r="L38" i="11" s="1"/>
  <c r="L65" i="11"/>
  <c r="L66" i="11" s="1"/>
  <c r="Q73" i="11"/>
  <c r="R74" i="11" s="1"/>
  <c r="G41" i="11"/>
  <c r="H42" i="11" s="1"/>
  <c r="L77" i="11"/>
  <c r="M78" i="11" s="1"/>
  <c r="V27" i="11"/>
  <c r="W28" i="11" s="1"/>
  <c r="Q21" i="11"/>
  <c r="R22" i="11" s="1"/>
  <c r="Q89" i="11"/>
  <c r="R90" i="11" s="1"/>
  <c r="Q39" i="11"/>
  <c r="Q40" i="11" s="1"/>
  <c r="V69" i="11"/>
  <c r="V70" i="11" s="1"/>
  <c r="L49" i="11"/>
  <c r="M50" i="11" s="1"/>
  <c r="L30" i="11"/>
  <c r="Q23" i="11"/>
  <c r="R24" i="11" s="1"/>
  <c r="V87" i="11"/>
  <c r="V88" i="11" s="1"/>
  <c r="Q65" i="11"/>
  <c r="Q66" i="11" s="1"/>
  <c r="V77" i="11"/>
  <c r="V78" i="11" s="1"/>
  <c r="G11" i="11"/>
  <c r="G12" i="11" s="1"/>
  <c r="G85" i="11"/>
  <c r="H86" i="11" s="1"/>
  <c r="G57" i="11"/>
  <c r="G58" i="11" s="1"/>
  <c r="G35" i="11"/>
  <c r="H36" i="11" s="1"/>
  <c r="G15" i="11"/>
  <c r="G16" i="11" s="1"/>
  <c r="G83" i="11"/>
  <c r="H84" i="11" s="1"/>
  <c r="G51" i="11"/>
  <c r="H52" i="11" s="1"/>
  <c r="G19" i="11"/>
  <c r="G20" i="11" s="1"/>
  <c r="G55" i="11"/>
  <c r="G56" i="11" s="1"/>
  <c r="G67" i="11"/>
  <c r="G68" i="11" s="1"/>
  <c r="Q69" i="11"/>
  <c r="R70" i="11" s="1"/>
  <c r="Q49" i="11"/>
  <c r="Q50" i="11" s="1"/>
  <c r="Q29" i="11"/>
  <c r="R30" i="11" s="1"/>
  <c r="Q63" i="11"/>
  <c r="R64" i="11" s="1"/>
  <c r="L27" i="11"/>
  <c r="L28" i="11" s="1"/>
  <c r="V21" i="11"/>
  <c r="W22" i="11" s="1"/>
  <c r="Q25" i="11"/>
  <c r="Q26" i="11" s="1"/>
  <c r="V89" i="11"/>
  <c r="V90" i="11" s="1"/>
  <c r="V61" i="11"/>
  <c r="W62" i="11" s="1"/>
  <c r="V49" i="11"/>
  <c r="W50" i="11" s="1"/>
  <c r="V29" i="11"/>
  <c r="W30" i="11" s="1"/>
  <c r="L87" i="11"/>
  <c r="M88" i="11" s="1"/>
  <c r="Q37" i="11"/>
  <c r="Q38" i="11" s="1"/>
  <c r="V63" i="11"/>
  <c r="V64" i="11" s="1"/>
  <c r="Q53" i="11"/>
  <c r="R54" i="11" s="1"/>
  <c r="V41" i="11"/>
  <c r="W42" i="11" s="1"/>
  <c r="G63" i="11"/>
  <c r="H64" i="11" s="1"/>
  <c r="G29" i="11"/>
  <c r="H30" i="11" s="1"/>
  <c r="G81" i="11"/>
  <c r="G82" i="11" s="1"/>
  <c r="G31" i="11"/>
  <c r="H32" i="11" s="1"/>
  <c r="G39" i="11"/>
  <c r="H40" i="11" s="1"/>
  <c r="G21" i="11"/>
  <c r="G22" i="11" s="1"/>
  <c r="G65" i="11"/>
  <c r="G66" i="11" s="1"/>
  <c r="G61" i="11"/>
  <c r="G62" i="11" s="1"/>
  <c r="G53" i="11"/>
  <c r="H54" i="11" s="1"/>
  <c r="G69" i="11"/>
  <c r="G70" i="11" s="1"/>
  <c r="G13" i="11"/>
  <c r="G14" i="11" s="1"/>
  <c r="L11" i="11"/>
  <c r="M12" i="11" s="1"/>
  <c r="Q13" i="11"/>
  <c r="R14" i="11" s="1"/>
  <c r="V11" i="11"/>
  <c r="W12" i="11" s="1"/>
  <c r="V13" i="11"/>
  <c r="V14" i="11" s="1"/>
  <c r="T85" i="11"/>
  <c r="T86" i="11" s="1"/>
  <c r="O79" i="11"/>
  <c r="O80" i="11" s="1"/>
  <c r="J49" i="11"/>
  <c r="J50" i="11" s="1"/>
  <c r="V9" i="11"/>
  <c r="W10" i="11" s="1"/>
  <c r="E23" i="11"/>
  <c r="E24" i="11" s="1"/>
  <c r="E65" i="11"/>
  <c r="F66" i="11" s="1"/>
  <c r="J65" i="11"/>
  <c r="J66" i="11" s="1"/>
  <c r="E59" i="11"/>
  <c r="E60" i="11" s="1"/>
  <c r="Q79" i="11"/>
  <c r="Q80" i="11" s="1"/>
  <c r="T13" i="11"/>
  <c r="T14" i="11" s="1"/>
  <c r="G23" i="11"/>
  <c r="H24" i="11" s="1"/>
  <c r="G59" i="11"/>
  <c r="G60" i="11" s="1"/>
  <c r="V85" i="11"/>
  <c r="V86" i="11" s="1"/>
  <c r="O47" i="11"/>
  <c r="O48" i="11" s="1"/>
  <c r="O57" i="11"/>
  <c r="O58" i="11" s="1"/>
  <c r="J45" i="11"/>
  <c r="J46" i="11" s="1"/>
  <c r="J23" i="11"/>
  <c r="K24" i="11" s="1"/>
  <c r="E43" i="11"/>
  <c r="F44" i="11" s="1"/>
  <c r="J59" i="11"/>
  <c r="J60" i="11" s="1"/>
  <c r="T19" i="11"/>
  <c r="T20" i="11" s="1"/>
  <c r="T67" i="11"/>
  <c r="T68" i="11" s="1"/>
  <c r="L9" i="11"/>
  <c r="M10" i="11" s="1"/>
  <c r="O69" i="11"/>
  <c r="O70" i="11" s="1"/>
  <c r="J81" i="11"/>
  <c r="K82" i="11" s="1"/>
  <c r="O31" i="11"/>
  <c r="P32" i="11" s="1"/>
  <c r="J43" i="11"/>
  <c r="J44" i="11" s="1"/>
  <c r="O9" i="11"/>
  <c r="O10" i="11" s="1"/>
  <c r="O89" i="11"/>
  <c r="P90" i="11" s="1"/>
  <c r="J89" i="11"/>
  <c r="J90" i="11" s="1"/>
  <c r="T47" i="11"/>
  <c r="T48" i="11" s="1"/>
  <c r="O27" i="11"/>
  <c r="O28" i="11" s="1"/>
  <c r="J85" i="11"/>
  <c r="J86" i="11" s="1"/>
  <c r="T11" i="11"/>
  <c r="U12" i="11" s="1"/>
  <c r="E13" i="11"/>
  <c r="F14" i="11" s="1"/>
  <c r="O37" i="11"/>
  <c r="O38" i="11" s="1"/>
  <c r="T77" i="11"/>
  <c r="U78" i="11" s="1"/>
  <c r="O81" i="11"/>
  <c r="P82" i="11" s="1"/>
  <c r="E37" i="11"/>
  <c r="F38" i="11" s="1"/>
  <c r="O45" i="11"/>
  <c r="P46" i="11" s="1"/>
  <c r="T9" i="11"/>
  <c r="U10" i="11" s="1"/>
  <c r="T81" i="11"/>
  <c r="U82" i="11" s="1"/>
  <c r="Q45" i="11"/>
  <c r="Q46" i="11" s="1"/>
  <c r="E47" i="11"/>
  <c r="E48" i="11" s="1"/>
  <c r="T79" i="11"/>
  <c r="T80" i="11" s="1"/>
  <c r="E21" i="11"/>
  <c r="E22" i="11" s="1"/>
  <c r="T61" i="11"/>
  <c r="T62" i="11" s="1"/>
  <c r="T71" i="11"/>
  <c r="U72" i="11" s="1"/>
  <c r="E67" i="11"/>
  <c r="E68" i="11" s="1"/>
  <c r="T49" i="11"/>
  <c r="T50" i="11" s="1"/>
  <c r="E73" i="11"/>
  <c r="E74" i="11" s="1"/>
  <c r="J25" i="11"/>
  <c r="J26" i="11" s="1"/>
  <c r="V81" i="11"/>
  <c r="W82" i="11" s="1"/>
  <c r="O83" i="11"/>
  <c r="P84" i="11" s="1"/>
  <c r="J63" i="11"/>
  <c r="J64" i="11" s="1"/>
  <c r="O63" i="11"/>
  <c r="P64" i="11" s="1"/>
  <c r="L23" i="11"/>
  <c r="L24" i="11" s="1"/>
  <c r="G73" i="11"/>
  <c r="G74" i="11" s="1"/>
  <c r="T15" i="11"/>
  <c r="T16" i="11" s="1"/>
  <c r="E79" i="11"/>
  <c r="F80" i="11" s="1"/>
  <c r="T75" i="11"/>
  <c r="T76" i="11" s="1"/>
  <c r="T25" i="11"/>
  <c r="U26" i="11" s="1"/>
  <c r="T35" i="11"/>
  <c r="T36" i="11" s="1"/>
  <c r="J61" i="11"/>
  <c r="J62" i="11" s="1"/>
  <c r="O71" i="11"/>
  <c r="P72" i="11" s="1"/>
  <c r="E71" i="11"/>
  <c r="E72" i="11" s="1"/>
  <c r="E17" i="11"/>
  <c r="E18" i="11" s="1"/>
  <c r="J17" i="11"/>
  <c r="J18" i="11" s="1"/>
  <c r="E87" i="11"/>
  <c r="E88" i="11" s="1"/>
  <c r="E33" i="11"/>
  <c r="F34" i="11" s="1"/>
  <c r="T65" i="11"/>
  <c r="T66" i="11" s="1"/>
  <c r="T51" i="11"/>
  <c r="U52" i="11" s="1"/>
  <c r="J31" i="11"/>
  <c r="K32" i="11" s="1"/>
  <c r="T41" i="11"/>
  <c r="U42" i="11" s="1"/>
  <c r="T73" i="11"/>
  <c r="U74" i="11" s="1"/>
  <c r="O77" i="11"/>
  <c r="O78" i="11" s="1"/>
  <c r="O55" i="11"/>
  <c r="O56" i="11" s="1"/>
  <c r="T37" i="11"/>
  <c r="T38" i="11" s="1"/>
  <c r="T59" i="11"/>
  <c r="T60" i="11" s="1"/>
  <c r="O41" i="11"/>
  <c r="P42" i="11" s="1"/>
  <c r="V37" i="11"/>
  <c r="W38" i="11" s="1"/>
  <c r="J67" i="11"/>
  <c r="K68" i="11" s="1"/>
  <c r="L59" i="11"/>
  <c r="M60" i="11" s="1"/>
  <c r="O21" i="11"/>
  <c r="P22" i="11" s="1"/>
  <c r="E75" i="11"/>
  <c r="E76" i="11" s="1"/>
  <c r="T53" i="11"/>
  <c r="T54" i="11" s="1"/>
  <c r="O33" i="11"/>
  <c r="P34" i="11" s="1"/>
  <c r="O67" i="11"/>
  <c r="P68" i="11" s="1"/>
  <c r="J71" i="11"/>
  <c r="J72" i="11" s="1"/>
  <c r="G79" i="11"/>
  <c r="H80" i="11" s="1"/>
  <c r="T89" i="11"/>
  <c r="U90" i="11" s="1"/>
  <c r="Q31" i="11"/>
  <c r="Q32" i="11" s="1"/>
  <c r="O11" i="11"/>
  <c r="P12" i="11" s="1"/>
  <c r="T39" i="11"/>
  <c r="U40" i="11" s="1"/>
  <c r="T17" i="11"/>
  <c r="U18" i="11" s="1"/>
  <c r="O19" i="11"/>
  <c r="O20" i="11" s="1"/>
  <c r="O29" i="11"/>
  <c r="P30" i="11" s="1"/>
  <c r="T87" i="11"/>
  <c r="U88" i="11" s="1"/>
  <c r="O43" i="11"/>
  <c r="O44" i="11" s="1"/>
  <c r="T33" i="11"/>
  <c r="U34" i="11" s="1"/>
  <c r="O53" i="11"/>
  <c r="P54" i="11" s="1"/>
  <c r="E41" i="11"/>
  <c r="E42" i="11" s="1"/>
  <c r="O65" i="11"/>
  <c r="O66" i="11" s="1"/>
  <c r="J39" i="11"/>
  <c r="J40" i="11" s="1"/>
  <c r="AA6" i="57"/>
  <c r="AA7" i="57" s="1"/>
  <c r="Y7" i="57" s="1"/>
  <c r="J41" i="11"/>
  <c r="K42" i="11" s="1"/>
  <c r="E15" i="11"/>
  <c r="E16" i="11" s="1"/>
  <c r="E53" i="11"/>
  <c r="E54" i="11" s="1"/>
  <c r="E63" i="11"/>
  <c r="E64" i="11" s="1"/>
  <c r="J21" i="11"/>
  <c r="K22" i="11" s="1"/>
  <c r="G17" i="11"/>
  <c r="H18" i="11" s="1"/>
  <c r="O49" i="11"/>
  <c r="O50" i="11" s="1"/>
  <c r="J51" i="11"/>
  <c r="K52" i="11" s="1"/>
  <c r="Q47" i="11"/>
  <c r="Q48" i="11" s="1"/>
  <c r="Q55" i="11"/>
  <c r="Q56" i="11" s="1"/>
  <c r="E61" i="11"/>
  <c r="F62" i="11" s="1"/>
  <c r="V35" i="11"/>
  <c r="V36" i="11" s="1"/>
  <c r="G87" i="11"/>
  <c r="G88" i="11" s="1"/>
  <c r="J15" i="11"/>
  <c r="J16" i="11" s="1"/>
  <c r="J79" i="11"/>
  <c r="J80" i="11" s="1"/>
  <c r="E27" i="11"/>
  <c r="E28" i="11" s="1"/>
  <c r="T21" i="11"/>
  <c r="U22" i="11" s="1"/>
  <c r="O25" i="11"/>
  <c r="O26" i="11" s="1"/>
  <c r="E25" i="11"/>
  <c r="E26" i="11" s="1"/>
  <c r="J35" i="11"/>
  <c r="J36" i="11" s="1"/>
  <c r="E45" i="11"/>
  <c r="F46" i="11" s="1"/>
  <c r="O17" i="11"/>
  <c r="P18" i="11" s="1"/>
  <c r="J55" i="11"/>
  <c r="J56" i="11" s="1"/>
  <c r="E55" i="11"/>
  <c r="E56" i="11" s="1"/>
  <c r="T43" i="11"/>
  <c r="T44" i="11" s="1"/>
  <c r="E83" i="11"/>
  <c r="E84" i="11" s="1"/>
  <c r="E51" i="11"/>
  <c r="F52" i="11" s="1"/>
  <c r="T31" i="11"/>
  <c r="T32" i="11" s="1"/>
  <c r="J53" i="11"/>
  <c r="J54" i="11" s="1"/>
  <c r="O73" i="11"/>
  <c r="P74" i="11" s="1"/>
  <c r="E77" i="11"/>
  <c r="E78" i="11" s="1"/>
  <c r="T69" i="11"/>
  <c r="U70" i="11" s="1"/>
  <c r="G71" i="11"/>
  <c r="H72" i="11" s="1"/>
  <c r="O75" i="11"/>
  <c r="O76" i="11" s="1"/>
  <c r="V25" i="11"/>
  <c r="W26" i="11" s="1"/>
  <c r="O15" i="11"/>
  <c r="O16" i="11" s="1"/>
  <c r="L17" i="11"/>
  <c r="L18" i="11" s="1"/>
  <c r="L41" i="11"/>
  <c r="M42" i="11" s="1"/>
  <c r="Q71" i="11"/>
  <c r="Q72" i="11" s="1"/>
  <c r="O59" i="11"/>
  <c r="P60" i="11" s="1"/>
  <c r="L22" i="11"/>
  <c r="M22" i="11"/>
  <c r="Q60" i="11"/>
  <c r="R60" i="11"/>
  <c r="G90" i="11"/>
  <c r="H90" i="11"/>
  <c r="V46" i="11"/>
  <c r="W46" i="11"/>
  <c r="Q62" i="11"/>
  <c r="R62" i="11"/>
  <c r="L40" i="11"/>
  <c r="M40" i="11"/>
  <c r="L72" i="11"/>
  <c r="M72" i="11"/>
  <c r="G50" i="11"/>
  <c r="H50" i="11"/>
  <c r="R20" i="11"/>
  <c r="Q20" i="11"/>
  <c r="V24" i="11"/>
  <c r="W24" i="11"/>
  <c r="R34" i="11"/>
  <c r="Q34" i="11"/>
  <c r="L52" i="11"/>
  <c r="M52" i="11"/>
  <c r="V60" i="11"/>
  <c r="W60" i="11"/>
  <c r="V54" i="11"/>
  <c r="W54" i="11"/>
  <c r="Q42" i="11"/>
  <c r="R42" i="11"/>
  <c r="V56" i="11"/>
  <c r="W56" i="11"/>
  <c r="R88" i="11"/>
  <c r="Q88" i="11"/>
  <c r="V84" i="11"/>
  <c r="W84" i="11"/>
  <c r="R86" i="11"/>
  <c r="Q86" i="11"/>
  <c r="Q58" i="11"/>
  <c r="R58" i="11"/>
  <c r="L36" i="11"/>
  <c r="M36" i="11"/>
  <c r="U8" i="11"/>
  <c r="T8" i="11"/>
  <c r="L79" i="11"/>
  <c r="Q52" i="11"/>
  <c r="R52" i="11"/>
  <c r="L53" i="11"/>
  <c r="J27" i="11"/>
  <c r="P8" i="11"/>
  <c r="O8" i="11"/>
  <c r="R36" i="11"/>
  <c r="Q36" i="11"/>
  <c r="T23" i="11"/>
  <c r="V72" i="11"/>
  <c r="W72" i="11"/>
  <c r="V8" i="11"/>
  <c r="W8" i="11"/>
  <c r="T63" i="11"/>
  <c r="O85" i="11"/>
  <c r="M26" i="11"/>
  <c r="L26" i="11"/>
  <c r="V43" i="11"/>
  <c r="V76" i="11"/>
  <c r="W76" i="11"/>
  <c r="G27" i="11"/>
  <c r="O51" i="11"/>
  <c r="O23" i="11"/>
  <c r="T45" i="11"/>
  <c r="G25" i="11"/>
  <c r="V40" i="11"/>
  <c r="W40" i="11"/>
  <c r="T27" i="11"/>
  <c r="O61" i="11"/>
  <c r="V65" i="11"/>
  <c r="O35" i="11"/>
  <c r="O87" i="11"/>
  <c r="L82" i="11"/>
  <c r="M82" i="11"/>
  <c r="Q82" i="11"/>
  <c r="R82" i="11"/>
  <c r="T57" i="11"/>
  <c r="J29" i="11"/>
  <c r="O39" i="11"/>
  <c r="G45" i="11"/>
  <c r="V67" i="11"/>
  <c r="J77" i="11"/>
  <c r="E29" i="11"/>
  <c r="T29" i="11"/>
  <c r="E81" i="11"/>
  <c r="L84" i="11"/>
  <c r="M84" i="11"/>
  <c r="L68" i="11"/>
  <c r="M68" i="11"/>
  <c r="V47" i="11"/>
  <c r="H78" i="11"/>
  <c r="G78" i="11"/>
  <c r="T55" i="11"/>
  <c r="E89" i="11"/>
  <c r="E39" i="11"/>
  <c r="M14" i="11"/>
  <c r="L14" i="11"/>
  <c r="M34" i="11"/>
  <c r="L34" i="11"/>
  <c r="L16" i="11"/>
  <c r="M16" i="11"/>
  <c r="R10" i="11"/>
  <c r="Q10" i="11"/>
  <c r="V34" i="11"/>
  <c r="W34" i="11"/>
  <c r="V80" i="11"/>
  <c r="W80" i="11"/>
  <c r="W32" i="11"/>
  <c r="V32" i="11"/>
  <c r="W20" i="11"/>
  <c r="V20" i="11"/>
  <c r="R18" i="11"/>
  <c r="Q18" i="11"/>
  <c r="L8" i="11"/>
  <c r="V52" i="11"/>
  <c r="W52" i="11"/>
  <c r="M20" i="11"/>
  <c r="L20" i="11"/>
  <c r="L58" i="11"/>
  <c r="M58" i="11"/>
  <c r="V18" i="11"/>
  <c r="W18" i="11"/>
  <c r="T83" i="11"/>
  <c r="V74" i="11"/>
  <c r="W74" i="11"/>
  <c r="Q12" i="11"/>
  <c r="R12" i="11"/>
  <c r="M46" i="11"/>
  <c r="L46" i="11"/>
  <c r="J83" i="11"/>
  <c r="M56" i="11"/>
  <c r="L56" i="11"/>
  <c r="E57" i="11"/>
  <c r="M38" i="11"/>
  <c r="Q78" i="11"/>
  <c r="R78" i="11"/>
  <c r="Q84" i="11"/>
  <c r="R84" i="11"/>
  <c r="R16" i="11"/>
  <c r="Q16" i="11"/>
  <c r="L64" i="11"/>
  <c r="M64" i="11"/>
  <c r="Q28" i="11"/>
  <c r="R28" i="11"/>
  <c r="W16" i="11"/>
  <c r="V16" i="11"/>
  <c r="J8" i="11"/>
  <c r="Q76" i="11"/>
  <c r="R76" i="11"/>
  <c r="M90" i="11"/>
  <c r="L90" i="11"/>
  <c r="L70" i="11"/>
  <c r="M70" i="11"/>
  <c r="L74" i="11"/>
  <c r="M74" i="11"/>
  <c r="G9" i="11"/>
  <c r="E9" i="11"/>
  <c r="E11" i="11"/>
  <c r="J69" i="11"/>
  <c r="L75" i="11"/>
  <c r="J19" i="11"/>
  <c r="E69" i="11"/>
  <c r="L85" i="11"/>
  <c r="J33" i="11"/>
  <c r="G33" i="11"/>
  <c r="E85" i="11"/>
  <c r="E35" i="11"/>
  <c r="O13" i="11"/>
  <c r="J47" i="11"/>
  <c r="E49" i="11"/>
  <c r="J87" i="11"/>
  <c r="L61" i="11"/>
  <c r="L31" i="11"/>
  <c r="G75" i="11"/>
  <c r="J37" i="11"/>
  <c r="J57" i="11"/>
  <c r="J13" i="11"/>
  <c r="E31" i="11"/>
  <c r="J73" i="11"/>
  <c r="E19" i="11"/>
  <c r="J11" i="11"/>
  <c r="J9" i="11"/>
  <c r="G37" i="11"/>
  <c r="L43" i="11"/>
  <c r="G43" i="11"/>
  <c r="J75" i="11"/>
  <c r="F4" i="57"/>
  <c r="H4" i="57"/>
  <c r="J7" i="57" l="1"/>
  <c r="Q8" i="11"/>
  <c r="F8" i="11"/>
  <c r="H8" i="11"/>
  <c r="H48" i="11"/>
  <c r="T7" i="57"/>
  <c r="Z7" i="57"/>
  <c r="E7" i="57"/>
  <c r="O7" i="57"/>
  <c r="H16" i="11"/>
  <c r="Q74" i="11"/>
  <c r="G86" i="11"/>
  <c r="W70" i="11"/>
  <c r="H62" i="11"/>
  <c r="V58" i="11"/>
  <c r="H68" i="11"/>
  <c r="R44" i="11"/>
  <c r="M48" i="11"/>
  <c r="Q64" i="11"/>
  <c r="G84" i="11"/>
  <c r="W88" i="11"/>
  <c r="G42" i="11"/>
  <c r="H20" i="11"/>
  <c r="V42" i="11"/>
  <c r="L88" i="11"/>
  <c r="M66" i="11"/>
  <c r="Q68" i="11"/>
  <c r="G32" i="11"/>
  <c r="V28" i="11"/>
  <c r="W90" i="11"/>
  <c r="Q22" i="11"/>
  <c r="V30" i="11"/>
  <c r="G52" i="11"/>
  <c r="Q54" i="11"/>
  <c r="Q30" i="11"/>
  <c r="V22" i="11"/>
  <c r="V62" i="11"/>
  <c r="Q70" i="11"/>
  <c r="R38" i="11"/>
  <c r="P70" i="11"/>
  <c r="L78" i="11"/>
  <c r="M28" i="11"/>
  <c r="L50" i="11"/>
  <c r="G30" i="11"/>
  <c r="W64" i="11"/>
  <c r="R66" i="11"/>
  <c r="H58" i="11"/>
  <c r="Q90" i="11"/>
  <c r="H22" i="11"/>
  <c r="V50" i="11"/>
  <c r="O74" i="11"/>
  <c r="H56" i="11"/>
  <c r="H12" i="11"/>
  <c r="R26" i="11"/>
  <c r="G36" i="11"/>
  <c r="W78" i="11"/>
  <c r="M30" i="11"/>
  <c r="Q24" i="11"/>
  <c r="R50" i="11"/>
  <c r="R40" i="11"/>
  <c r="G54" i="11"/>
  <c r="G64" i="11"/>
  <c r="H70" i="11"/>
  <c r="G40" i="11"/>
  <c r="H66" i="11"/>
  <c r="H82" i="11"/>
  <c r="H14" i="11"/>
  <c r="T82" i="11"/>
  <c r="W14" i="11"/>
  <c r="U86" i="11"/>
  <c r="Q14" i="11"/>
  <c r="V12" i="11"/>
  <c r="L12" i="11"/>
  <c r="O32" i="11"/>
  <c r="K90" i="11"/>
  <c r="P80" i="11"/>
  <c r="P58" i="11"/>
  <c r="K60" i="11"/>
  <c r="T78" i="11"/>
  <c r="J52" i="11"/>
  <c r="U48" i="11"/>
  <c r="K50" i="11"/>
  <c r="O46" i="11"/>
  <c r="F24" i="11"/>
  <c r="F76" i="11"/>
  <c r="P38" i="11"/>
  <c r="V10" i="11"/>
  <c r="E44" i="11"/>
  <c r="F64" i="11"/>
  <c r="O60" i="11"/>
  <c r="K66" i="11"/>
  <c r="R46" i="11"/>
  <c r="E80" i="11"/>
  <c r="K44" i="11"/>
  <c r="E62" i="11"/>
  <c r="E38" i="11"/>
  <c r="E14" i="11"/>
  <c r="F74" i="11"/>
  <c r="O90" i="11"/>
  <c r="K86" i="11"/>
  <c r="F60" i="11"/>
  <c r="R80" i="11"/>
  <c r="T34" i="11"/>
  <c r="U38" i="11"/>
  <c r="O30" i="11"/>
  <c r="T42" i="11"/>
  <c r="K72" i="11"/>
  <c r="P78" i="11"/>
  <c r="G24" i="11"/>
  <c r="W86" i="11"/>
  <c r="L10" i="11"/>
  <c r="V82" i="11"/>
  <c r="U20" i="11"/>
  <c r="K46" i="11"/>
  <c r="U14" i="11"/>
  <c r="H60" i="11"/>
  <c r="F72" i="11"/>
  <c r="K64" i="11"/>
  <c r="E66" i="11"/>
  <c r="P48" i="11"/>
  <c r="P10" i="11"/>
  <c r="K26" i="11"/>
  <c r="J24" i="11"/>
  <c r="J82" i="11"/>
  <c r="T52" i="11"/>
  <c r="T26" i="11"/>
  <c r="U68" i="11"/>
  <c r="O72" i="11"/>
  <c r="T10" i="11"/>
  <c r="F88" i="11"/>
  <c r="O22" i="11"/>
  <c r="U80" i="11"/>
  <c r="T72" i="11"/>
  <c r="O68" i="11"/>
  <c r="H74" i="11"/>
  <c r="F48" i="11"/>
  <c r="O82" i="11"/>
  <c r="P76" i="11"/>
  <c r="F26" i="11"/>
  <c r="P28" i="11"/>
  <c r="T12" i="11"/>
  <c r="P50" i="11"/>
  <c r="P56" i="11"/>
  <c r="U16" i="11"/>
  <c r="V38" i="11"/>
  <c r="P16" i="11"/>
  <c r="T18" i="11"/>
  <c r="F68" i="11"/>
  <c r="F22" i="11"/>
  <c r="O42" i="11"/>
  <c r="R72" i="11"/>
  <c r="J32" i="11"/>
  <c r="R32" i="11"/>
  <c r="G72" i="11"/>
  <c r="K16" i="11"/>
  <c r="T90" i="11"/>
  <c r="P20" i="11"/>
  <c r="E46" i="11"/>
  <c r="P26" i="11"/>
  <c r="U36" i="11"/>
  <c r="T40" i="11"/>
  <c r="O12" i="11"/>
  <c r="M18" i="11"/>
  <c r="F84" i="11"/>
  <c r="O18" i="11"/>
  <c r="K80" i="11"/>
  <c r="U66" i="11"/>
  <c r="L60" i="11"/>
  <c r="O64" i="11"/>
  <c r="U50" i="11"/>
  <c r="R56" i="11"/>
  <c r="J68" i="11"/>
  <c r="P66" i="11"/>
  <c r="F18" i="11"/>
  <c r="K54" i="11"/>
  <c r="U44" i="11"/>
  <c r="E34" i="11"/>
  <c r="W36" i="11"/>
  <c r="U62" i="11"/>
  <c r="O54" i="11"/>
  <c r="U54" i="11"/>
  <c r="O84" i="11"/>
  <c r="J42" i="11"/>
  <c r="K56" i="11"/>
  <c r="K18" i="11"/>
  <c r="U60" i="11"/>
  <c r="M24" i="11"/>
  <c r="T74" i="11"/>
  <c r="F78" i="11"/>
  <c r="K36" i="11"/>
  <c r="K62" i="11"/>
  <c r="U76" i="11"/>
  <c r="F16" i="11"/>
  <c r="T88" i="11"/>
  <c r="R48" i="11"/>
  <c r="H88" i="11"/>
  <c r="P44" i="11"/>
  <c r="O34" i="11"/>
  <c r="T70" i="11"/>
  <c r="F42" i="11"/>
  <c r="K40" i="11"/>
  <c r="G80" i="11"/>
  <c r="E52" i="11"/>
  <c r="J22" i="11"/>
  <c r="G18" i="11"/>
  <c r="T22" i="11"/>
  <c r="AA15" i="57"/>
  <c r="AA9" i="57"/>
  <c r="AA17" i="57"/>
  <c r="AA11" i="57"/>
  <c r="AA19" i="57"/>
  <c r="AA13" i="57"/>
  <c r="AA21" i="57"/>
  <c r="V26" i="11"/>
  <c r="L42" i="11"/>
  <c r="F54" i="11"/>
  <c r="U32" i="11"/>
  <c r="F56" i="11"/>
  <c r="F28" i="11"/>
  <c r="H38" i="11"/>
  <c r="G38" i="11"/>
  <c r="F20" i="11"/>
  <c r="E20" i="11"/>
  <c r="F32" i="11"/>
  <c r="E32" i="11"/>
  <c r="K48" i="11"/>
  <c r="J48" i="11"/>
  <c r="H34" i="11"/>
  <c r="G34" i="11"/>
  <c r="K20" i="11"/>
  <c r="J20" i="11"/>
  <c r="F10" i="11"/>
  <c r="E10" i="11"/>
  <c r="F58" i="11"/>
  <c r="E58" i="11"/>
  <c r="U84" i="11"/>
  <c r="T84" i="11"/>
  <c r="F90" i="11"/>
  <c r="E90" i="11"/>
  <c r="V48" i="11"/>
  <c r="W48" i="11"/>
  <c r="U30" i="11"/>
  <c r="T30" i="11"/>
  <c r="J78" i="11"/>
  <c r="K78" i="11"/>
  <c r="K30" i="11"/>
  <c r="J30" i="11"/>
  <c r="P88" i="11"/>
  <c r="O88" i="11"/>
  <c r="V66" i="11"/>
  <c r="W66" i="11"/>
  <c r="U28" i="11"/>
  <c r="T28" i="11"/>
  <c r="G26" i="11"/>
  <c r="H26" i="11"/>
  <c r="P24" i="11"/>
  <c r="O24" i="11"/>
  <c r="P86" i="11"/>
  <c r="O86" i="11"/>
  <c r="U24" i="11"/>
  <c r="T24" i="11"/>
  <c r="K76" i="11"/>
  <c r="J76" i="11"/>
  <c r="K10" i="11"/>
  <c r="J10" i="11"/>
  <c r="K14" i="11"/>
  <c r="J14" i="11"/>
  <c r="H76" i="11"/>
  <c r="G76" i="11"/>
  <c r="L62" i="11"/>
  <c r="M62" i="11"/>
  <c r="P14" i="11"/>
  <c r="O14" i="11"/>
  <c r="K34" i="11"/>
  <c r="J34" i="11"/>
  <c r="L76" i="11"/>
  <c r="M76" i="11"/>
  <c r="H10" i="11"/>
  <c r="G10" i="11"/>
  <c r="F40" i="11"/>
  <c r="E40" i="11"/>
  <c r="U56" i="11"/>
  <c r="T56" i="11"/>
  <c r="V68" i="11"/>
  <c r="W68" i="11"/>
  <c r="U58" i="11"/>
  <c r="T58" i="11"/>
  <c r="P36" i="11"/>
  <c r="O36" i="11"/>
  <c r="P52" i="11"/>
  <c r="O52" i="11"/>
  <c r="U64" i="11"/>
  <c r="T64" i="11"/>
  <c r="H44" i="11"/>
  <c r="G44" i="11"/>
  <c r="K12" i="11"/>
  <c r="J12" i="11"/>
  <c r="K74" i="11"/>
  <c r="J74" i="11"/>
  <c r="K58" i="11"/>
  <c r="J58" i="11"/>
  <c r="L32" i="11"/>
  <c r="M32" i="11"/>
  <c r="K88" i="11"/>
  <c r="J88" i="11"/>
  <c r="F36" i="11"/>
  <c r="E36" i="11"/>
  <c r="M86" i="11"/>
  <c r="L86" i="11"/>
  <c r="K70" i="11"/>
  <c r="J70" i="11"/>
  <c r="H46" i="11"/>
  <c r="G46" i="11"/>
  <c r="G28" i="11"/>
  <c r="H28" i="11"/>
  <c r="M54" i="11"/>
  <c r="L54" i="11"/>
  <c r="L44" i="11"/>
  <c r="M44" i="11"/>
  <c r="K38" i="11"/>
  <c r="J38" i="11"/>
  <c r="F50" i="11"/>
  <c r="E50" i="11"/>
  <c r="F86" i="11"/>
  <c r="E86" i="11"/>
  <c r="F70" i="11"/>
  <c r="E70" i="11"/>
  <c r="F12" i="11"/>
  <c r="E12" i="11"/>
  <c r="J84" i="11"/>
  <c r="K84" i="11"/>
  <c r="F82" i="11"/>
  <c r="E82" i="11"/>
  <c r="F30" i="11"/>
  <c r="E30" i="11"/>
  <c r="P40" i="11"/>
  <c r="O40" i="11"/>
  <c r="P62" i="11"/>
  <c r="O62" i="11"/>
  <c r="T46" i="11"/>
  <c r="U46" i="11"/>
  <c r="V44" i="11"/>
  <c r="W44" i="11"/>
  <c r="K28" i="11"/>
  <c r="J28" i="11"/>
  <c r="L80" i="11"/>
  <c r="M80" i="11"/>
  <c r="Y11" i="57" l="1"/>
  <c r="O11" i="57"/>
  <c r="E11" i="57"/>
  <c r="T11" i="57"/>
  <c r="J11" i="57"/>
  <c r="Z11" i="57"/>
  <c r="T21" i="57"/>
  <c r="J21" i="57"/>
  <c r="O21" i="57"/>
  <c r="E21" i="57"/>
  <c r="Y21" i="57"/>
  <c r="Z21" i="57"/>
  <c r="E17" i="57"/>
  <c r="Y17" i="57"/>
  <c r="Z17" i="57"/>
  <c r="T17" i="57"/>
  <c r="J17" i="57"/>
  <c r="O17" i="57"/>
  <c r="Y19" i="57"/>
  <c r="O19" i="57"/>
  <c r="T19" i="57"/>
  <c r="J19" i="57"/>
  <c r="Z19" i="57"/>
  <c r="E19" i="57"/>
  <c r="Z15" i="57"/>
  <c r="T15" i="57"/>
  <c r="J15" i="57"/>
  <c r="Y15" i="57"/>
  <c r="O15" i="57"/>
  <c r="E15" i="57"/>
  <c r="E13" i="57"/>
  <c r="T13" i="57"/>
  <c r="J13" i="57"/>
  <c r="Z13" i="57"/>
  <c r="Y13" i="57"/>
  <c r="O13" i="57"/>
  <c r="Z9" i="57"/>
  <c r="Y9" i="57"/>
  <c r="O9" i="57"/>
  <c r="T9" i="57"/>
  <c r="J9" i="57"/>
  <c r="E9" i="57"/>
  <c r="F7" i="57"/>
  <c r="H7" i="57" s="1"/>
  <c r="P7" i="57"/>
  <c r="R7" i="57" s="1"/>
  <c r="S8" i="57" s="1"/>
  <c r="U7" i="57"/>
  <c r="W7" i="57" s="1"/>
  <c r="X8" i="57" s="1"/>
  <c r="AC27" i="57" s="1"/>
  <c r="K7" i="57"/>
  <c r="M7" i="57" s="1"/>
  <c r="M8" i="57" s="1"/>
  <c r="U27" i="57" s="1"/>
  <c r="F9" i="57" l="1"/>
  <c r="H9" i="57" s="1"/>
  <c r="Q28" i="57" s="1"/>
  <c r="Z27" i="57"/>
  <c r="W8" i="57"/>
  <c r="AA27" i="57" s="1"/>
  <c r="N8" i="57"/>
  <c r="V27" i="57" s="1"/>
  <c r="R8" i="57"/>
  <c r="X27" i="57" s="1"/>
  <c r="L8" i="57"/>
  <c r="I27" i="57" s="1"/>
  <c r="K8" i="57"/>
  <c r="H27" i="57" s="1"/>
  <c r="I8" i="57"/>
  <c r="S27" i="57" s="1"/>
  <c r="H8" i="57"/>
  <c r="R27" i="57" s="1"/>
  <c r="G8" i="57"/>
  <c r="F27" i="57" s="1"/>
  <c r="F8" i="57"/>
  <c r="E27" i="57" s="1"/>
  <c r="V8" i="57"/>
  <c r="O27" i="57" s="1"/>
  <c r="U8" i="57"/>
  <c r="N27" i="57" s="1"/>
  <c r="Q8" i="57"/>
  <c r="L27" i="57" s="1"/>
  <c r="P8" i="57"/>
  <c r="K27" i="57" s="1"/>
  <c r="Q27" i="57"/>
  <c r="D27" i="57"/>
  <c r="F13" i="57"/>
  <c r="H13" i="57" s="1"/>
  <c r="P9" i="57"/>
  <c r="R9" i="57" s="1"/>
  <c r="T27" i="57"/>
  <c r="J27" i="57"/>
  <c r="M27" i="57"/>
  <c r="G27" i="57"/>
  <c r="Y27" i="57"/>
  <c r="W27" i="57"/>
  <c r="U9" i="57"/>
  <c r="W9" i="57" s="1"/>
  <c r="K9" i="57"/>
  <c r="M9" i="57" s="1"/>
  <c r="T28" i="57" s="1"/>
  <c r="F11" i="57"/>
  <c r="H11" i="57" s="1"/>
  <c r="F15" i="57"/>
  <c r="H15" i="57" s="1"/>
  <c r="H16" i="57" s="1"/>
  <c r="R31" i="57" s="1"/>
  <c r="H10" i="57" l="1"/>
  <c r="R28" i="57" s="1"/>
  <c r="F10" i="57"/>
  <c r="E28" i="57" s="1"/>
  <c r="I10" i="57"/>
  <c r="S28" i="57" s="1"/>
  <c r="G10" i="57"/>
  <c r="F28" i="57" s="1"/>
  <c r="D28" i="57"/>
  <c r="I16" i="57"/>
  <c r="S31" i="57" s="1"/>
  <c r="Q31" i="57"/>
  <c r="X10" i="57"/>
  <c r="AC28" i="57" s="1"/>
  <c r="W10" i="57"/>
  <c r="AA28" i="57" s="1"/>
  <c r="S10" i="57"/>
  <c r="Y28" i="57" s="1"/>
  <c r="R10" i="57"/>
  <c r="X28" i="57" s="1"/>
  <c r="M10" i="57"/>
  <c r="U28" i="57" s="1"/>
  <c r="N10" i="57"/>
  <c r="V28" i="57" s="1"/>
  <c r="W28" i="57"/>
  <c r="Z28" i="57"/>
  <c r="J28" i="57"/>
  <c r="P10" i="57"/>
  <c r="K28" i="57" s="1"/>
  <c r="Q10" i="57"/>
  <c r="L28" i="57" s="1"/>
  <c r="D29" i="57"/>
  <c r="G12" i="57"/>
  <c r="F29" i="57" s="1"/>
  <c r="F12" i="57"/>
  <c r="E29" i="57" s="1"/>
  <c r="M28" i="57"/>
  <c r="U10" i="57"/>
  <c r="N28" i="57" s="1"/>
  <c r="V10" i="57"/>
  <c r="O28" i="57" s="1"/>
  <c r="G28" i="57"/>
  <c r="L10" i="57"/>
  <c r="I28" i="57" s="1"/>
  <c r="K10" i="57"/>
  <c r="H28" i="57" s="1"/>
  <c r="D30" i="57"/>
  <c r="G14" i="57"/>
  <c r="F30" i="57" s="1"/>
  <c r="F14" i="57"/>
  <c r="E30" i="57" s="1"/>
  <c r="I14" i="57"/>
  <c r="S30" i="57" s="1"/>
  <c r="H14" i="57"/>
  <c r="R30" i="57" s="1"/>
  <c r="F16" i="57"/>
  <c r="E31" i="57" s="1"/>
  <c r="G16" i="57"/>
  <c r="F31" i="57" s="1"/>
  <c r="I12" i="57"/>
  <c r="S29" i="57" s="1"/>
  <c r="H12" i="57"/>
  <c r="R29" i="57" s="1"/>
  <c r="D31" i="57"/>
  <c r="Q30" i="57"/>
  <c r="K11" i="57"/>
  <c r="M11" i="57" s="1"/>
  <c r="T29" i="57" s="1"/>
  <c r="P11" i="57"/>
  <c r="R11" i="57" s="1"/>
  <c r="U11" i="57"/>
  <c r="W11" i="57" s="1"/>
  <c r="Z29" i="57" s="1"/>
  <c r="F17" i="57"/>
  <c r="H17" i="57" s="1"/>
  <c r="Q32" i="57" s="1"/>
  <c r="Q29" i="57"/>
  <c r="R12" i="57" l="1"/>
  <c r="X29" i="57" s="1"/>
  <c r="S12" i="57"/>
  <c r="Y29" i="57" s="1"/>
  <c r="H18" i="57"/>
  <c r="R32" i="57" s="1"/>
  <c r="I18" i="57"/>
  <c r="S32" i="57" s="1"/>
  <c r="W29" i="57"/>
  <c r="N12" i="57"/>
  <c r="V29" i="57" s="1"/>
  <c r="M12" i="57"/>
  <c r="U29" i="57" s="1"/>
  <c r="X12" i="57"/>
  <c r="AC29" i="57" s="1"/>
  <c r="W12" i="57"/>
  <c r="AA29" i="57" s="1"/>
  <c r="D32" i="57"/>
  <c r="G18" i="57"/>
  <c r="F32" i="57" s="1"/>
  <c r="F18" i="57"/>
  <c r="E32" i="57" s="1"/>
  <c r="J29" i="57"/>
  <c r="Q12" i="57"/>
  <c r="L29" i="57" s="1"/>
  <c r="P12" i="57"/>
  <c r="K29" i="57" s="1"/>
  <c r="M29" i="57"/>
  <c r="V12" i="57"/>
  <c r="O29" i="57" s="1"/>
  <c r="U12" i="57"/>
  <c r="N29" i="57" s="1"/>
  <c r="G29" i="57"/>
  <c r="L12" i="57"/>
  <c r="I29" i="57" s="1"/>
  <c r="K12" i="57"/>
  <c r="H29" i="57" s="1"/>
  <c r="P13" i="57"/>
  <c r="R13" i="57" s="1"/>
  <c r="W30" i="57" s="1"/>
  <c r="F19" i="57"/>
  <c r="H19" i="57" s="1"/>
  <c r="H20" i="57" s="1"/>
  <c r="R33" i="57" s="1"/>
  <c r="U13" i="57"/>
  <c r="W13" i="57" s="1"/>
  <c r="Z30" i="57" s="1"/>
  <c r="K13" i="57"/>
  <c r="M13" i="57" s="1"/>
  <c r="T30" i="57" s="1"/>
  <c r="I20" i="57" l="1"/>
  <c r="S33" i="57" s="1"/>
  <c r="Q33" i="57"/>
  <c r="R14" i="57"/>
  <c r="X30" i="57" s="1"/>
  <c r="S14" i="57"/>
  <c r="Y30" i="57" s="1"/>
  <c r="X14" i="57"/>
  <c r="AC30" i="57" s="1"/>
  <c r="W14" i="57"/>
  <c r="AA30" i="57" s="1"/>
  <c r="N14" i="57"/>
  <c r="V30" i="57" s="1"/>
  <c r="M14" i="57"/>
  <c r="U30" i="57" s="1"/>
  <c r="G30" i="57"/>
  <c r="K14" i="57"/>
  <c r="H30" i="57" s="1"/>
  <c r="L14" i="57"/>
  <c r="I30" i="57" s="1"/>
  <c r="M30" i="57"/>
  <c r="V14" i="57"/>
  <c r="O30" i="57" s="1"/>
  <c r="U14" i="57"/>
  <c r="N30" i="57" s="1"/>
  <c r="J30" i="57"/>
  <c r="Q14" i="57"/>
  <c r="L30" i="57" s="1"/>
  <c r="P14" i="57"/>
  <c r="K30" i="57" s="1"/>
  <c r="G20" i="57"/>
  <c r="F33" i="57" s="1"/>
  <c r="F20" i="57"/>
  <c r="E33" i="57" s="1"/>
  <c r="F21" i="57"/>
  <c r="D33" i="57"/>
  <c r="K15" i="57"/>
  <c r="M15" i="57" s="1"/>
  <c r="T31" i="57" s="1"/>
  <c r="U15" i="57"/>
  <c r="W15" i="57" s="1"/>
  <c r="P15" i="57"/>
  <c r="R15" i="57" s="1"/>
  <c r="W31" i="57" s="1"/>
  <c r="H21" i="57" l="1"/>
  <c r="H22" i="57" s="1"/>
  <c r="R34" i="57" s="1"/>
  <c r="W16" i="57"/>
  <c r="AA31" i="57" s="1"/>
  <c r="X16" i="57"/>
  <c r="AC31" i="57" s="1"/>
  <c r="N16" i="57"/>
  <c r="V31" i="57" s="1"/>
  <c r="M16" i="57"/>
  <c r="U31" i="57" s="1"/>
  <c r="R16" i="57"/>
  <c r="X31" i="57" s="1"/>
  <c r="S16" i="57"/>
  <c r="Y31" i="57" s="1"/>
  <c r="Z31" i="57"/>
  <c r="G31" i="57"/>
  <c r="L16" i="57"/>
  <c r="I31" i="57" s="1"/>
  <c r="K16" i="57"/>
  <c r="H31" i="57" s="1"/>
  <c r="J31" i="57"/>
  <c r="P16" i="57"/>
  <c r="K31" i="57" s="1"/>
  <c r="Q16" i="57"/>
  <c r="L31" i="57" s="1"/>
  <c r="D34" i="57"/>
  <c r="G22" i="57"/>
  <c r="F34" i="57" s="1"/>
  <c r="F22" i="57"/>
  <c r="E34" i="57" s="1"/>
  <c r="M31" i="57"/>
  <c r="V16" i="57"/>
  <c r="O31" i="57" s="1"/>
  <c r="U16" i="57"/>
  <c r="N31" i="57" s="1"/>
  <c r="U17" i="57"/>
  <c r="W17" i="57" s="1"/>
  <c r="K17" i="57"/>
  <c r="M17" i="57" s="1"/>
  <c r="T32" i="57" s="1"/>
  <c r="P17" i="57"/>
  <c r="R17" i="57" s="1"/>
  <c r="W32" i="57" s="1"/>
  <c r="Q34" i="57" l="1"/>
  <c r="I22" i="57"/>
  <c r="S34" i="57" s="1"/>
  <c r="X18" i="57"/>
  <c r="AC32" i="57" s="1"/>
  <c r="W18" i="57"/>
  <c r="AA32" i="57" s="1"/>
  <c r="N18" i="57"/>
  <c r="V32" i="57" s="1"/>
  <c r="M18" i="57"/>
  <c r="U32" i="57" s="1"/>
  <c r="Z32" i="57"/>
  <c r="S18" i="57"/>
  <c r="Y32" i="57" s="1"/>
  <c r="R18" i="57"/>
  <c r="X32" i="57" s="1"/>
  <c r="J32" i="57"/>
  <c r="Q18" i="57"/>
  <c r="L32" i="57" s="1"/>
  <c r="P18" i="57"/>
  <c r="K32" i="57" s="1"/>
  <c r="M32" i="57"/>
  <c r="V18" i="57"/>
  <c r="O32" i="57" s="1"/>
  <c r="U18" i="57"/>
  <c r="N32" i="57" s="1"/>
  <c r="G32" i="57"/>
  <c r="K18" i="57"/>
  <c r="H32" i="57" s="1"/>
  <c r="L18" i="57"/>
  <c r="I32" i="57" s="1"/>
  <c r="P19" i="57"/>
  <c r="R19" i="57" s="1"/>
  <c r="W33" i="57" s="1"/>
  <c r="K19" i="57"/>
  <c r="M19" i="57" s="1"/>
  <c r="U19" i="57"/>
  <c r="W19" i="57" s="1"/>
  <c r="Z33" i="57" s="1"/>
  <c r="M20" i="57" l="1"/>
  <c r="U33" i="57" s="1"/>
  <c r="N20" i="57"/>
  <c r="V33" i="57" s="1"/>
  <c r="T33" i="57"/>
  <c r="W20" i="57"/>
  <c r="AA33" i="57" s="1"/>
  <c r="X20" i="57"/>
  <c r="AC33" i="57" s="1"/>
  <c r="R20" i="57"/>
  <c r="X33" i="57" s="1"/>
  <c r="S20" i="57"/>
  <c r="Y33" i="57" s="1"/>
  <c r="J33" i="57"/>
  <c r="P20" i="57"/>
  <c r="K33" i="57" s="1"/>
  <c r="Q20" i="57"/>
  <c r="L33" i="57" s="1"/>
  <c r="M33" i="57"/>
  <c r="V20" i="57"/>
  <c r="O33" i="57" s="1"/>
  <c r="U20" i="57"/>
  <c r="N33" i="57" s="1"/>
  <c r="G33" i="57"/>
  <c r="K20" i="57"/>
  <c r="H33" i="57" s="1"/>
  <c r="L20" i="57"/>
  <c r="I33" i="57" s="1"/>
  <c r="K21" i="57"/>
  <c r="M21" i="57" s="1"/>
  <c r="T34" i="57" s="1"/>
  <c r="U21" i="57"/>
  <c r="W21" i="57" s="1"/>
  <c r="P21" i="57"/>
  <c r="R21" i="57" s="1"/>
  <c r="W34" i="57" s="1"/>
  <c r="S22" i="57" l="1"/>
  <c r="Y34" i="57" s="1"/>
  <c r="R22" i="57"/>
  <c r="X34" i="57" s="1"/>
  <c r="N22" i="57"/>
  <c r="V34" i="57" s="1"/>
  <c r="M22" i="57"/>
  <c r="U34" i="57" s="1"/>
  <c r="W22" i="57"/>
  <c r="AA34" i="57" s="1"/>
  <c r="X22" i="57"/>
  <c r="AC34" i="57" s="1"/>
  <c r="J34" i="57"/>
  <c r="Q22" i="57"/>
  <c r="L34" i="57" s="1"/>
  <c r="P22" i="57"/>
  <c r="K34" i="57" s="1"/>
  <c r="G34" i="57"/>
  <c r="L22" i="57"/>
  <c r="I34" i="57" s="1"/>
  <c r="K22" i="57"/>
  <c r="H34" i="57" s="1"/>
  <c r="M34" i="57"/>
  <c r="U22" i="57"/>
  <c r="N34" i="57" s="1"/>
  <c r="V22" i="57"/>
  <c r="O34" i="57" s="1"/>
  <c r="Z34" i="57"/>
</calcChain>
</file>

<file path=xl/sharedStrings.xml><?xml version="1.0" encoding="utf-8"?>
<sst xmlns="http://schemas.openxmlformats.org/spreadsheetml/2006/main" count="19642" uniqueCount="203">
  <si>
    <t>Accident &amp; Emergency</t>
  </si>
  <si>
    <t>GP referral</t>
  </si>
  <si>
    <t>Inpatient Emergency</t>
  </si>
  <si>
    <t>Outpatient Emergency</t>
  </si>
  <si>
    <t>Year</t>
  </si>
  <si>
    <t>Description</t>
  </si>
  <si>
    <t>Emergency Presentation</t>
  </si>
  <si>
    <t>An emergency route via A&amp;E, emergency GP referral, emergency transfer, emergency consultant outpatient referral, emergency admission or attendance</t>
  </si>
  <si>
    <t>Admitted from the A&amp;E department</t>
  </si>
  <si>
    <t>Admitted to inpatients from a GP as an emergency referral</t>
  </si>
  <si>
    <t>Referred from A&amp;E attendance to outpatients under the care of referring consultant, following an emergency inpatient admission or from A&amp;E attendance to outpatients under the care of different consultant</t>
  </si>
  <si>
    <t>ICD10 codes</t>
  </si>
  <si>
    <t>Cancer site/group</t>
  </si>
  <si>
    <t>ICD10 codes included</t>
  </si>
  <si>
    <t>Bladder</t>
  </si>
  <si>
    <t>Brain</t>
  </si>
  <si>
    <t>Meninges</t>
  </si>
  <si>
    <t>Other CNS and intracranial tumours</t>
  </si>
  <si>
    <t>Breast</t>
  </si>
  <si>
    <t>Breast (in-situ)</t>
  </si>
  <si>
    <t>Cancer of Unknown Primary</t>
  </si>
  <si>
    <t>Cervix</t>
  </si>
  <si>
    <t>Cervix (in-situ)</t>
  </si>
  <si>
    <t>Colorectal</t>
  </si>
  <si>
    <t>Head and neck - Oral cavity</t>
  </si>
  <si>
    <t>Head and neck - Oropharynx</t>
  </si>
  <si>
    <t>Head and neck – Thyroid</t>
  </si>
  <si>
    <t>Head and Neck - non specific</t>
  </si>
  <si>
    <t>Head and neck - Other (excl. oral cavity, oropharynx, larynx &amp; thyroid)</t>
  </si>
  <si>
    <t>Hodgkin lymphoma</t>
  </si>
  <si>
    <t>Non-Hodgkin lymphoma</t>
  </si>
  <si>
    <t>Kidney</t>
  </si>
  <si>
    <t>Other and unspecified urinary</t>
  </si>
  <si>
    <t>Leukaemia: acute myeloid</t>
  </si>
  <si>
    <t>Leukaemia: chronic lymphocytic</t>
  </si>
  <si>
    <t>Leukaemia: other (all excluding AML and CLL)</t>
  </si>
  <si>
    <t>Other haematological malignancies</t>
  </si>
  <si>
    <t>Lung</t>
  </si>
  <si>
    <t>Melanoma</t>
  </si>
  <si>
    <t>Mesothelioma</t>
  </si>
  <si>
    <t>Multiple myeloma</t>
  </si>
  <si>
    <t>Oesophagus</t>
  </si>
  <si>
    <t>Other malignant neoplasms</t>
  </si>
  <si>
    <t>Ovary</t>
  </si>
  <si>
    <t>Pancreas</t>
  </si>
  <si>
    <t>Prostate</t>
  </si>
  <si>
    <t>C61</t>
  </si>
  <si>
    <t>Sarcoma: Bone</t>
  </si>
  <si>
    <t>C40, C41</t>
  </si>
  <si>
    <t>Sarcoma: connective and soft tissue</t>
  </si>
  <si>
    <t>C48, C49</t>
  </si>
  <si>
    <t>Stomach</t>
  </si>
  <si>
    <t>C16</t>
  </si>
  <si>
    <t>Testis</t>
  </si>
  <si>
    <t>C62</t>
  </si>
  <si>
    <t>Uterus</t>
  </si>
  <si>
    <t>C54, C55</t>
  </si>
  <si>
    <t>Vulva</t>
  </si>
  <si>
    <t>C51</t>
  </si>
  <si>
    <t>Cancer sites</t>
  </si>
  <si>
    <t>Head and neck – Larynx</t>
  </si>
  <si>
    <t>Description of Emergency Presentation</t>
  </si>
  <si>
    <t>Numbers</t>
  </si>
  <si>
    <t>EMERG_ROUTE_CODE</t>
  </si>
  <si>
    <t>Malignant</t>
  </si>
  <si>
    <t>Tumour lookup 2015 RtD groups - breakdowns</t>
  </si>
  <si>
    <t>1 AandE</t>
  </si>
  <si>
    <t>2 GP</t>
  </si>
  <si>
    <t>3 IP Emergency</t>
  </si>
  <si>
    <t>4 OP Emergency</t>
  </si>
  <si>
    <t>Grand Total</t>
  </si>
  <si>
    <t>DIAGNOSISYEAR</t>
  </si>
  <si>
    <t>2006 Total</t>
  </si>
  <si>
    <t>2007 Total</t>
  </si>
  <si>
    <t>2008 Total</t>
  </si>
  <si>
    <t>2009 Total</t>
  </si>
  <si>
    <t>2010 Total</t>
  </si>
  <si>
    <t>2011 Total</t>
  </si>
  <si>
    <t>2012 Total</t>
  </si>
  <si>
    <t>2013 Total</t>
  </si>
  <si>
    <t/>
  </si>
  <si>
    <t>Select cancer site:</t>
  </si>
  <si>
    <t>Sum of TUMOURS</t>
  </si>
  <si>
    <t>All malignant tumours and selected benign and in-situ tumours diagnosed between 2006 and 2013 are included.</t>
  </si>
  <si>
    <t>Tabs</t>
  </si>
  <si>
    <t>Bladder (in-situ)</t>
  </si>
  <si>
    <t xml:space="preserve">D090 </t>
  </si>
  <si>
    <t xml:space="preserve">C71, D330 - D332, D430 - D432 </t>
  </si>
  <si>
    <t xml:space="preserve">C50 </t>
  </si>
  <si>
    <t xml:space="preserve">D05 </t>
  </si>
  <si>
    <t xml:space="preserve">C77, C78, C79, C80 </t>
  </si>
  <si>
    <t xml:space="preserve">C53 </t>
  </si>
  <si>
    <t xml:space="preserve">D06 </t>
  </si>
  <si>
    <t xml:space="preserve">C18 - C20 </t>
  </si>
  <si>
    <t xml:space="preserve">C32 </t>
  </si>
  <si>
    <t xml:space="preserve">C00, C14, C31 </t>
  </si>
  <si>
    <t xml:space="preserve">C02 - C04, C06 </t>
  </si>
  <si>
    <t xml:space="preserve">C01, C09, C10 </t>
  </si>
  <si>
    <t xml:space="preserve">C05, C07, C08, C11 - C13 </t>
  </si>
  <si>
    <t xml:space="preserve">C73 </t>
  </si>
  <si>
    <t xml:space="preserve">C81 </t>
  </si>
  <si>
    <t xml:space="preserve">C64 </t>
  </si>
  <si>
    <t xml:space="preserve">C920, C924, C925, C930, C940, C942 </t>
  </si>
  <si>
    <t xml:space="preserve">C911 </t>
  </si>
  <si>
    <t xml:space="preserve">C910, C921 </t>
  </si>
  <si>
    <t xml:space="preserve">C33, C34 </t>
  </si>
  <si>
    <t xml:space="preserve">C43 </t>
  </si>
  <si>
    <t xml:space="preserve">C70, D32, D42 </t>
  </si>
  <si>
    <t xml:space="preserve">C45 </t>
  </si>
  <si>
    <t xml:space="preserve">C90 </t>
  </si>
  <si>
    <t xml:space="preserve">C82 - C85 </t>
  </si>
  <si>
    <t xml:space="preserve">C15 </t>
  </si>
  <si>
    <t xml:space="preserve">C65, C66, C68 </t>
  </si>
  <si>
    <t xml:space="preserve">C56, C57 </t>
  </si>
  <si>
    <t xml:space="preserve">C25 </t>
  </si>
  <si>
    <t>Geography</t>
  </si>
  <si>
    <t>London</t>
  </si>
  <si>
    <t>LONDON_FLAG</t>
  </si>
  <si>
    <t>FINAL_ROUTE</t>
  </si>
  <si>
    <t>Emergency presentation</t>
  </si>
  <si>
    <t>London Total</t>
  </si>
  <si>
    <t>All malignant tumours (excl. NMSC)</t>
  </si>
  <si>
    <t>Percentage of all routes to diagnosis</t>
  </si>
  <si>
    <t>Total Emergency Presentation</t>
  </si>
  <si>
    <t>Total All Routes</t>
  </si>
  <si>
    <t>Percentage of Emergency Presentations</t>
  </si>
  <si>
    <t>(All)</t>
  </si>
  <si>
    <t>Route to Diagnosis</t>
  </si>
  <si>
    <t>Emergency Presentation Route Breakdown</t>
  </si>
  <si>
    <t>Percentage of All Routes to Diagnosis</t>
  </si>
  <si>
    <t>Admitted to inpatients from the Bed Bureau as an emergency referral, via Mental Health Crisis Resolution Team or admitted to inpatients from a consultant outpatient clinic</t>
  </si>
  <si>
    <t>All tumours</t>
  </si>
  <si>
    <t>Tumour by year</t>
  </si>
  <si>
    <t>Methods</t>
  </si>
  <si>
    <t>Information</t>
  </si>
  <si>
    <t>Details of the fields used</t>
  </si>
  <si>
    <t>Brief methods for the National Routes to Diagnosis workbook</t>
  </si>
  <si>
    <t xml:space="preserve">The Routes to Diagnosis work was conducted to understand the path taken by patients which led to their cancer diagnosis and the impact of this on their survival. </t>
  </si>
  <si>
    <t xml:space="preserve">For more details, please see the following: </t>
  </si>
  <si>
    <t>A breakdown by tumour type and year of diagnosis is presented in this workbook.</t>
  </si>
  <si>
    <t xml:space="preserve">For the National Routes to Diagnosis workbook, all newly diagnosed malignant cancers excluding non-melanoma skin cancer (NMSC), </t>
  </si>
  <si>
    <t xml:space="preserve">and selected benign and in situ tumours diagnosed between 2006 and 2013 in residents of England were extracted from the Cancer Analysis System (CAS). </t>
  </si>
  <si>
    <t xml:space="preserve">Records within CAS were linked at patient level to Admitted Patient Care (Inpatient) and Outpatient Hospital Episode Statistics (HES) datasets; </t>
  </si>
  <si>
    <t xml:space="preserve">the National Cancer Waiting Times (CWT) Monitoring Dataset; national breast screening data and national bowel cancer screening data. </t>
  </si>
  <si>
    <t xml:space="preserve">The work categorised patients into one of eight Routes to Diagnosis, including those diagnosed by Emergency Presentation. </t>
  </si>
  <si>
    <t>The Emergency Presentation category is further broken down into: Accident and Emergency, GP Referral, Inpatient Emergency and Outpatient Emergency.</t>
  </si>
  <si>
    <t xml:space="preserve"> http://www.nature.com/bjc/journal/v107/n8/abs/bjc2012408a.html</t>
  </si>
  <si>
    <t>http://www.ncin.org.uk/publications/routes_to_diagnosis</t>
  </si>
  <si>
    <t>Publication: British Journal of Cancer (2012) 107, 1220–1226</t>
  </si>
  <si>
    <t>www.ncin.org.uk/local_cancer_intelligence/london</t>
  </si>
  <si>
    <t>Breast (males and females)</t>
  </si>
  <si>
    <t>A&amp;E</t>
  </si>
  <si>
    <t>LI</t>
  </si>
  <si>
    <t>UI</t>
  </si>
  <si>
    <t>GP</t>
  </si>
  <si>
    <t>IP</t>
  </si>
  <si>
    <t>OP</t>
  </si>
  <si>
    <t>*</t>
  </si>
  <si>
    <t>Any values containing less than 5 cases are suppressed and labelled as * in the tables.  Any values that would allow disclosure by differencing are also labelled as *.</t>
  </si>
  <si>
    <r>
      <t xml:space="preserve">  Note: </t>
    </r>
    <r>
      <rPr>
        <sz val="11"/>
        <color theme="1"/>
        <rFont val="Calibri"/>
        <family val="2"/>
        <scheme val="minor"/>
      </rPr>
      <t>For tumour types where the patient number is suppressed, the value is shown as 0% in the graphs</t>
    </r>
  </si>
  <si>
    <t>East Midlands</t>
  </si>
  <si>
    <t>East Midlands Total</t>
  </si>
  <si>
    <t>East of England</t>
  </si>
  <si>
    <t>East of England Total</t>
  </si>
  <si>
    <t>North East</t>
  </si>
  <si>
    <t>North East Total</t>
  </si>
  <si>
    <t>North West</t>
  </si>
  <si>
    <t>North West Total</t>
  </si>
  <si>
    <t>South East</t>
  </si>
  <si>
    <t>South East Total</t>
  </si>
  <si>
    <t>South West</t>
  </si>
  <si>
    <t>South West Total</t>
  </si>
  <si>
    <t>West Midlands</t>
  </si>
  <si>
    <t>West Midlands Total</t>
  </si>
  <si>
    <t>Yorkshire and The Humber</t>
  </si>
  <si>
    <t>Yorkshire and The Humber Total</t>
  </si>
  <si>
    <t>Bladder (in situ)</t>
  </si>
  <si>
    <t>Head and neck - Larynx</t>
  </si>
  <si>
    <t>Head and neck - Thyroid</t>
  </si>
  <si>
    <t>Liver</t>
  </si>
  <si>
    <t>Select region:</t>
  </si>
  <si>
    <t>Region</t>
  </si>
  <si>
    <t>Methods for the Emergency Presentations in England by region workbook</t>
  </si>
  <si>
    <t>The breakdown by Emergency Presentation has been previously presented for London only and is now displayed for the 9 regions of England in this workbook.</t>
  </si>
  <si>
    <t>C67</t>
  </si>
  <si>
    <t>C22</t>
  </si>
  <si>
    <t xml:space="preserve">C88, C912 - C919, C922, C923, C927, 929, C931 - C939, C941, C943 - C945, C947, C95, C96 </t>
  </si>
  <si>
    <t>C17, C21, C23, C24, C26, C30, C37 - C39, C46, C47, C52, C58, C60, C63, C69, C74, C750, C754 - C759, C76, C97</t>
  </si>
  <si>
    <t xml:space="preserve">C72, C751 - C753, D333-D334, D337, D339, D352 - D354, D433 - D439, D443 - D445 </t>
  </si>
  <si>
    <t>Brief methods of the National Routes to Diagnosis workbook and the Emergency Presentations in England by Region</t>
  </si>
  <si>
    <t>Provides a breakdown of emergency presentations by region and selected tumour types for diagnosis years 2006 - 2013 combined</t>
  </si>
  <si>
    <t>Provides a breakdown of emergency presentations by region and selected tumour types with a further breakdown by diagnosis year</t>
  </si>
  <si>
    <t>Version 1.0, Sept 2016</t>
  </si>
  <si>
    <t xml:space="preserve">Emergency Presentations in England by Region 2006-2013 workbook </t>
  </si>
  <si>
    <t>For Routes to Diagnosis in London and Emergency Presentations in London:</t>
  </si>
  <si>
    <t>This workbook presents data on cancer diagnoses by emergency presentation in each region in England, based on the National Routes to Diagnosis workbook.</t>
  </si>
  <si>
    <t xml:space="preserve">http://www.ncin.org.uk/publications/routes_to_diagnosis </t>
  </si>
  <si>
    <t>This is an extension of the Routes to Diagnosis 2006-2013 workbook (b), as the four emergency routes to diagnosis are presented by the 9 regions in England</t>
  </si>
  <si>
    <t xml:space="preserve">along with the final route of diagnosis. </t>
  </si>
  <si>
    <t>Data from patients with malignant cancers excluding NMSC, selected benign and in situ tumours diagnosed between 2006 and 2013 were extracted</t>
  </si>
  <si>
    <t>The following ICD 10 groups were used for the cancer sites/groups</t>
  </si>
  <si>
    <t xml:space="preserve">To enable this analysis, the routes to diagnosis dataset was linked to the 2013 NCRAS cancer registration data. </t>
  </si>
  <si>
    <t>For any enquiries, please contact NCRASenquiries@phe.gov.uk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</si>
</sst>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sz val="10"/>
      <name val="Arial"/>
      <family val="2"/>
    </font>
    <font>
      <b/>
      <sz val="14"/>
      <color rgb="FF98002E"/>
      <name val="Calibri"/>
      <family val="2"/>
      <scheme val="minor"/>
    </font>
    <font>
      <b/>
      <sz val="12"/>
      <color theme="1"/>
      <name val="Calibri"/>
      <family val="2"/>
      <scheme val="minor"/>
    </font>
    <font>
      <b/>
      <sz val="20"/>
      <color rgb="FF98002E"/>
      <name val="Calibri"/>
      <family val="2"/>
      <scheme val="minor"/>
    </font>
    <font>
      <sz val="8"/>
      <color theme="1"/>
      <name val="Calibri"/>
      <family val="2"/>
      <scheme val="minor"/>
    </font>
    <font>
      <b/>
      <sz val="12"/>
      <color rgb="FF000000"/>
      <name val="Calibri"/>
      <family val="2"/>
      <scheme val="minor"/>
    </font>
    <font>
      <sz val="12"/>
      <name val="Calibri"/>
      <family val="2"/>
      <scheme val="minor"/>
    </font>
    <font>
      <sz val="11"/>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i/>
      <sz val="10"/>
      <color theme="1"/>
      <name val="Calibri"/>
      <family val="2"/>
      <scheme val="minor"/>
    </font>
    <font>
      <b/>
      <u/>
      <sz val="12"/>
      <name val="Calibri"/>
      <family val="2"/>
      <scheme val="minor"/>
    </font>
    <font>
      <u/>
      <sz val="11"/>
      <color theme="10"/>
      <name val="Calibri"/>
      <family val="2"/>
      <scheme val="minor"/>
    </font>
    <font>
      <b/>
      <sz val="13"/>
      <color rgb="FF98002E"/>
      <name val="Calibri"/>
      <family val="2"/>
      <scheme val="minor"/>
    </font>
    <font>
      <sz val="12"/>
      <color rgb="FF000000"/>
      <name val="Calibri"/>
      <family val="2"/>
      <scheme val="minor"/>
    </font>
    <font>
      <sz val="11"/>
      <color theme="4" tint="0.79998168889431442"/>
      <name val="Calibri"/>
      <family val="2"/>
      <scheme val="minor"/>
    </font>
    <font>
      <b/>
      <sz val="18"/>
      <color theme="1"/>
      <name val="Calibri"/>
      <family val="2"/>
      <scheme val="minor"/>
    </font>
    <font>
      <b/>
      <sz val="10"/>
      <color theme="1"/>
      <name val="Calibri"/>
      <family val="2"/>
      <scheme val="minor"/>
    </font>
    <font>
      <i/>
      <sz val="9"/>
      <color theme="0" tint="-0.499984740745262"/>
      <name val="Calibri"/>
      <family val="2"/>
      <scheme val="minor"/>
    </font>
    <font>
      <sz val="11"/>
      <name val="Calibri"/>
      <family val="2"/>
      <scheme val="minor"/>
    </font>
    <font>
      <sz val="9"/>
      <color theme="4" tint="0.79998168889431442"/>
      <name val="Calibri"/>
      <family val="2"/>
      <scheme val="minor"/>
    </font>
  </fonts>
  <fills count="38">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rgb="FF00B092"/>
      </left>
      <right/>
      <top style="medium">
        <color rgb="FF00B092"/>
      </top>
      <bottom/>
      <diagonal/>
    </border>
    <border>
      <left/>
      <right/>
      <top style="medium">
        <color rgb="FF00B092"/>
      </top>
      <bottom/>
      <diagonal/>
    </border>
    <border>
      <left/>
      <right style="medium">
        <color rgb="FF00B092"/>
      </right>
      <top style="medium">
        <color rgb="FF00B092"/>
      </top>
      <bottom/>
      <diagonal/>
    </border>
    <border>
      <left style="medium">
        <color rgb="FF00B092"/>
      </left>
      <right style="medium">
        <color rgb="FF00B092"/>
      </right>
      <top style="medium">
        <color rgb="FF00B092"/>
      </top>
      <bottom style="medium">
        <color rgb="FF00B092"/>
      </bottom>
      <diagonal/>
    </border>
    <border>
      <left style="medium">
        <color rgb="FF00B092"/>
      </left>
      <right/>
      <top style="medium">
        <color rgb="FF00B092"/>
      </top>
      <bottom style="medium">
        <color rgb="FF00B092"/>
      </bottom>
      <diagonal/>
    </border>
    <border>
      <left/>
      <right/>
      <top style="medium">
        <color rgb="FF00B092"/>
      </top>
      <bottom style="medium">
        <color rgb="FF00B092"/>
      </bottom>
      <diagonal/>
    </border>
    <border>
      <left/>
      <right style="medium">
        <color rgb="FF00B092"/>
      </right>
      <top style="medium">
        <color rgb="FF00B092"/>
      </top>
      <bottom style="medium">
        <color rgb="FF00B092"/>
      </bottom>
      <diagonal/>
    </border>
    <border>
      <left style="medium">
        <color rgb="FF00B092"/>
      </left>
      <right/>
      <top/>
      <bottom style="medium">
        <color rgb="FF00B092"/>
      </bottom>
      <diagonal/>
    </border>
    <border>
      <left/>
      <right/>
      <top/>
      <bottom style="medium">
        <color rgb="FF00B092"/>
      </bottom>
      <diagonal/>
    </border>
    <border>
      <left/>
      <right style="medium">
        <color rgb="FF00B092"/>
      </right>
      <top/>
      <bottom style="medium">
        <color rgb="FF00B09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rgb="FF00B092"/>
      </left>
      <right/>
      <top/>
      <bottom/>
      <diagonal/>
    </border>
    <border>
      <left/>
      <right style="medium">
        <color rgb="FF00B092"/>
      </right>
      <top/>
      <bottom/>
      <diagonal/>
    </border>
    <border>
      <left style="medium">
        <color rgb="FF00B092"/>
      </left>
      <right style="medium">
        <color rgb="FF00B092"/>
      </right>
      <top/>
      <bottom/>
      <diagonal/>
    </border>
    <border>
      <left style="medium">
        <color rgb="FF00B092"/>
      </left>
      <right style="medium">
        <color rgb="FF00B092"/>
      </right>
      <top/>
      <bottom style="medium">
        <color rgb="FF00B09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45">
    <xf numFmtId="0" fontId="0" fillId="0" borderId="0"/>
    <xf numFmtId="9" fontId="1" fillId="0" borderId="0" applyFont="0" applyFill="0" applyBorder="0" applyAlignment="0" applyProtection="0"/>
    <xf numFmtId="0" fontId="1" fillId="2" borderId="0" applyNumberFormat="0" applyBorder="0" applyAlignment="0" applyProtection="0"/>
    <xf numFmtId="0" fontId="6" fillId="0" borderId="0"/>
    <xf numFmtId="0" fontId="14" fillId="0" borderId="0" applyNumberFormat="0" applyFill="0" applyBorder="0" applyAlignment="0" applyProtection="0"/>
    <xf numFmtId="0" fontId="15" fillId="0" borderId="16" applyNumberFormat="0" applyFill="0" applyAlignment="0" applyProtection="0"/>
    <xf numFmtId="0" fontId="16" fillId="0" borderId="17" applyNumberFormat="0" applyFill="0" applyAlignment="0" applyProtection="0"/>
    <xf numFmtId="0" fontId="17" fillId="0" borderId="18"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19" applyNumberFormat="0" applyAlignment="0" applyProtection="0"/>
    <xf numFmtId="0" fontId="22" fillId="9" borderId="20" applyNumberFormat="0" applyAlignment="0" applyProtection="0"/>
    <xf numFmtId="0" fontId="23" fillId="9" borderId="19" applyNumberFormat="0" applyAlignment="0" applyProtection="0"/>
    <xf numFmtId="0" fontId="24" fillId="0" borderId="21" applyNumberFormat="0" applyFill="0" applyAlignment="0" applyProtection="0"/>
    <xf numFmtId="0" fontId="25" fillId="10" borderId="22" applyNumberFormat="0" applyAlignment="0" applyProtection="0"/>
    <xf numFmtId="0" fontId="2" fillId="0" borderId="0" applyNumberFormat="0" applyFill="0" applyBorder="0" applyAlignment="0" applyProtection="0"/>
    <xf numFmtId="0" fontId="1" fillId="11" borderId="23" applyNumberFormat="0" applyFont="0" applyAlignment="0" applyProtection="0"/>
    <xf numFmtId="0" fontId="26" fillId="0" borderId="0" applyNumberFormat="0" applyFill="0" applyBorder="0" applyAlignment="0" applyProtection="0"/>
    <xf numFmtId="0" fontId="3" fillId="0" borderId="24" applyNumberFormat="0" applyFill="0" applyAlignment="0" applyProtection="0"/>
    <xf numFmtId="0" fontId="27" fillId="12"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7" fillId="34" borderId="0" applyNumberFormat="0" applyBorder="0" applyAlignment="0" applyProtection="0"/>
    <xf numFmtId="0" fontId="30" fillId="0" borderId="0" applyNumberFormat="0" applyFill="0" applyBorder="0" applyAlignment="0" applyProtection="0"/>
  </cellStyleXfs>
  <cellXfs count="189">
    <xf numFmtId="0" fontId="0" fillId="0" borderId="0" xfId="0"/>
    <xf numFmtId="0" fontId="0" fillId="3" borderId="0" xfId="0" applyFont="1" applyFill="1"/>
    <xf numFmtId="0" fontId="9" fillId="3" borderId="0" xfId="0" applyFont="1" applyFill="1"/>
    <xf numFmtId="0" fontId="10" fillId="3" borderId="0" xfId="0" applyFont="1" applyFill="1"/>
    <xf numFmtId="0" fontId="12" fillId="3" borderId="0" xfId="3" applyFont="1" applyFill="1"/>
    <xf numFmtId="0" fontId="5" fillId="3" borderId="0" xfId="0" applyFont="1" applyFill="1"/>
    <xf numFmtId="0" fontId="9" fillId="3" borderId="0" xfId="0" applyFont="1" applyFill="1" applyAlignment="1">
      <alignment horizontal="left" vertical="top"/>
    </xf>
    <xf numFmtId="0" fontId="3" fillId="0" borderId="0" xfId="0" applyFont="1"/>
    <xf numFmtId="0" fontId="0" fillId="35" borderId="0" xfId="0" applyFont="1" applyFill="1" applyAlignment="1">
      <alignment horizontal="center"/>
    </xf>
    <xf numFmtId="0" fontId="0" fillId="35" borderId="0" xfId="0" applyFont="1" applyFill="1"/>
    <xf numFmtId="0" fontId="0" fillId="35" borderId="0" xfId="0" applyFont="1" applyFill="1" applyBorder="1"/>
    <xf numFmtId="0" fontId="0" fillId="35" borderId="0" xfId="0" quotePrefix="1" applyFont="1" applyFill="1" applyAlignment="1">
      <alignment wrapText="1"/>
    </xf>
    <xf numFmtId="9" fontId="0" fillId="35" borderId="0" xfId="1" applyFont="1" applyFill="1" applyAlignment="1">
      <alignment horizontal="center"/>
    </xf>
    <xf numFmtId="0" fontId="4" fillId="35" borderId="0" xfId="0" applyFont="1" applyFill="1"/>
    <xf numFmtId="0" fontId="5" fillId="35" borderId="0" xfId="0" applyFont="1" applyFill="1"/>
    <xf numFmtId="0" fontId="3" fillId="0" borderId="0" xfId="0" applyFont="1" applyFill="1" applyBorder="1"/>
    <xf numFmtId="0" fontId="0" fillId="0" borderId="0" xfId="0"/>
    <xf numFmtId="0" fontId="28" fillId="3" borderId="25" xfId="0" applyFont="1" applyFill="1" applyBorder="1" applyAlignment="1">
      <alignment vertical="center" wrapText="1"/>
    </xf>
    <xf numFmtId="0" fontId="0" fillId="0" borderId="0" xfId="0" applyBorder="1"/>
    <xf numFmtId="0" fontId="29" fillId="3" borderId="0" xfId="3" applyFont="1" applyFill="1"/>
    <xf numFmtId="0" fontId="8" fillId="0" borderId="0" xfId="0" applyFont="1" applyBorder="1" applyAlignment="1">
      <alignment vertical="center"/>
    </xf>
    <xf numFmtId="0" fontId="13" fillId="0" borderId="0" xfId="0" applyFont="1" applyBorder="1" applyAlignment="1">
      <alignment vertical="center"/>
    </xf>
    <xf numFmtId="0" fontId="3" fillId="0" borderId="0" xfId="0" applyFont="1" applyBorder="1"/>
    <xf numFmtId="0" fontId="0" fillId="35" borderId="0" xfId="0" applyFont="1" applyFill="1" applyAlignment="1"/>
    <xf numFmtId="0" fontId="0" fillId="35" borderId="0" xfId="0" applyFont="1" applyFill="1" applyAlignment="1">
      <alignment wrapText="1"/>
    </xf>
    <xf numFmtId="0" fontId="0" fillId="0" borderId="0" xfId="0"/>
    <xf numFmtId="0" fontId="0" fillId="36" borderId="0" xfId="0" applyFill="1"/>
    <xf numFmtId="2" fontId="3" fillId="36" borderId="0" xfId="0" applyNumberFormat="1" applyFont="1" applyFill="1" applyBorder="1" applyAlignment="1">
      <alignment horizontal="right" wrapText="1"/>
    </xf>
    <xf numFmtId="2" fontId="3" fillId="36" borderId="0" xfId="0" applyNumberFormat="1" applyFont="1" applyFill="1" applyBorder="1" applyAlignment="1">
      <alignment horizontal="center" wrapText="1"/>
    </xf>
    <xf numFmtId="0" fontId="30" fillId="3" borderId="0" xfId="44" applyFill="1"/>
    <xf numFmtId="0" fontId="0" fillId="0" borderId="32" xfId="0" applyFont="1" applyBorder="1" applyAlignment="1">
      <alignment horizontal="left" vertical="center"/>
    </xf>
    <xf numFmtId="0" fontId="0" fillId="0" borderId="13" xfId="0" applyFont="1" applyBorder="1" applyAlignment="1">
      <alignment horizontal="left" vertical="center"/>
    </xf>
    <xf numFmtId="9" fontId="0" fillId="35" borderId="0" xfId="1" applyFont="1" applyFill="1" applyAlignment="1">
      <alignment horizontal="center" wrapText="1"/>
    </xf>
    <xf numFmtId="1" fontId="3" fillId="36" borderId="25" xfId="0" applyNumberFormat="1" applyFont="1" applyFill="1" applyBorder="1" applyAlignment="1">
      <alignment horizontal="center" vertical="center"/>
    </xf>
    <xf numFmtId="0" fontId="0" fillId="35" borderId="0" xfId="0" applyFont="1" applyFill="1" applyAlignment="1">
      <alignment horizontal="center" vertical="center"/>
    </xf>
    <xf numFmtId="0" fontId="0" fillId="35" borderId="0" xfId="0" applyFont="1" applyFill="1" applyAlignment="1">
      <alignment vertical="center"/>
    </xf>
    <xf numFmtId="0" fontId="3" fillId="3" borderId="27" xfId="0" applyFont="1" applyFill="1" applyBorder="1" applyAlignment="1">
      <alignment horizontal="left" vertical="center"/>
    </xf>
    <xf numFmtId="0" fontId="0" fillId="3" borderId="29" xfId="0" applyFont="1" applyFill="1" applyBorder="1" applyAlignment="1">
      <alignment horizontal="center"/>
    </xf>
    <xf numFmtId="0" fontId="0" fillId="3" borderId="26" xfId="0" applyFont="1" applyFill="1" applyBorder="1" applyAlignment="1">
      <alignment horizontal="center"/>
    </xf>
    <xf numFmtId="164" fontId="0" fillId="35" borderId="0" xfId="0" applyNumberFormat="1" applyFont="1" applyFill="1" applyAlignment="1">
      <alignment horizontal="center" vertical="center"/>
    </xf>
    <xf numFmtId="164" fontId="0" fillId="35" borderId="0" xfId="0" quotePrefix="1" applyNumberFormat="1" applyFont="1" applyFill="1" applyAlignment="1">
      <alignment wrapText="1"/>
    </xf>
    <xf numFmtId="0" fontId="8" fillId="0" borderId="1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7" fillId="0" borderId="0" xfId="0" applyFont="1" applyAlignment="1">
      <alignment vertical="center"/>
    </xf>
    <xf numFmtId="0" fontId="0" fillId="0" borderId="0" xfId="0" applyFont="1" applyAlignment="1">
      <alignment vertical="center"/>
    </xf>
    <xf numFmtId="0" fontId="31" fillId="0" borderId="0" xfId="0" applyFont="1" applyBorder="1" applyAlignment="1">
      <alignment vertical="center" wrapText="1"/>
    </xf>
    <xf numFmtId="0" fontId="0" fillId="0" borderId="0" xfId="0" applyFont="1" applyBorder="1" applyAlignment="1">
      <alignment horizontal="center" vertical="center"/>
    </xf>
    <xf numFmtId="0" fontId="31" fillId="0" borderId="0" xfId="0" applyFont="1" applyAlignment="1">
      <alignment vertical="center"/>
    </xf>
    <xf numFmtId="0" fontId="8" fillId="0" borderId="0" xfId="0" applyFont="1" applyAlignment="1">
      <alignment vertical="center"/>
    </xf>
    <xf numFmtId="164" fontId="5" fillId="35" borderId="0" xfId="0" applyNumberFormat="1" applyFont="1" applyFill="1"/>
    <xf numFmtId="49" fontId="0" fillId="0" borderId="0" xfId="0" applyNumberFormat="1" applyFill="1"/>
    <xf numFmtId="49" fontId="7" fillId="0" borderId="0" xfId="0" applyNumberFormat="1" applyFont="1" applyFill="1" applyBorder="1"/>
    <xf numFmtId="49" fontId="0" fillId="0" borderId="0" xfId="0" applyNumberFormat="1" applyFill="1" applyBorder="1"/>
    <xf numFmtId="49" fontId="32" fillId="0" borderId="0" xfId="0" applyNumberFormat="1" applyFont="1" applyFill="1" applyBorder="1"/>
    <xf numFmtId="49" fontId="30" fillId="0" borderId="0" xfId="44" applyNumberFormat="1" applyFill="1" applyBorder="1"/>
    <xf numFmtId="49" fontId="0" fillId="0" borderId="6" xfId="0" applyNumberFormat="1" applyFill="1" applyBorder="1"/>
    <xf numFmtId="49" fontId="0" fillId="0" borderId="7" xfId="0" applyNumberFormat="1" applyFill="1" applyBorder="1"/>
    <xf numFmtId="49" fontId="0" fillId="0" borderId="8" xfId="0" applyNumberFormat="1" applyFill="1" applyBorder="1"/>
    <xf numFmtId="49" fontId="0" fillId="0" borderId="32" xfId="0" applyNumberFormat="1" applyFill="1" applyBorder="1"/>
    <xf numFmtId="49" fontId="0" fillId="0" borderId="33" xfId="0" applyNumberFormat="1" applyFill="1" applyBorder="1"/>
    <xf numFmtId="49" fontId="0" fillId="0" borderId="13" xfId="0" applyNumberFormat="1" applyFill="1" applyBorder="1"/>
    <xf numFmtId="49" fontId="0" fillId="0" borderId="14" xfId="0" applyNumberFormat="1" applyFill="1" applyBorder="1"/>
    <xf numFmtId="49" fontId="0" fillId="0" borderId="15" xfId="0" applyNumberFormat="1" applyFill="1" applyBorder="1"/>
    <xf numFmtId="0" fontId="8" fillId="3" borderId="6" xfId="0" applyFont="1" applyFill="1" applyBorder="1" applyAlignment="1">
      <alignment vertical="center" wrapText="1"/>
    </xf>
    <xf numFmtId="0" fontId="8" fillId="3" borderId="8" xfId="0" applyFont="1" applyFill="1" applyBorder="1" applyAlignment="1">
      <alignment vertical="center" wrapText="1"/>
    </xf>
    <xf numFmtId="0" fontId="8" fillId="0" borderId="9" xfId="0" applyFont="1" applyBorder="1" applyAlignment="1">
      <alignment vertical="center"/>
    </xf>
    <xf numFmtId="0" fontId="0" fillId="0" borderId="33" xfId="0" applyFont="1" applyBorder="1" applyAlignment="1">
      <alignment horizontal="left" vertical="center"/>
    </xf>
    <xf numFmtId="0" fontId="0" fillId="0" borderId="15" xfId="0" applyFont="1" applyBorder="1" applyAlignment="1">
      <alignment horizontal="left" vertical="center"/>
    </xf>
    <xf numFmtId="0" fontId="8" fillId="0" borderId="12" xfId="0" applyFont="1" applyBorder="1" applyAlignment="1">
      <alignmen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3" fontId="0" fillId="35" borderId="0" xfId="0" applyNumberFormat="1" applyFont="1" applyFill="1"/>
    <xf numFmtId="3" fontId="0" fillId="35" borderId="0" xfId="0" applyNumberFormat="1" applyFont="1" applyFill="1" applyAlignment="1">
      <alignment horizontal="center" vertical="center"/>
    </xf>
    <xf numFmtId="3" fontId="0" fillId="35" borderId="0" xfId="0" quotePrefix="1" applyNumberFormat="1" applyFont="1" applyFill="1" applyAlignment="1">
      <alignment wrapText="1"/>
    </xf>
    <xf numFmtId="3" fontId="0" fillId="35" borderId="0" xfId="1" applyNumberFormat="1" applyFont="1" applyFill="1" applyAlignment="1">
      <alignment horizontal="center"/>
    </xf>
    <xf numFmtId="3" fontId="0" fillId="35" borderId="0" xfId="1" applyNumberFormat="1" applyFont="1" applyFill="1"/>
    <xf numFmtId="0" fontId="33" fillId="35" borderId="0" xfId="0" applyFont="1" applyFill="1"/>
    <xf numFmtId="3" fontId="33" fillId="35" borderId="0" xfId="0" applyNumberFormat="1" applyFont="1" applyFill="1"/>
    <xf numFmtId="3" fontId="35" fillId="4" borderId="41" xfId="0" applyNumberFormat="1" applyFont="1" applyFill="1" applyBorder="1" applyAlignment="1">
      <alignment horizontal="center" vertical="center" wrapText="1"/>
    </xf>
    <xf numFmtId="3" fontId="35" fillId="4" borderId="48" xfId="0" applyNumberFormat="1" applyFont="1" applyFill="1" applyBorder="1" applyAlignment="1">
      <alignment horizontal="center" vertical="center" wrapText="1"/>
    </xf>
    <xf numFmtId="0" fontId="35" fillId="37" borderId="36" xfId="0" applyFont="1" applyFill="1" applyBorder="1" applyAlignment="1">
      <alignment horizontal="center" vertical="center" wrapText="1"/>
    </xf>
    <xf numFmtId="0" fontId="35" fillId="37" borderId="49" xfId="0" applyFont="1" applyFill="1" applyBorder="1" applyAlignment="1">
      <alignment horizontal="center" vertical="center" wrapText="1"/>
    </xf>
    <xf numFmtId="0" fontId="37" fillId="35" borderId="0" xfId="0" applyFont="1" applyFill="1" applyBorder="1"/>
    <xf numFmtId="3" fontId="37" fillId="35" borderId="0" xfId="0" applyNumberFormat="1" applyFont="1" applyFill="1"/>
    <xf numFmtId="0" fontId="38" fillId="35" borderId="0" xfId="0" applyFont="1" applyFill="1" applyAlignment="1">
      <alignment horizontal="center" vertical="center"/>
    </xf>
    <xf numFmtId="3" fontId="38" fillId="35" borderId="0" xfId="0" applyNumberFormat="1" applyFont="1" applyFill="1" applyAlignment="1">
      <alignment horizontal="center" vertical="center"/>
    </xf>
    <xf numFmtId="164" fontId="38" fillId="35" borderId="0" xfId="1" applyNumberFormat="1" applyFont="1" applyFill="1" applyAlignment="1">
      <alignment horizontal="center" vertical="center"/>
    </xf>
    <xf numFmtId="3" fontId="33" fillId="35" borderId="0" xfId="1" applyNumberFormat="1" applyFont="1" applyFill="1"/>
    <xf numFmtId="0" fontId="33" fillId="35" borderId="0" xfId="0" applyFont="1" applyFill="1" applyAlignment="1">
      <alignment vertical="center"/>
    </xf>
    <xf numFmtId="0" fontId="33" fillId="35" borderId="0" xfId="0" applyFont="1" applyFill="1" applyAlignment="1"/>
    <xf numFmtId="0" fontId="33" fillId="35" borderId="0" xfId="0" applyFont="1" applyFill="1" applyAlignment="1">
      <alignment horizontal="center"/>
    </xf>
    <xf numFmtId="0" fontId="2" fillId="35" borderId="0" xfId="0" applyFont="1" applyFill="1"/>
    <xf numFmtId="9" fontId="2" fillId="35" borderId="0" xfId="1" applyFont="1" applyFill="1"/>
    <xf numFmtId="0" fontId="37" fillId="35" borderId="0" xfId="0" applyFont="1" applyFill="1"/>
    <xf numFmtId="0" fontId="37" fillId="35" borderId="0" xfId="0" applyFont="1" applyFill="1" applyAlignment="1">
      <alignment vertical="center"/>
    </xf>
    <xf numFmtId="0" fontId="33" fillId="35" borderId="0" xfId="0" applyFont="1" applyFill="1" applyBorder="1" applyAlignment="1">
      <alignment horizontal="center" vertical="center"/>
    </xf>
    <xf numFmtId="0" fontId="33" fillId="35" borderId="0" xfId="0" applyFont="1" applyFill="1" applyAlignment="1">
      <alignment horizontal="center" vertical="center"/>
    </xf>
    <xf numFmtId="9" fontId="36" fillId="0" borderId="25" xfId="1" applyNumberFormat="1" applyFont="1" applyBorder="1" applyAlignment="1">
      <alignment horizontal="center" vertical="center"/>
    </xf>
    <xf numFmtId="9" fontId="36" fillId="0" borderId="40" xfId="1" applyNumberFormat="1" applyFont="1" applyBorder="1" applyAlignment="1">
      <alignment horizontal="center" vertical="center"/>
    </xf>
    <xf numFmtId="9" fontId="36" fillId="0" borderId="42" xfId="1" applyNumberFormat="1" applyFont="1" applyBorder="1" applyAlignment="1">
      <alignment horizontal="center" vertical="center"/>
    </xf>
    <xf numFmtId="9" fontId="36" fillId="0" borderId="43" xfId="1" applyNumberFormat="1" applyFont="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35" borderId="0" xfId="0" applyFont="1" applyFill="1"/>
    <xf numFmtId="0" fontId="0" fillId="0" borderId="0" xfId="0" applyFont="1" applyFill="1" applyBorder="1"/>
    <xf numFmtId="0" fontId="0" fillId="36" borderId="0" xfId="0" applyFill="1"/>
    <xf numFmtId="0" fontId="0" fillId="0" borderId="0" xfId="0"/>
    <xf numFmtId="0" fontId="37" fillId="3" borderId="0" xfId="44" applyFont="1" applyFill="1"/>
    <xf numFmtId="0" fontId="11" fillId="3" borderId="0" xfId="0" applyFont="1" applyFill="1" applyAlignment="1">
      <alignment horizontal="left" vertical="top" wrapText="1"/>
    </xf>
    <xf numFmtId="0" fontId="31" fillId="0" borderId="14"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1" fillId="0" borderId="0" xfId="0" applyFont="1" applyBorder="1" applyAlignment="1">
      <alignment horizontal="left" vertical="center" wrapText="1"/>
    </xf>
    <xf numFmtId="0" fontId="33" fillId="35" borderId="0" xfId="0" applyFont="1" applyFill="1" applyAlignment="1">
      <alignment horizontal="center"/>
    </xf>
    <xf numFmtId="0" fontId="33" fillId="35" borderId="53" xfId="0" applyFont="1" applyFill="1" applyBorder="1" applyAlignment="1">
      <alignment horizontal="center" vertical="center"/>
    </xf>
    <xf numFmtId="0" fontId="33" fillId="35" borderId="0" xfId="0" applyFont="1" applyFill="1" applyAlignment="1">
      <alignment horizontal="center" vertical="center"/>
    </xf>
    <xf numFmtId="3" fontId="4" fillId="3" borderId="39" xfId="0" applyNumberFormat="1" applyFont="1" applyFill="1" applyBorder="1" applyAlignment="1">
      <alignment horizontal="center" vertical="center"/>
    </xf>
    <xf numFmtId="3" fontId="4" fillId="3" borderId="52" xfId="0" applyNumberFormat="1" applyFont="1" applyFill="1" applyBorder="1" applyAlignment="1">
      <alignment horizontal="center" vertical="center"/>
    </xf>
    <xf numFmtId="3" fontId="4" fillId="3" borderId="43" xfId="0" applyNumberFormat="1" applyFont="1" applyFill="1" applyBorder="1" applyAlignment="1">
      <alignment horizontal="center" vertical="center"/>
    </xf>
    <xf numFmtId="3" fontId="4" fillId="3" borderId="40" xfId="0" applyNumberFormat="1" applyFont="1" applyFill="1" applyBorder="1" applyAlignment="1">
      <alignment horizontal="center" vertical="center"/>
    </xf>
    <xf numFmtId="9" fontId="4" fillId="3" borderId="25" xfId="0" applyNumberFormat="1" applyFont="1" applyFill="1" applyBorder="1" applyAlignment="1">
      <alignment horizontal="center" vertical="center"/>
    </xf>
    <xf numFmtId="9" fontId="4" fillId="3" borderId="27" xfId="0" applyNumberFormat="1" applyFont="1" applyFill="1" applyBorder="1" applyAlignment="1">
      <alignment horizontal="center" vertical="center"/>
    </xf>
    <xf numFmtId="3" fontId="4" fillId="3" borderId="41" xfId="0" applyNumberFormat="1" applyFont="1" applyFill="1" applyBorder="1" applyAlignment="1">
      <alignment horizontal="center" vertical="center"/>
    </xf>
    <xf numFmtId="9" fontId="4" fillId="3" borderId="40" xfId="0" applyNumberFormat="1" applyFont="1" applyFill="1" applyBorder="1" applyAlignment="1">
      <alignment horizontal="center" vertical="center"/>
    </xf>
    <xf numFmtId="0" fontId="4" fillId="4" borderId="54" xfId="0" applyFont="1" applyFill="1" applyBorder="1" applyAlignment="1">
      <alignment horizontal="center" vertical="center" wrapText="1"/>
    </xf>
    <xf numFmtId="0" fontId="4" fillId="4" borderId="55" xfId="0" applyFont="1" applyFill="1" applyBorder="1" applyAlignment="1">
      <alignment horizontal="center" vertical="center" wrapText="1"/>
    </xf>
    <xf numFmtId="3" fontId="34" fillId="3" borderId="1" xfId="0" applyNumberFormat="1" applyFont="1" applyFill="1" applyBorder="1" applyAlignment="1">
      <alignment horizontal="center" vertical="center"/>
    </xf>
    <xf numFmtId="3" fontId="34" fillId="3" borderId="2" xfId="0" applyNumberFormat="1" applyFont="1" applyFill="1" applyBorder="1" applyAlignment="1">
      <alignment horizontal="center" vertical="center"/>
    </xf>
    <xf numFmtId="3" fontId="34" fillId="3" borderId="30" xfId="0" applyNumberFormat="1" applyFont="1" applyFill="1" applyBorder="1" applyAlignment="1">
      <alignment horizontal="center" vertical="center"/>
    </xf>
    <xf numFmtId="3" fontId="34" fillId="3" borderId="3" xfId="0" applyNumberFormat="1" applyFont="1" applyFill="1" applyBorder="1" applyAlignment="1">
      <alignment horizontal="center" vertical="center"/>
    </xf>
    <xf numFmtId="3" fontId="34" fillId="3" borderId="4" xfId="0" applyNumberFormat="1" applyFont="1" applyFill="1" applyBorder="1" applyAlignment="1">
      <alignment horizontal="center" vertical="center"/>
    </xf>
    <xf numFmtId="3" fontId="34" fillId="3" borderId="31" xfId="0" applyNumberFormat="1" applyFont="1" applyFill="1" applyBorder="1" applyAlignment="1">
      <alignment horizontal="center" vertical="center"/>
    </xf>
    <xf numFmtId="0" fontId="35" fillId="4" borderId="42" xfId="0" applyFont="1" applyFill="1" applyBorder="1" applyAlignment="1">
      <alignment horizontal="center" vertical="center" wrapText="1"/>
    </xf>
    <xf numFmtId="0" fontId="35" fillId="4" borderId="43" xfId="0" applyFont="1" applyFill="1" applyBorder="1" applyAlignment="1">
      <alignment horizontal="center" vertical="center" wrapText="1"/>
    </xf>
    <xf numFmtId="0" fontId="35" fillId="4" borderId="36" xfId="0" applyFont="1" applyFill="1" applyBorder="1" applyAlignment="1">
      <alignment horizontal="center" vertical="center"/>
    </xf>
    <xf numFmtId="0" fontId="35" fillId="4" borderId="37" xfId="0" applyFont="1" applyFill="1" applyBorder="1" applyAlignment="1">
      <alignment horizontal="center" vertical="center"/>
    </xf>
    <xf numFmtId="0" fontId="35" fillId="4" borderId="38" xfId="0" applyFont="1" applyFill="1" applyBorder="1" applyAlignment="1">
      <alignment horizontal="center" vertical="center"/>
    </xf>
    <xf numFmtId="1" fontId="35" fillId="4" borderId="36" xfId="0" applyNumberFormat="1" applyFont="1" applyFill="1" applyBorder="1" applyAlignment="1">
      <alignment horizontal="center" vertical="center"/>
    </xf>
    <xf numFmtId="1" fontId="35" fillId="4" borderId="37" xfId="0" applyNumberFormat="1" applyFont="1" applyFill="1" applyBorder="1" applyAlignment="1">
      <alignment horizontal="center" vertical="center"/>
    </xf>
    <xf numFmtId="1" fontId="35" fillId="4" borderId="38" xfId="0" applyNumberFormat="1" applyFont="1" applyFill="1" applyBorder="1" applyAlignment="1">
      <alignment horizontal="center" vertical="center"/>
    </xf>
    <xf numFmtId="1" fontId="35" fillId="4" borderId="47" xfId="0" applyNumberFormat="1" applyFont="1" applyFill="1" applyBorder="1" applyAlignment="1">
      <alignment horizontal="center" vertical="center"/>
    </xf>
    <xf numFmtId="1" fontId="35" fillId="4" borderId="49" xfId="0" applyNumberFormat="1" applyFont="1" applyFill="1" applyBorder="1" applyAlignment="1">
      <alignment horizontal="center" vertical="center"/>
    </xf>
    <xf numFmtId="2" fontId="35" fillId="4" borderId="36" xfId="0" applyNumberFormat="1" applyFont="1" applyFill="1" applyBorder="1" applyAlignment="1">
      <alignment horizontal="center" vertical="center" wrapText="1"/>
    </xf>
    <xf numFmtId="2" fontId="35" fillId="4" borderId="41" xfId="0" applyNumberFormat="1" applyFont="1" applyFill="1" applyBorder="1" applyAlignment="1">
      <alignment horizontal="center" vertical="center" wrapText="1"/>
    </xf>
    <xf numFmtId="3" fontId="35" fillId="4" borderId="38" xfId="0" applyNumberFormat="1" applyFont="1" applyFill="1" applyBorder="1" applyAlignment="1">
      <alignment horizontal="center" vertical="center" wrapText="1"/>
    </xf>
    <xf numFmtId="3" fontId="35" fillId="4" borderId="43" xfId="0" applyNumberFormat="1" applyFont="1" applyFill="1" applyBorder="1" applyAlignment="1">
      <alignment horizontal="center" vertical="center" wrapText="1"/>
    </xf>
    <xf numFmtId="0" fontId="35" fillId="4" borderId="50"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35" fillId="37" borderId="44" xfId="0" applyFont="1" applyFill="1" applyBorder="1" applyAlignment="1">
      <alignment horizontal="center" vertical="center" wrapText="1"/>
    </xf>
    <xf numFmtId="0" fontId="35" fillId="37" borderId="46" xfId="0" applyFont="1" applyFill="1" applyBorder="1" applyAlignment="1">
      <alignment horizontal="center" vertical="center" wrapText="1"/>
    </xf>
    <xf numFmtId="0" fontId="4" fillId="4" borderId="56" xfId="0" applyFont="1" applyFill="1" applyBorder="1" applyAlignment="1">
      <alignment horizontal="center" vertical="center" wrapText="1"/>
    </xf>
    <xf numFmtId="0" fontId="4" fillId="35" borderId="0" xfId="0" quotePrefix="1" applyFont="1" applyFill="1" applyAlignment="1">
      <alignment horizontal="left" vertical="top" wrapText="1"/>
    </xf>
    <xf numFmtId="3" fontId="4" fillId="3" borderId="51" xfId="0" applyNumberFormat="1" applyFont="1" applyFill="1" applyBorder="1" applyAlignment="1">
      <alignment horizontal="center" vertical="center"/>
    </xf>
    <xf numFmtId="3" fontId="35" fillId="3" borderId="52" xfId="0" applyNumberFormat="1" applyFont="1" applyFill="1" applyBorder="1" applyAlignment="1">
      <alignment horizontal="center" vertical="center"/>
    </xf>
    <xf numFmtId="3" fontId="35" fillId="3" borderId="40" xfId="0" applyNumberFormat="1" applyFont="1" applyFill="1" applyBorder="1" applyAlignment="1">
      <alignment horizontal="center" vertical="center"/>
    </xf>
    <xf numFmtId="3" fontId="35" fillId="3" borderId="43" xfId="0" applyNumberFormat="1" applyFont="1" applyFill="1" applyBorder="1" applyAlignment="1">
      <alignment horizontal="center" vertical="center"/>
    </xf>
    <xf numFmtId="9" fontId="4" fillId="3" borderId="28" xfId="0" applyNumberFormat="1" applyFont="1" applyFill="1" applyBorder="1" applyAlignment="1">
      <alignment horizontal="center" vertical="center"/>
    </xf>
    <xf numFmtId="9" fontId="4" fillId="3" borderId="52" xfId="0" applyNumberFormat="1" applyFont="1" applyFill="1" applyBorder="1" applyAlignment="1">
      <alignment horizontal="center" vertical="center"/>
    </xf>
    <xf numFmtId="0" fontId="4" fillId="35" borderId="0" xfId="0" quotePrefix="1" applyFont="1" applyFill="1" applyBorder="1" applyAlignment="1">
      <alignment horizontal="left" vertical="top" wrapText="1"/>
    </xf>
    <xf numFmtId="0" fontId="4" fillId="4" borderId="39" xfId="0" applyNumberFormat="1" applyFont="1" applyFill="1" applyBorder="1" applyAlignment="1">
      <alignment horizontal="center" vertical="center"/>
    </xf>
    <xf numFmtId="0" fontId="4" fillId="4" borderId="27" xfId="0" applyNumberFormat="1" applyFont="1" applyFill="1" applyBorder="1" applyAlignment="1">
      <alignment horizontal="center" vertical="center"/>
    </xf>
    <xf numFmtId="0" fontId="4" fillId="4" borderId="41" xfId="0" applyNumberFormat="1" applyFont="1" applyFill="1" applyBorder="1" applyAlignment="1">
      <alignment horizontal="center" vertical="center"/>
    </xf>
    <xf numFmtId="0" fontId="4" fillId="4" borderId="50" xfId="0" applyNumberFormat="1" applyFont="1" applyFill="1" applyBorder="1" applyAlignment="1">
      <alignment horizontal="center" vertical="center"/>
    </xf>
    <xf numFmtId="0" fontId="34" fillId="3" borderId="1" xfId="0" applyFont="1" applyFill="1" applyBorder="1" applyAlignment="1">
      <alignment horizontal="center" vertical="center"/>
    </xf>
    <xf numFmtId="0" fontId="34" fillId="3" borderId="2"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4" xfId="0" applyFont="1" applyFill="1" applyBorder="1" applyAlignment="1">
      <alignment horizontal="center" vertical="center"/>
    </xf>
    <xf numFmtId="0" fontId="34" fillId="3" borderId="31" xfId="0" applyFont="1" applyFill="1" applyBorder="1" applyAlignment="1">
      <alignment horizontal="center" vertical="center"/>
    </xf>
    <xf numFmtId="0" fontId="4" fillId="4" borderId="51" xfId="0" applyNumberFormat="1" applyFont="1" applyFill="1" applyBorder="1" applyAlignment="1">
      <alignment horizontal="center" vertical="center"/>
    </xf>
    <xf numFmtId="0" fontId="4" fillId="4" borderId="5" xfId="0" applyNumberFormat="1" applyFont="1" applyFill="1" applyBorder="1" applyAlignment="1">
      <alignment horizontal="center" vertical="center"/>
    </xf>
    <xf numFmtId="0" fontId="35" fillId="4" borderId="41" xfId="0" applyFont="1" applyFill="1" applyBorder="1" applyAlignment="1">
      <alignment horizontal="center" vertical="center" wrapText="1"/>
    </xf>
  </cellXfs>
  <cellStyles count="45">
    <cellStyle name="20% - Accent1" xfId="2"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1"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4" builtinId="8"/>
    <cellStyle name="Input" xfId="12" builtinId="20" customBuiltin="1"/>
    <cellStyle name="Linked Cell" xfId="15" builtinId="24" customBuiltin="1"/>
    <cellStyle name="Neutral" xfId="11" builtinId="28" customBuiltin="1"/>
    <cellStyle name="Normal" xfId="0" builtinId="0"/>
    <cellStyle name="Normal 5" xfId="3"/>
    <cellStyle name="Note" xfId="18" builtinId="10" customBuiltin="1"/>
    <cellStyle name="Output" xfId="13" builtinId="21" customBuiltin="1"/>
    <cellStyle name="Percent" xfId="1" builtinId="5"/>
    <cellStyle name="Title" xfId="4" builtinId="15" customBuiltin="1"/>
    <cellStyle name="Total" xfId="20" builtinId="25" customBuiltin="1"/>
    <cellStyle name="Warning Text" xfId="17" builtinId="11" customBuiltin="1"/>
  </cellStyles>
  <dxfs count="4">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s>
  <tableStyles count="0" defaultTableStyle="TableStyleMedium2" defaultPivotStyle="PivotStyleLight16"/>
  <colors>
    <mruColors>
      <color rgb="FF00B092"/>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'Tumour by year'!$F$4</c:f>
          <c:strCache>
            <c:ptCount val="1"/>
            <c:pt idx="0">
              <c:v>Proportion of emergency  presentations diagnosed for All malignant tumours (excl. NMSC) in East Midlands</c:v>
            </c:pt>
          </c:strCache>
        </c:strRef>
      </c:tx>
      <c:layout/>
      <c:overlay val="0"/>
      <c:txPr>
        <a:bodyPr/>
        <a:lstStyle/>
        <a:p>
          <a:pPr>
            <a:defRPr sz="1200"/>
          </a:pPr>
          <a:endParaRPr lang="en-US"/>
        </a:p>
      </c:txPr>
    </c:title>
    <c:autoTitleDeleted val="0"/>
    <c:plotArea>
      <c:layout/>
      <c:lineChart>
        <c:grouping val="standard"/>
        <c:varyColors val="0"/>
        <c:ser>
          <c:idx val="0"/>
          <c:order val="0"/>
          <c:tx>
            <c:strRef>
              <c:f>'Tumour by year'!$E$5:$I$5</c:f>
              <c:strCache>
                <c:ptCount val="1"/>
                <c:pt idx="0">
                  <c:v>Accident &amp; Emergency</c:v>
                </c:pt>
              </c:strCache>
            </c:strRef>
          </c:tx>
          <c:spPr>
            <a:ln>
              <a:solidFill>
                <a:srgbClr val="7030A0"/>
              </a:solidFill>
            </a:ln>
          </c:spPr>
          <c:marker>
            <c:spPr>
              <a:solidFill>
                <a:srgbClr val="7030A0"/>
              </a:solidFill>
              <a:ln>
                <a:solidFill>
                  <a:srgbClr val="7030A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year'!$D$27:$D$34</c:f>
              <c:numCache>
                <c:formatCode>0.0%</c:formatCode>
                <c:ptCount val="8"/>
                <c:pt idx="0">
                  <c:v>0.38622129436325681</c:v>
                </c:pt>
                <c:pt idx="1">
                  <c:v>0.37420634920634921</c:v>
                </c:pt>
                <c:pt idx="2">
                  <c:v>0.4066589684372594</c:v>
                </c:pt>
                <c:pt idx="3">
                  <c:v>0.42572533849129596</c:v>
                </c:pt>
                <c:pt idx="4">
                  <c:v>0.45889063729346968</c:v>
                </c:pt>
                <c:pt idx="5">
                  <c:v>0.503273007316134</c:v>
                </c:pt>
                <c:pt idx="6">
                  <c:v>0.5384469696969697</c:v>
                </c:pt>
                <c:pt idx="7">
                  <c:v>0.55583173996175905</c:v>
                </c:pt>
              </c:numCache>
            </c:numRef>
          </c:val>
          <c:smooth val="0"/>
        </c:ser>
        <c:ser>
          <c:idx val="1"/>
          <c:order val="1"/>
          <c:spPr>
            <a:ln w="19050">
              <a:solidFill>
                <a:srgbClr val="7030A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year'!$E$27:$E$34</c:f>
              <c:numCache>
                <c:formatCode>0.0%</c:formatCode>
                <c:ptCount val="8"/>
                <c:pt idx="0">
                  <c:v>0.373</c:v>
                </c:pt>
                <c:pt idx="1">
                  <c:v>0.36099999999999999</c:v>
                </c:pt>
                <c:pt idx="2">
                  <c:v>0.39300000000000002</c:v>
                </c:pt>
                <c:pt idx="3">
                  <c:v>0.41199999999999998</c:v>
                </c:pt>
                <c:pt idx="4">
                  <c:v>0.44500000000000001</c:v>
                </c:pt>
                <c:pt idx="5">
                  <c:v>0.49</c:v>
                </c:pt>
                <c:pt idx="6">
                  <c:v>0.52500000000000002</c:v>
                </c:pt>
                <c:pt idx="7">
                  <c:v>0.54200000000000004</c:v>
                </c:pt>
              </c:numCache>
            </c:numRef>
          </c:val>
          <c:smooth val="0"/>
        </c:ser>
        <c:ser>
          <c:idx val="2"/>
          <c:order val="2"/>
          <c:spPr>
            <a:ln w="19050">
              <a:solidFill>
                <a:srgbClr val="7030A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year'!$F$27:$F$34</c:f>
              <c:numCache>
                <c:formatCode>0.0%</c:formatCode>
                <c:ptCount val="8"/>
                <c:pt idx="0">
                  <c:v>0.39900000000000002</c:v>
                </c:pt>
                <c:pt idx="1">
                  <c:v>0.38800000000000001</c:v>
                </c:pt>
                <c:pt idx="2">
                  <c:v>0.42</c:v>
                </c:pt>
                <c:pt idx="3">
                  <c:v>0.439</c:v>
                </c:pt>
                <c:pt idx="4">
                  <c:v>0.47299999999999998</c:v>
                </c:pt>
                <c:pt idx="5">
                  <c:v>0.51700000000000002</c:v>
                </c:pt>
                <c:pt idx="6">
                  <c:v>0.55200000000000005</c:v>
                </c:pt>
                <c:pt idx="7">
                  <c:v>0.56899999999999995</c:v>
                </c:pt>
              </c:numCache>
            </c:numRef>
          </c:val>
          <c:smooth val="0"/>
        </c:ser>
        <c:ser>
          <c:idx val="3"/>
          <c:order val="3"/>
          <c:tx>
            <c:strRef>
              <c:f>'Tumour by year'!$J$5:$N$5</c:f>
              <c:strCache>
                <c:ptCount val="1"/>
                <c:pt idx="0">
                  <c:v>GP referral</c:v>
                </c:pt>
              </c:strCache>
            </c:strRef>
          </c:tx>
          <c:spPr>
            <a:ln>
              <a:solidFill>
                <a:srgbClr val="00B0F0"/>
              </a:solidFill>
            </a:ln>
          </c:spPr>
          <c:marker>
            <c:symbol val="square"/>
            <c:size val="7"/>
            <c:spPr>
              <a:solidFill>
                <a:srgbClr val="00B0F0"/>
              </a:solidFill>
              <a:ln w="9525">
                <a:solidFill>
                  <a:srgbClr val="00B0F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year'!$G$27:$G$34</c:f>
              <c:numCache>
                <c:formatCode>0.0%</c:formatCode>
                <c:ptCount val="8"/>
                <c:pt idx="0">
                  <c:v>0.33175175555133801</c:v>
                </c:pt>
                <c:pt idx="1">
                  <c:v>0.33511904761904759</c:v>
                </c:pt>
                <c:pt idx="2">
                  <c:v>0.32929176289453427</c:v>
                </c:pt>
                <c:pt idx="3">
                  <c:v>0.29729206963249516</c:v>
                </c:pt>
                <c:pt idx="4">
                  <c:v>0.25649095200629424</c:v>
                </c:pt>
                <c:pt idx="5">
                  <c:v>0.21447824412783981</c:v>
                </c:pt>
                <c:pt idx="6">
                  <c:v>0.20416666666666666</c:v>
                </c:pt>
                <c:pt idx="7">
                  <c:v>0.19369024856596559</c:v>
                </c:pt>
              </c:numCache>
            </c:numRef>
          </c:val>
          <c:smooth val="0"/>
        </c:ser>
        <c:ser>
          <c:idx val="4"/>
          <c:order val="4"/>
          <c:spPr>
            <a:ln w="19050">
              <a:solidFill>
                <a:srgbClr val="00B0F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year'!$H$27:$H$34</c:f>
              <c:numCache>
                <c:formatCode>0.0%</c:formatCode>
                <c:ptCount val="8"/>
                <c:pt idx="0">
                  <c:v>0.31900000000000001</c:v>
                </c:pt>
                <c:pt idx="1">
                  <c:v>0.32200000000000001</c:v>
                </c:pt>
                <c:pt idx="2">
                  <c:v>0.317</c:v>
                </c:pt>
                <c:pt idx="3">
                  <c:v>0.28499999999999998</c:v>
                </c:pt>
                <c:pt idx="4">
                  <c:v>0.245</c:v>
                </c:pt>
                <c:pt idx="5">
                  <c:v>0.20399999999999999</c:v>
                </c:pt>
                <c:pt idx="6">
                  <c:v>0.19400000000000001</c:v>
                </c:pt>
                <c:pt idx="7">
                  <c:v>0.183</c:v>
                </c:pt>
              </c:numCache>
            </c:numRef>
          </c:val>
          <c:smooth val="0"/>
        </c:ser>
        <c:ser>
          <c:idx val="5"/>
          <c:order val="5"/>
          <c:spPr>
            <a:ln w="19050">
              <a:solidFill>
                <a:srgbClr val="00B0F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year'!$I$27:$I$34</c:f>
              <c:numCache>
                <c:formatCode>0.0%</c:formatCode>
                <c:ptCount val="8"/>
                <c:pt idx="0">
                  <c:v>0.34499999999999997</c:v>
                </c:pt>
                <c:pt idx="1">
                  <c:v>0.34799999999999998</c:v>
                </c:pt>
                <c:pt idx="2">
                  <c:v>0.34200000000000003</c:v>
                </c:pt>
                <c:pt idx="3">
                  <c:v>0.31</c:v>
                </c:pt>
                <c:pt idx="4">
                  <c:v>0.26900000000000002</c:v>
                </c:pt>
                <c:pt idx="5">
                  <c:v>0.22600000000000001</c:v>
                </c:pt>
                <c:pt idx="6">
                  <c:v>0.215</c:v>
                </c:pt>
                <c:pt idx="7">
                  <c:v>0.20499999999999999</c:v>
                </c:pt>
              </c:numCache>
            </c:numRef>
          </c:val>
          <c:smooth val="0"/>
        </c:ser>
        <c:ser>
          <c:idx val="6"/>
          <c:order val="6"/>
          <c:tx>
            <c:strRef>
              <c:f>'Tumour by year'!$O$5:$S$5</c:f>
              <c:strCache>
                <c:ptCount val="1"/>
                <c:pt idx="0">
                  <c:v>Inpatient Emergency</c:v>
                </c:pt>
              </c:strCache>
            </c:strRef>
          </c:tx>
          <c:spPr>
            <a:ln>
              <a:solidFill>
                <a:srgbClr val="00B050"/>
              </a:solidFill>
            </a:ln>
          </c:spPr>
          <c:marker>
            <c:symbol val="triangle"/>
            <c:size val="7"/>
            <c:spPr>
              <a:solidFill>
                <a:srgbClr val="00B050"/>
              </a:solidFill>
              <a:ln>
                <a:solidFill>
                  <a:srgbClr val="00B05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year'!$J$27:$J$34</c:f>
              <c:numCache>
                <c:formatCode>0.0%</c:formatCode>
                <c:ptCount val="8"/>
                <c:pt idx="0">
                  <c:v>0.14386031505029417</c:v>
                </c:pt>
                <c:pt idx="1">
                  <c:v>0.12698412698412698</c:v>
                </c:pt>
                <c:pt idx="2">
                  <c:v>0.1352963818321786</c:v>
                </c:pt>
                <c:pt idx="3">
                  <c:v>0.13056092843326886</c:v>
                </c:pt>
                <c:pt idx="4">
                  <c:v>0.12490165224232888</c:v>
                </c:pt>
                <c:pt idx="5">
                  <c:v>0.10800924143242202</c:v>
                </c:pt>
                <c:pt idx="6">
                  <c:v>0.10227272727272728</c:v>
                </c:pt>
                <c:pt idx="7">
                  <c:v>9.4837476099426388E-2</c:v>
                </c:pt>
              </c:numCache>
            </c:numRef>
          </c:val>
          <c:smooth val="0"/>
        </c:ser>
        <c:ser>
          <c:idx val="7"/>
          <c:order val="7"/>
          <c:spPr>
            <a:ln w="19050">
              <a:solidFill>
                <a:srgbClr val="00B05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year'!$K$27:$K$34</c:f>
              <c:numCache>
                <c:formatCode>0.0%</c:formatCode>
                <c:ptCount val="8"/>
                <c:pt idx="0">
                  <c:v>0.13500000000000001</c:v>
                </c:pt>
                <c:pt idx="1">
                  <c:v>0.11799999999999999</c:v>
                </c:pt>
                <c:pt idx="2">
                  <c:v>0.126</c:v>
                </c:pt>
                <c:pt idx="3">
                  <c:v>0.122</c:v>
                </c:pt>
                <c:pt idx="4">
                  <c:v>0.11600000000000001</c:v>
                </c:pt>
                <c:pt idx="5">
                  <c:v>0.1</c:v>
                </c:pt>
                <c:pt idx="6">
                  <c:v>9.4E-2</c:v>
                </c:pt>
                <c:pt idx="7">
                  <c:v>8.6999999999999994E-2</c:v>
                </c:pt>
              </c:numCache>
            </c:numRef>
          </c:val>
          <c:smooth val="0"/>
        </c:ser>
        <c:ser>
          <c:idx val="8"/>
          <c:order val="8"/>
          <c:spPr>
            <a:ln w="19050">
              <a:solidFill>
                <a:srgbClr val="00B05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year'!$L$27:$L$34</c:f>
              <c:numCache>
                <c:formatCode>0.0%</c:formatCode>
                <c:ptCount val="8"/>
                <c:pt idx="0">
                  <c:v>0.154</c:v>
                </c:pt>
                <c:pt idx="1">
                  <c:v>0.13600000000000001</c:v>
                </c:pt>
                <c:pt idx="2">
                  <c:v>0.14499999999999999</c:v>
                </c:pt>
                <c:pt idx="3">
                  <c:v>0.14000000000000001</c:v>
                </c:pt>
                <c:pt idx="4">
                  <c:v>0.13400000000000001</c:v>
                </c:pt>
                <c:pt idx="5">
                  <c:v>0.11700000000000001</c:v>
                </c:pt>
                <c:pt idx="6">
                  <c:v>0.111</c:v>
                </c:pt>
                <c:pt idx="7">
                  <c:v>0.10299999999999999</c:v>
                </c:pt>
              </c:numCache>
            </c:numRef>
          </c:val>
          <c:smooth val="0"/>
        </c:ser>
        <c:ser>
          <c:idx val="9"/>
          <c:order val="9"/>
          <c:tx>
            <c:strRef>
              <c:f>'Tumour by year'!$T$5:$X$5</c:f>
              <c:strCache>
                <c:ptCount val="1"/>
                <c:pt idx="0">
                  <c:v>Outpatient Emergency</c:v>
                </c:pt>
              </c:strCache>
            </c:strRef>
          </c:tx>
          <c:spPr>
            <a:ln>
              <a:solidFill>
                <a:srgbClr val="FFC000"/>
              </a:solidFill>
            </a:ln>
          </c:spPr>
          <c:marker>
            <c:symbol val="circle"/>
            <c:size val="7"/>
            <c:spPr>
              <a:solidFill>
                <a:srgbClr val="FFC000"/>
              </a:solidFill>
              <a:ln>
                <a:solidFill>
                  <a:srgbClr val="FFC00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year'!$M$27:$M$34</c:f>
              <c:numCache>
                <c:formatCode>0.0%</c:formatCode>
                <c:ptCount val="8"/>
                <c:pt idx="0">
                  <c:v>0.13816663503511104</c:v>
                </c:pt>
                <c:pt idx="1">
                  <c:v>0.16369047619047619</c:v>
                </c:pt>
                <c:pt idx="2">
                  <c:v>0.1287528868360277</c:v>
                </c:pt>
                <c:pt idx="3">
                  <c:v>0.14642166344294003</c:v>
                </c:pt>
                <c:pt idx="4">
                  <c:v>0.15971675845790717</c:v>
                </c:pt>
                <c:pt idx="5">
                  <c:v>0.17423950712360417</c:v>
                </c:pt>
                <c:pt idx="6">
                  <c:v>0.15511363636363637</c:v>
                </c:pt>
                <c:pt idx="7">
                  <c:v>0.15564053537284894</c:v>
                </c:pt>
              </c:numCache>
            </c:numRef>
          </c:val>
          <c:smooth val="0"/>
        </c:ser>
        <c:ser>
          <c:idx val="10"/>
          <c:order val="10"/>
          <c:spPr>
            <a:ln w="19050">
              <a:solidFill>
                <a:srgbClr val="FFC000"/>
              </a:solidFill>
              <a:prstDash val="sysDot"/>
            </a:ln>
          </c:spPr>
          <c:marker>
            <c:symbol val="none"/>
          </c:marker>
          <c:dPt>
            <c:idx val="0"/>
            <c:bubble3D val="0"/>
          </c:dPt>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year'!$N$27:$N$34</c:f>
              <c:numCache>
                <c:formatCode>0.0%</c:formatCode>
                <c:ptCount val="8"/>
                <c:pt idx="0">
                  <c:v>0.129</c:v>
                </c:pt>
                <c:pt idx="1">
                  <c:v>0.154</c:v>
                </c:pt>
                <c:pt idx="2">
                  <c:v>0.12</c:v>
                </c:pt>
                <c:pt idx="3">
                  <c:v>0.13700000000000001</c:v>
                </c:pt>
                <c:pt idx="4">
                  <c:v>0.15</c:v>
                </c:pt>
                <c:pt idx="5">
                  <c:v>0.16400000000000001</c:v>
                </c:pt>
                <c:pt idx="6">
                  <c:v>0.14599999999999999</c:v>
                </c:pt>
                <c:pt idx="7">
                  <c:v>0.14599999999999999</c:v>
                </c:pt>
              </c:numCache>
            </c:numRef>
          </c:val>
          <c:smooth val="0"/>
        </c:ser>
        <c:ser>
          <c:idx val="11"/>
          <c:order val="11"/>
          <c:spPr>
            <a:ln w="19050">
              <a:solidFill>
                <a:srgbClr val="FFC00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year'!$O$27:$O$34</c:f>
              <c:numCache>
                <c:formatCode>0.0%</c:formatCode>
                <c:ptCount val="8"/>
                <c:pt idx="0">
                  <c:v>0.14799999999999999</c:v>
                </c:pt>
                <c:pt idx="1">
                  <c:v>0.17399999999999999</c:v>
                </c:pt>
                <c:pt idx="2">
                  <c:v>0.13800000000000001</c:v>
                </c:pt>
                <c:pt idx="3">
                  <c:v>0.156</c:v>
                </c:pt>
                <c:pt idx="4">
                  <c:v>0.17</c:v>
                </c:pt>
                <c:pt idx="5">
                  <c:v>0.185</c:v>
                </c:pt>
                <c:pt idx="6">
                  <c:v>0.16500000000000001</c:v>
                </c:pt>
                <c:pt idx="7">
                  <c:v>0.16600000000000001</c:v>
                </c:pt>
              </c:numCache>
            </c:numRef>
          </c:val>
          <c:smooth val="0"/>
        </c:ser>
        <c:dLbls>
          <c:showLegendKey val="0"/>
          <c:showVal val="0"/>
          <c:showCatName val="0"/>
          <c:showSerName val="0"/>
          <c:showPercent val="0"/>
          <c:showBubbleSize val="0"/>
        </c:dLbls>
        <c:marker val="1"/>
        <c:smooth val="0"/>
        <c:axId val="76184960"/>
        <c:axId val="76187136"/>
      </c:lineChart>
      <c:catAx>
        <c:axId val="76184960"/>
        <c:scaling>
          <c:orientation val="minMax"/>
        </c:scaling>
        <c:delete val="0"/>
        <c:axPos val="b"/>
        <c:title>
          <c:tx>
            <c:strRef>
              <c:f>'Tumour by year'!$C$6:$D$6</c:f>
              <c:strCache>
                <c:ptCount val="1"/>
                <c:pt idx="0">
                  <c:v>Year</c:v>
                </c:pt>
              </c:strCache>
            </c:strRef>
          </c:tx>
          <c:layout/>
          <c:overlay val="0"/>
        </c:title>
        <c:numFmt formatCode="General" sourceLinked="1"/>
        <c:majorTickMark val="out"/>
        <c:minorTickMark val="none"/>
        <c:tickLblPos val="nextTo"/>
        <c:crossAx val="76187136"/>
        <c:crosses val="autoZero"/>
        <c:auto val="1"/>
        <c:lblAlgn val="ctr"/>
        <c:lblOffset val="100"/>
        <c:noMultiLvlLbl val="0"/>
      </c:catAx>
      <c:valAx>
        <c:axId val="76187136"/>
        <c:scaling>
          <c:orientation val="minMax"/>
          <c:max val="1"/>
        </c:scaling>
        <c:delete val="0"/>
        <c:axPos val="l"/>
        <c:majorGridlines/>
        <c:title>
          <c:tx>
            <c:strRef>
              <c:f>'Tumour by year'!$F$6</c:f>
              <c:strCache>
                <c:ptCount val="1"/>
                <c:pt idx="0">
                  <c:v>Percentage of Emergency Presentations</c:v>
                </c:pt>
              </c:strCache>
            </c:strRef>
          </c:tx>
          <c:layout/>
          <c:overlay val="0"/>
          <c:txPr>
            <a:bodyPr rot="-5400000" vert="horz"/>
            <a:lstStyle/>
            <a:p>
              <a:pPr>
                <a:defRPr/>
              </a:pPr>
              <a:endParaRPr lang="en-US"/>
            </a:p>
          </c:txPr>
        </c:title>
        <c:numFmt formatCode="0%" sourceLinked="0"/>
        <c:majorTickMark val="out"/>
        <c:minorTickMark val="none"/>
        <c:tickLblPos val="nextTo"/>
        <c:crossAx val="76184960"/>
        <c:crosses val="autoZero"/>
        <c:crossBetween val="between"/>
      </c:valAx>
    </c:plotArea>
    <c:legend>
      <c:legendPos val="b"/>
      <c:legendEntry>
        <c:idx val="1"/>
        <c:delete val="1"/>
      </c:legendEntry>
      <c:legendEntry>
        <c:idx val="2"/>
        <c:delete val="1"/>
      </c:legendEntry>
      <c:legendEntry>
        <c:idx val="4"/>
        <c:delete val="1"/>
      </c:legendEntry>
      <c:legendEntry>
        <c:idx val="5"/>
        <c:delete val="1"/>
      </c:legendEntry>
      <c:legendEntry>
        <c:idx val="7"/>
        <c:delete val="1"/>
      </c:legendEntry>
      <c:legendEntry>
        <c:idx val="8"/>
        <c:delete val="1"/>
      </c:legendEntry>
      <c:legendEntry>
        <c:idx val="10"/>
        <c:delete val="1"/>
      </c:legendEntry>
      <c:legendEntry>
        <c:idx val="11"/>
        <c:delete val="1"/>
      </c:legendEntry>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'Tumour by year'!$H$4</c:f>
          <c:strCache>
            <c:ptCount val="1"/>
            <c:pt idx="0">
              <c:v>Proportion of all routes to diagnosis diagnosed for All malignant tumours (excl. NMSC) in East Midlands</c:v>
            </c:pt>
          </c:strCache>
        </c:strRef>
      </c:tx>
      <c:layout/>
      <c:overlay val="0"/>
      <c:txPr>
        <a:bodyPr/>
        <a:lstStyle/>
        <a:p>
          <a:pPr>
            <a:defRPr sz="1200"/>
          </a:pPr>
          <a:endParaRPr lang="en-US"/>
        </a:p>
      </c:txPr>
    </c:title>
    <c:autoTitleDeleted val="0"/>
    <c:plotArea>
      <c:layout/>
      <c:lineChart>
        <c:grouping val="standard"/>
        <c:varyColors val="0"/>
        <c:ser>
          <c:idx val="0"/>
          <c:order val="0"/>
          <c:tx>
            <c:strRef>
              <c:f>'Tumour by year'!$E$5:$I$5</c:f>
              <c:strCache>
                <c:ptCount val="1"/>
                <c:pt idx="0">
                  <c:v>Accident &amp; Emergency</c:v>
                </c:pt>
              </c:strCache>
            </c:strRef>
          </c:tx>
          <c:spPr>
            <a:ln>
              <a:solidFill>
                <a:srgbClr val="7030A0"/>
              </a:solidFill>
            </a:ln>
          </c:spPr>
          <c:marker>
            <c:spPr>
              <a:solidFill>
                <a:srgbClr val="7030A0"/>
              </a:solidFill>
              <a:ln>
                <a:solidFill>
                  <a:srgbClr val="7030A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year'!$Q$27:$Q$34</c:f>
              <c:numCache>
                <c:formatCode>0.0%</c:formatCode>
                <c:ptCount val="8"/>
                <c:pt idx="0">
                  <c:v>9.2474779605562121E-2</c:v>
                </c:pt>
                <c:pt idx="1">
                  <c:v>8.3234035041263962E-2</c:v>
                </c:pt>
                <c:pt idx="2">
                  <c:v>9.0218180265573628E-2</c:v>
                </c:pt>
                <c:pt idx="3">
                  <c:v>9.180779177442229E-2</c:v>
                </c:pt>
                <c:pt idx="4">
                  <c:v>9.6732730740525755E-2</c:v>
                </c:pt>
                <c:pt idx="5">
                  <c:v>0.10593289025774032</c:v>
                </c:pt>
                <c:pt idx="6">
                  <c:v>0.11305973116996738</c:v>
                </c:pt>
                <c:pt idx="7">
                  <c:v>0.11436327156851174</c:v>
                </c:pt>
              </c:numCache>
            </c:numRef>
          </c:val>
          <c:smooth val="0"/>
        </c:ser>
        <c:ser>
          <c:idx val="1"/>
          <c:order val="1"/>
          <c:spPr>
            <a:ln w="19050">
              <a:solidFill>
                <a:srgbClr val="7030A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year'!$R$27:$R$34</c:f>
              <c:numCache>
                <c:formatCode>0.0%</c:formatCode>
                <c:ptCount val="8"/>
                <c:pt idx="0">
                  <c:v>8.8999999999999996E-2</c:v>
                </c:pt>
                <c:pt idx="1">
                  <c:v>0.08</c:v>
                </c:pt>
                <c:pt idx="2">
                  <c:v>8.6999999999999994E-2</c:v>
                </c:pt>
                <c:pt idx="3">
                  <c:v>8.7999999999999995E-2</c:v>
                </c:pt>
                <c:pt idx="4">
                  <c:v>9.2999999999999999E-2</c:v>
                </c:pt>
                <c:pt idx="5">
                  <c:v>0.10199999999999999</c:v>
                </c:pt>
                <c:pt idx="6">
                  <c:v>0.109</c:v>
                </c:pt>
                <c:pt idx="7">
                  <c:v>0.111</c:v>
                </c:pt>
              </c:numCache>
            </c:numRef>
          </c:val>
          <c:smooth val="0"/>
        </c:ser>
        <c:ser>
          <c:idx val="2"/>
          <c:order val="2"/>
          <c:spPr>
            <a:ln w="19050">
              <a:solidFill>
                <a:srgbClr val="7030A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year'!$S$27:$S$34</c:f>
              <c:numCache>
                <c:formatCode>0.0%</c:formatCode>
                <c:ptCount val="8"/>
                <c:pt idx="0">
                  <c:v>9.6000000000000002E-2</c:v>
                </c:pt>
                <c:pt idx="1">
                  <c:v>8.6999999999999994E-2</c:v>
                </c:pt>
                <c:pt idx="2">
                  <c:v>9.4E-2</c:v>
                </c:pt>
                <c:pt idx="3">
                  <c:v>9.6000000000000002E-2</c:v>
                </c:pt>
                <c:pt idx="4">
                  <c:v>0.10100000000000001</c:v>
                </c:pt>
                <c:pt idx="5">
                  <c:v>0.11</c:v>
                </c:pt>
                <c:pt idx="6">
                  <c:v>0.11700000000000001</c:v>
                </c:pt>
                <c:pt idx="7">
                  <c:v>0.11799999999999999</c:v>
                </c:pt>
              </c:numCache>
            </c:numRef>
          </c:val>
          <c:smooth val="0"/>
        </c:ser>
        <c:ser>
          <c:idx val="3"/>
          <c:order val="3"/>
          <c:tx>
            <c:strRef>
              <c:f>'Tumour by year'!$J$5:$N$5</c:f>
              <c:strCache>
                <c:ptCount val="1"/>
                <c:pt idx="0">
                  <c:v>GP referral</c:v>
                </c:pt>
              </c:strCache>
            </c:strRef>
          </c:tx>
          <c:spPr>
            <a:ln>
              <a:solidFill>
                <a:srgbClr val="00B0F0"/>
              </a:solidFill>
            </a:ln>
          </c:spPr>
          <c:marker>
            <c:symbol val="square"/>
            <c:size val="7"/>
            <c:spPr>
              <a:solidFill>
                <a:srgbClr val="00B0F0"/>
              </a:solidFill>
              <a:ln w="9525">
                <a:solidFill>
                  <a:srgbClr val="00B0F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year'!$T$27:$T$34</c:f>
              <c:numCache>
                <c:formatCode>0.0%</c:formatCode>
                <c:ptCount val="8"/>
                <c:pt idx="0">
                  <c:v>7.9432881941288738E-2</c:v>
                </c:pt>
                <c:pt idx="1">
                  <c:v>7.4539917913411885E-2</c:v>
                </c:pt>
                <c:pt idx="2">
                  <c:v>7.3054096750779215E-2</c:v>
                </c:pt>
                <c:pt idx="3">
                  <c:v>6.4111120380412112E-2</c:v>
                </c:pt>
                <c:pt idx="4">
                  <c:v>5.4067501451198277E-2</c:v>
                </c:pt>
                <c:pt idx="5">
                  <c:v>4.5145080239909222E-2</c:v>
                </c:pt>
                <c:pt idx="6">
                  <c:v>4.2869641294838147E-2</c:v>
                </c:pt>
                <c:pt idx="7">
                  <c:v>3.9852079153389196E-2</c:v>
                </c:pt>
              </c:numCache>
            </c:numRef>
          </c:val>
          <c:smooth val="0"/>
        </c:ser>
        <c:ser>
          <c:idx val="4"/>
          <c:order val="4"/>
          <c:spPr>
            <a:ln w="19050">
              <a:solidFill>
                <a:srgbClr val="00B0F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year'!$U$27:$U$34</c:f>
              <c:numCache>
                <c:formatCode>0.0%</c:formatCode>
                <c:ptCount val="8"/>
                <c:pt idx="0">
                  <c:v>7.5999999999999998E-2</c:v>
                </c:pt>
                <c:pt idx="1">
                  <c:v>7.0999999999999994E-2</c:v>
                </c:pt>
                <c:pt idx="2">
                  <c:v>7.0000000000000007E-2</c:v>
                </c:pt>
                <c:pt idx="3">
                  <c:v>6.0999999999999999E-2</c:v>
                </c:pt>
                <c:pt idx="4">
                  <c:v>5.0999999999999997E-2</c:v>
                </c:pt>
                <c:pt idx="5">
                  <c:v>4.2999999999999997E-2</c:v>
                </c:pt>
                <c:pt idx="6">
                  <c:v>0.04</c:v>
                </c:pt>
                <c:pt idx="7">
                  <c:v>3.7999999999999999E-2</c:v>
                </c:pt>
              </c:numCache>
            </c:numRef>
          </c:val>
          <c:smooth val="0"/>
        </c:ser>
        <c:ser>
          <c:idx val="5"/>
          <c:order val="5"/>
          <c:spPr>
            <a:ln w="19050">
              <a:solidFill>
                <a:srgbClr val="00B0F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year'!$V$27:$V$34</c:f>
              <c:numCache>
                <c:formatCode>0.0%</c:formatCode>
                <c:ptCount val="8"/>
                <c:pt idx="0">
                  <c:v>8.3000000000000004E-2</c:v>
                </c:pt>
                <c:pt idx="1">
                  <c:v>7.8E-2</c:v>
                </c:pt>
                <c:pt idx="2">
                  <c:v>7.5999999999999998E-2</c:v>
                </c:pt>
                <c:pt idx="3">
                  <c:v>6.7000000000000004E-2</c:v>
                </c:pt>
                <c:pt idx="4">
                  <c:v>5.7000000000000002E-2</c:v>
                </c:pt>
                <c:pt idx="5">
                  <c:v>4.8000000000000001E-2</c:v>
                </c:pt>
                <c:pt idx="6">
                  <c:v>4.4999999999999998E-2</c:v>
                </c:pt>
                <c:pt idx="7">
                  <c:v>4.2000000000000003E-2</c:v>
                </c:pt>
              </c:numCache>
            </c:numRef>
          </c:val>
          <c:smooth val="0"/>
        </c:ser>
        <c:ser>
          <c:idx val="6"/>
          <c:order val="6"/>
          <c:tx>
            <c:strRef>
              <c:f>'Tumour by year'!$O$5:$S$5</c:f>
              <c:strCache>
                <c:ptCount val="1"/>
                <c:pt idx="0">
                  <c:v>Inpatient Emergency</c:v>
                </c:pt>
              </c:strCache>
            </c:strRef>
          </c:tx>
          <c:spPr>
            <a:ln>
              <a:solidFill>
                <a:srgbClr val="00B050"/>
              </a:solidFill>
            </a:ln>
          </c:spPr>
          <c:marker>
            <c:symbol val="triangle"/>
            <c:size val="7"/>
            <c:spPr>
              <a:solidFill>
                <a:srgbClr val="00B050"/>
              </a:solidFill>
              <a:ln>
                <a:solidFill>
                  <a:srgbClr val="00B05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year'!$W$27:$W$34</c:f>
              <c:numCache>
                <c:formatCode>0.0%</c:formatCode>
                <c:ptCount val="8"/>
                <c:pt idx="0">
                  <c:v>3.4445151322366627E-2</c:v>
                </c:pt>
                <c:pt idx="1">
                  <c:v>2.8244847521955954E-2</c:v>
                </c:pt>
                <c:pt idx="2">
                  <c:v>3.0015797788309637E-2</c:v>
                </c:pt>
                <c:pt idx="3">
                  <c:v>2.8155501793609743E-2</c:v>
                </c:pt>
                <c:pt idx="4">
                  <c:v>2.6328882991956216E-2</c:v>
                </c:pt>
                <c:pt idx="5">
                  <c:v>2.2734640946668827E-2</c:v>
                </c:pt>
                <c:pt idx="6">
                  <c:v>2.1474588403722263E-2</c:v>
                </c:pt>
                <c:pt idx="7">
                  <c:v>1.9512962744403794E-2</c:v>
                </c:pt>
              </c:numCache>
            </c:numRef>
          </c:val>
          <c:smooth val="0"/>
        </c:ser>
        <c:ser>
          <c:idx val="7"/>
          <c:order val="7"/>
          <c:spPr>
            <a:ln w="19050">
              <a:solidFill>
                <a:srgbClr val="00B05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year'!$X$27:$X$34</c:f>
              <c:numCache>
                <c:formatCode>0.0%</c:formatCode>
                <c:ptCount val="8"/>
                <c:pt idx="0">
                  <c:v>3.2000000000000001E-2</c:v>
                </c:pt>
                <c:pt idx="1">
                  <c:v>2.5999999999999999E-2</c:v>
                </c:pt>
                <c:pt idx="2">
                  <c:v>2.8000000000000001E-2</c:v>
                </c:pt>
                <c:pt idx="3">
                  <c:v>2.5999999999999999E-2</c:v>
                </c:pt>
                <c:pt idx="4">
                  <c:v>2.4E-2</c:v>
                </c:pt>
                <c:pt idx="5">
                  <c:v>2.1000000000000001E-2</c:v>
                </c:pt>
                <c:pt idx="6">
                  <c:v>0.02</c:v>
                </c:pt>
                <c:pt idx="7">
                  <c:v>1.7999999999999999E-2</c:v>
                </c:pt>
              </c:numCache>
            </c:numRef>
          </c:val>
          <c:smooth val="0"/>
        </c:ser>
        <c:ser>
          <c:idx val="8"/>
          <c:order val="8"/>
          <c:spPr>
            <a:ln w="19050">
              <a:solidFill>
                <a:srgbClr val="00B05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year'!$Y$27:$Y$34</c:f>
              <c:numCache>
                <c:formatCode>0.0%</c:formatCode>
                <c:ptCount val="8"/>
                <c:pt idx="0">
                  <c:v>3.6999999999999998E-2</c:v>
                </c:pt>
                <c:pt idx="1">
                  <c:v>0.03</c:v>
                </c:pt>
                <c:pt idx="2">
                  <c:v>3.2000000000000001E-2</c:v>
                </c:pt>
                <c:pt idx="3">
                  <c:v>0.03</c:v>
                </c:pt>
                <c:pt idx="4">
                  <c:v>2.8000000000000001E-2</c:v>
                </c:pt>
                <c:pt idx="5">
                  <c:v>2.5000000000000001E-2</c:v>
                </c:pt>
                <c:pt idx="6">
                  <c:v>2.3E-2</c:v>
                </c:pt>
                <c:pt idx="7">
                  <c:v>2.1000000000000001E-2</c:v>
                </c:pt>
              </c:numCache>
            </c:numRef>
          </c:val>
          <c:smooth val="0"/>
        </c:ser>
        <c:ser>
          <c:idx val="9"/>
          <c:order val="9"/>
          <c:tx>
            <c:strRef>
              <c:f>'Tumour by year'!$T$5:$X$5</c:f>
              <c:strCache>
                <c:ptCount val="1"/>
                <c:pt idx="0">
                  <c:v>Outpatient Emergency</c:v>
                </c:pt>
              </c:strCache>
            </c:strRef>
          </c:tx>
          <c:spPr>
            <a:ln>
              <a:solidFill>
                <a:srgbClr val="FFC000"/>
              </a:solidFill>
            </a:ln>
          </c:spPr>
          <c:marker>
            <c:symbol val="circle"/>
            <c:size val="7"/>
            <c:spPr>
              <a:solidFill>
                <a:srgbClr val="FFC000"/>
              </a:solidFill>
              <a:ln>
                <a:solidFill>
                  <a:srgbClr val="FFC00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year'!$Z$27:$Z$34</c:f>
              <c:numCache>
                <c:formatCode>0.0%</c:formatCode>
                <c:ptCount val="8"/>
                <c:pt idx="0">
                  <c:v>3.3081886758156868E-2</c:v>
                </c:pt>
                <c:pt idx="1">
                  <c:v>3.6409373758771346E-2</c:v>
                </c:pt>
                <c:pt idx="2">
                  <c:v>2.8564109132829512E-2</c:v>
                </c:pt>
                <c:pt idx="3">
                  <c:v>3.1575873863351964E-2</c:v>
                </c:pt>
                <c:pt idx="4">
                  <c:v>3.3667799983414876E-2</c:v>
                </c:pt>
                <c:pt idx="5">
                  <c:v>3.6675312044091427E-2</c:v>
                </c:pt>
                <c:pt idx="6">
                  <c:v>3.2569792412312094E-2</c:v>
                </c:pt>
                <c:pt idx="7">
                  <c:v>3.2023289665211063E-2</c:v>
                </c:pt>
              </c:numCache>
            </c:numRef>
          </c:val>
          <c:smooth val="0"/>
        </c:ser>
        <c:ser>
          <c:idx val="10"/>
          <c:order val="10"/>
          <c:spPr>
            <a:ln w="19050">
              <a:solidFill>
                <a:srgbClr val="FFC00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year'!$AA$27:$AA$34</c:f>
            </c:numRef>
          </c:val>
          <c:smooth val="0"/>
        </c:ser>
        <c:ser>
          <c:idx val="11"/>
          <c:order val="11"/>
          <c:spPr>
            <a:ln w="19050">
              <a:solidFill>
                <a:srgbClr val="FFC00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year'!$AC$27:$AC$34</c:f>
            </c:numRef>
          </c:val>
          <c:smooth val="0"/>
        </c:ser>
        <c:dLbls>
          <c:showLegendKey val="0"/>
          <c:showVal val="0"/>
          <c:showCatName val="0"/>
          <c:showSerName val="0"/>
          <c:showPercent val="0"/>
          <c:showBubbleSize val="0"/>
        </c:dLbls>
        <c:marker val="1"/>
        <c:smooth val="0"/>
        <c:axId val="76199424"/>
        <c:axId val="76201344"/>
      </c:lineChart>
      <c:catAx>
        <c:axId val="76199424"/>
        <c:scaling>
          <c:orientation val="minMax"/>
        </c:scaling>
        <c:delete val="0"/>
        <c:axPos val="b"/>
        <c:title>
          <c:tx>
            <c:strRef>
              <c:f>'Tumour by year'!$C$6:$D$6</c:f>
              <c:strCache>
                <c:ptCount val="1"/>
                <c:pt idx="0">
                  <c:v>Year</c:v>
                </c:pt>
              </c:strCache>
            </c:strRef>
          </c:tx>
          <c:layout/>
          <c:overlay val="0"/>
        </c:title>
        <c:numFmt formatCode="General" sourceLinked="1"/>
        <c:majorTickMark val="out"/>
        <c:minorTickMark val="none"/>
        <c:tickLblPos val="nextTo"/>
        <c:crossAx val="76201344"/>
        <c:crosses val="autoZero"/>
        <c:auto val="1"/>
        <c:lblAlgn val="ctr"/>
        <c:lblOffset val="100"/>
        <c:noMultiLvlLbl val="0"/>
      </c:catAx>
      <c:valAx>
        <c:axId val="76201344"/>
        <c:scaling>
          <c:orientation val="minMax"/>
          <c:max val="1"/>
        </c:scaling>
        <c:delete val="0"/>
        <c:axPos val="l"/>
        <c:majorGridlines/>
        <c:title>
          <c:tx>
            <c:strRef>
              <c:f>'Tumour by year'!$H$6:$I$6</c:f>
              <c:strCache>
                <c:ptCount val="1"/>
                <c:pt idx="0">
                  <c:v>Percentage of all routes to diagnosis</c:v>
                </c:pt>
              </c:strCache>
            </c:strRef>
          </c:tx>
          <c:layout/>
          <c:overlay val="0"/>
          <c:txPr>
            <a:bodyPr rot="-5400000" vert="horz"/>
            <a:lstStyle/>
            <a:p>
              <a:pPr>
                <a:defRPr/>
              </a:pPr>
              <a:endParaRPr lang="en-US"/>
            </a:p>
          </c:txPr>
        </c:title>
        <c:numFmt formatCode="0%" sourceLinked="0"/>
        <c:majorTickMark val="out"/>
        <c:minorTickMark val="none"/>
        <c:tickLblPos val="nextTo"/>
        <c:crossAx val="76199424"/>
        <c:crosses val="autoZero"/>
        <c:crossBetween val="between"/>
      </c:valAx>
    </c:plotArea>
    <c:legend>
      <c:legendPos val="b"/>
      <c:legendEntry>
        <c:idx val="1"/>
        <c:delete val="1"/>
      </c:legendEntry>
      <c:legendEntry>
        <c:idx val="2"/>
        <c:delete val="1"/>
      </c:legendEntry>
      <c:legendEntry>
        <c:idx val="4"/>
        <c:delete val="1"/>
      </c:legendEntry>
      <c:legendEntry>
        <c:idx val="5"/>
        <c:delete val="1"/>
      </c:legendEntry>
      <c:legendEntry>
        <c:idx val="7"/>
        <c:delete val="1"/>
      </c:legendEntry>
      <c:legendEntry>
        <c:idx val="8"/>
        <c:delete val="1"/>
      </c:legendEntry>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List" dx="16" fmlaLink="Selection!$C$12" fmlaRange="Selection!$C$2:$C$10" noThreeD="1" val="0"/>
</file>

<file path=xl/ctrlProps/ctrlProp2.xml><?xml version="1.0" encoding="utf-8"?>
<formControlPr xmlns="http://schemas.microsoft.com/office/spreadsheetml/2009/9/main" objectType="List" dx="16" fmlaLink="Selection!$A$46" fmlaRange="Selection!$A$3:$A$44" noThreeD="1" val="0"/>
</file>

<file path=xl/ctrlProps/ctrlProp3.xml><?xml version="1.0" encoding="utf-8"?>
<formControlPr xmlns="http://schemas.microsoft.com/office/spreadsheetml/2009/9/main" objectType="List" dx="16" fmlaLink="Selection!$C$16" fmlaRange="Selection!$C$2:$C$10" noThreeD="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114299</xdr:colOff>
      <xdr:row>8</xdr:row>
      <xdr:rowOff>161925</xdr:rowOff>
    </xdr:from>
    <xdr:to>
      <xdr:col>16</xdr:col>
      <xdr:colOff>161925</xdr:colOff>
      <xdr:row>26</xdr:row>
      <xdr:rowOff>76200</xdr:rowOff>
    </xdr:to>
    <xdr:sp macro="" textlink="">
      <xdr:nvSpPr>
        <xdr:cNvPr id="3" name="Rectangle 2"/>
        <xdr:cNvSpPr/>
      </xdr:nvSpPr>
      <xdr:spPr>
        <a:xfrm>
          <a:off x="114299" y="1828800"/>
          <a:ext cx="11734801" cy="2771775"/>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oneCell">
    <xdr:from>
      <xdr:col>0</xdr:col>
      <xdr:colOff>95249</xdr:colOff>
      <xdr:row>0</xdr:row>
      <xdr:rowOff>74189</xdr:rowOff>
    </xdr:from>
    <xdr:to>
      <xdr:col>1</xdr:col>
      <xdr:colOff>1506156</xdr:colOff>
      <xdr:row>7</xdr:row>
      <xdr:rowOff>113609</xdr:rowOff>
    </xdr:to>
    <xdr:pic>
      <xdr:nvPicPr>
        <xdr:cNvPr id="5" name="Picture 4" descr="PPT-poster-logo-colour.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74189"/>
          <a:ext cx="1716710" cy="15183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0</xdr:colOff>
          <xdr:row>7</xdr:row>
          <xdr:rowOff>66675</xdr:rowOff>
        </xdr:to>
        <xdr:sp macro="" textlink="">
          <xdr:nvSpPr>
            <xdr:cNvPr id="54273" name="List Box 1" hidden="1">
              <a:extLst>
                <a:ext uri="{63B3BB69-23CF-44E3-9099-C40C66FF867C}">
                  <a14:compatExt spid="_x0000_s54273"/>
                </a:ext>
              </a:extLst>
            </xdr:cNvPr>
            <xdr:cNvSpPr/>
          </xdr:nvSpPr>
          <xdr:spPr>
            <a:xfrm>
              <a:off x="0" y="0"/>
              <a:ext cx="0" cy="0"/>
            </a:xfrm>
            <a:prstGeom prst="rect">
              <a:avLst/>
            </a:prstGeom>
          </xdr:spPr>
        </xdr:sp>
        <xdr:clientData/>
      </xdr:twoCellAnchor>
    </mc:Choice>
    <mc:Fallback/>
  </mc:AlternateContent>
  <xdr:twoCellAnchor>
    <xdr:from>
      <xdr:col>0</xdr:col>
      <xdr:colOff>0</xdr:colOff>
      <xdr:row>10</xdr:row>
      <xdr:rowOff>0</xdr:rowOff>
    </xdr:from>
    <xdr:to>
      <xdr:col>1</xdr:col>
      <xdr:colOff>0</xdr:colOff>
      <xdr:row>17</xdr:row>
      <xdr:rowOff>0</xdr:rowOff>
    </xdr:to>
    <xdr:sp macro="" textlink="">
      <xdr:nvSpPr>
        <xdr:cNvPr id="2" name="TextBox 1"/>
        <xdr:cNvSpPr txBox="1"/>
      </xdr:nvSpPr>
      <xdr:spPr>
        <a:xfrm>
          <a:off x="0" y="2583656"/>
          <a:ext cx="1678781" cy="1250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 "All Malignant Tumours (excl. NMSC)" does not include non-malignant tumours</a:t>
          </a:r>
          <a:r>
            <a:rPr lang="en-GB" sz="1100" baseline="0"/>
            <a:t> even if they</a:t>
          </a:r>
          <a:r>
            <a:rPr lang="en-GB" sz="1100"/>
            <a:t> are listed in the tumour breakdowns</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9</xdr:row>
          <xdr:rowOff>28575</xdr:rowOff>
        </xdr:from>
        <xdr:to>
          <xdr:col>1</xdr:col>
          <xdr:colOff>0</xdr:colOff>
          <xdr:row>37</xdr:row>
          <xdr:rowOff>19050</xdr:rowOff>
        </xdr:to>
        <xdr:sp macro="" textlink="">
          <xdr:nvSpPr>
            <xdr:cNvPr id="50177" name="List Box 1" hidden="1">
              <a:extLst>
                <a:ext uri="{63B3BB69-23CF-44E3-9099-C40C66FF867C}">
                  <a14:compatExt spid="_x0000_s50177"/>
                </a:ext>
              </a:extLst>
            </xdr:cNvPr>
            <xdr:cNvSpPr/>
          </xdr:nvSpPr>
          <xdr:spPr>
            <a:xfrm>
              <a:off x="0" y="0"/>
              <a:ext cx="0" cy="0"/>
            </a:xfrm>
            <a:prstGeom prst="rect">
              <a:avLst/>
            </a:prstGeom>
          </xdr:spPr>
        </xdr:sp>
        <xdr:clientData/>
      </xdr:twoCellAnchor>
    </mc:Choice>
    <mc:Fallback/>
  </mc:AlternateContent>
  <xdr:twoCellAnchor>
    <xdr:from>
      <xdr:col>1</xdr:col>
      <xdr:colOff>657223</xdr:colOff>
      <xdr:row>23</xdr:row>
      <xdr:rowOff>4761</xdr:rowOff>
    </xdr:from>
    <xdr:to>
      <xdr:col>13</xdr:col>
      <xdr:colOff>723899</xdr:colOff>
      <xdr:row>46</xdr:row>
      <xdr:rowOff>104774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730249</xdr:colOff>
      <xdr:row>23</xdr:row>
      <xdr:rowOff>0</xdr:rowOff>
    </xdr:from>
    <xdr:to>
      <xdr:col>25</xdr:col>
      <xdr:colOff>772582</xdr:colOff>
      <xdr:row>46</xdr:row>
      <xdr:rowOff>100013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0</xdr:colOff>
          <xdr:row>6</xdr:row>
          <xdr:rowOff>0</xdr:rowOff>
        </xdr:to>
        <xdr:sp macro="" textlink="">
          <xdr:nvSpPr>
            <xdr:cNvPr id="50178" name="List Box 2" hidden="1">
              <a:extLst>
                <a:ext uri="{63B3BB69-23CF-44E3-9099-C40C66FF867C}">
                  <a14:compatExt spid="_x0000_s50178"/>
                </a:ext>
              </a:extLst>
            </xdr:cNvPr>
            <xdr:cNvSpPr/>
          </xdr:nvSpPr>
          <xdr:spPr>
            <a:xfrm>
              <a:off x="0" y="0"/>
              <a:ext cx="0" cy="0"/>
            </a:xfrm>
            <a:prstGeom prst="rect">
              <a:avLst/>
            </a:prstGeom>
          </xdr:spPr>
        </xdr:sp>
        <xdr:clientData/>
      </xdr:twoCellAnchor>
    </mc:Choice>
    <mc:Fallback/>
  </mc:AlternateContent>
  <xdr:twoCellAnchor>
    <xdr:from>
      <xdr:col>0</xdr:col>
      <xdr:colOff>0</xdr:colOff>
      <xdr:row>38</xdr:row>
      <xdr:rowOff>10585</xdr:rowOff>
    </xdr:from>
    <xdr:to>
      <xdr:col>1</xdr:col>
      <xdr:colOff>0</xdr:colOff>
      <xdr:row>43</xdr:row>
      <xdr:rowOff>10584</xdr:rowOff>
    </xdr:to>
    <xdr:sp macro="" textlink="">
      <xdr:nvSpPr>
        <xdr:cNvPr id="6" name="TextBox 5"/>
        <xdr:cNvSpPr txBox="1"/>
      </xdr:nvSpPr>
      <xdr:spPr>
        <a:xfrm>
          <a:off x="0" y="8350252"/>
          <a:ext cx="2455333"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Note: "All Malignant Tumours (excl. NMSC)" does not include non-malignant tumours</a:t>
          </a:r>
          <a:r>
            <a:rPr lang="en-GB" sz="1100" baseline="0">
              <a:solidFill>
                <a:schemeClr val="dk1"/>
              </a:solidFill>
              <a:effectLst/>
              <a:latin typeface="+mn-lt"/>
              <a:ea typeface="+mn-ea"/>
              <a:cs typeface="+mn-cs"/>
            </a:rPr>
            <a:t> even if they</a:t>
          </a:r>
          <a:r>
            <a:rPr lang="en-GB" sz="1100">
              <a:solidFill>
                <a:schemeClr val="dk1"/>
              </a:solidFill>
              <a:effectLst/>
              <a:latin typeface="+mn-lt"/>
              <a:ea typeface="+mn-ea"/>
              <a:cs typeface="+mn-cs"/>
            </a:rPr>
            <a:t> are listed in the tumour breakdowns</a:t>
          </a:r>
          <a:endParaRPr lang="en-GB">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m.Johnson/AppData/Local/Microsoft/Windows/Temporary%20Internet%20Files/Content.IE5/MZ343YC7/Routes_to_Diagnosis_2006_2010_workbook_published_version_3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troduction"/>
      <sheetName val="Information"/>
      <sheetName val="Percent by Route - Overall"/>
      <sheetName val="Survival by Route - Overall"/>
      <sheetName val="Surv. by Route &amp; time - overall"/>
      <sheetName val="Overview of incidence metrics"/>
      <sheetName val="Incidence by year"/>
      <sheetName val="Overview of survival metrics"/>
      <sheetName val="Incidence by Route -age 0-24"/>
      <sheetName val="All sites breakdown data"/>
      <sheetName val="Sex data"/>
      <sheetName val="Age data"/>
      <sheetName val="Deprivation data"/>
      <sheetName val="Ethnicity data"/>
      <sheetName val="Soverall data"/>
      <sheetName val="SSex data"/>
      <sheetName val="Sage data"/>
      <sheetName val="SDep data"/>
      <sheetName val="Hide Sele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D2" t="str">
            <v>All Malignant Neoplasms (excl. NMSC)</v>
          </cell>
        </row>
        <row r="3">
          <cell r="D3" t="str">
            <v>Bladder</v>
          </cell>
        </row>
        <row r="4">
          <cell r="D4" t="str">
            <v>Bladder (in situ)</v>
          </cell>
        </row>
        <row r="5">
          <cell r="D5" t="str">
            <v>Female breast cancer</v>
          </cell>
        </row>
        <row r="6">
          <cell r="D6" t="str">
            <v>Female breast (in-situ)</v>
          </cell>
        </row>
        <row r="7">
          <cell r="D7" t="str">
            <v>Cancer of Unknown Primary</v>
          </cell>
        </row>
        <row r="8">
          <cell r="D8" t="str">
            <v>Central Nervous System (incl brain) malignant</v>
          </cell>
        </row>
        <row r="9">
          <cell r="D9" t="str">
            <v>Central Nervous System (incl brain) non-invasive</v>
          </cell>
        </row>
        <row r="10">
          <cell r="D10" t="str">
            <v>Cervix</v>
          </cell>
        </row>
        <row r="11">
          <cell r="D11" t="str">
            <v>Cervix (in-situ)</v>
          </cell>
        </row>
        <row r="12">
          <cell r="D12" t="str">
            <v>Colorectal</v>
          </cell>
          <cell r="N12" t="str">
            <v>12-month</v>
          </cell>
        </row>
        <row r="13">
          <cell r="D13" t="str">
            <v>Head and neck – Larynx</v>
          </cell>
        </row>
        <row r="14">
          <cell r="D14" t="str">
            <v>Head and Neck - non specific</v>
          </cell>
        </row>
        <row r="15">
          <cell r="D15" t="str">
            <v>Head and neck - Oral cavity</v>
          </cell>
        </row>
        <row r="16">
          <cell r="D16" t="str">
            <v>Head and neck - Oropharynx</v>
          </cell>
        </row>
        <row r="17">
          <cell r="D17" t="str">
            <v>Head and neck - Other (excl. oral cavity, oropharynx, larynx &amp; thyroid)</v>
          </cell>
        </row>
        <row r="18">
          <cell r="D18" t="str">
            <v>Head and neck – Thyroid</v>
          </cell>
        </row>
        <row r="19">
          <cell r="D19" t="str">
            <v>Hodgkin lymphoma</v>
          </cell>
        </row>
        <row r="20">
          <cell r="D20" t="str">
            <v>Kidney and unspecified urinary organs</v>
          </cell>
        </row>
        <row r="21">
          <cell r="D21" t="str">
            <v>Leukaemia: acute myeloid</v>
          </cell>
        </row>
        <row r="22">
          <cell r="D22" t="str">
            <v>Leukaemia: chronic lymphocytic</v>
          </cell>
        </row>
        <row r="23">
          <cell r="D23" t="str">
            <v>Leukaemia: other (all excluding AML and CLL)</v>
          </cell>
        </row>
        <row r="24">
          <cell r="D24" t="str">
            <v>Liver</v>
          </cell>
        </row>
        <row r="25">
          <cell r="D25" t="str">
            <v>Lung</v>
          </cell>
        </row>
        <row r="26">
          <cell r="D26" t="str">
            <v>Melanoma</v>
          </cell>
        </row>
        <row r="27">
          <cell r="D27" t="str">
            <v>Mesothelioma</v>
          </cell>
        </row>
        <row r="28">
          <cell r="D28" t="str">
            <v>Multiple myeloma</v>
          </cell>
        </row>
        <row r="29">
          <cell r="D29" t="str">
            <v>Non-Hodgkin lymphoma</v>
          </cell>
        </row>
        <row r="30">
          <cell r="D30" t="str">
            <v>Oesophagus</v>
          </cell>
        </row>
        <row r="31">
          <cell r="D31" t="str">
            <v>Other malignant neoplasms</v>
          </cell>
        </row>
        <row r="32">
          <cell r="D32" t="str">
            <v>Ovary</v>
          </cell>
        </row>
        <row r="33">
          <cell r="D33" t="str">
            <v>Pancreas</v>
          </cell>
        </row>
        <row r="34">
          <cell r="D34" t="str">
            <v>Prostate</v>
          </cell>
        </row>
        <row r="35">
          <cell r="D35" t="str">
            <v>Sarcoma: connective and soft tissue</v>
          </cell>
        </row>
        <row r="36">
          <cell r="D36" t="str">
            <v>Stomach</v>
          </cell>
        </row>
        <row r="37">
          <cell r="D37" t="str">
            <v>Testis</v>
          </cell>
        </row>
        <row r="38">
          <cell r="D38" t="str">
            <v>Uterus</v>
          </cell>
        </row>
        <row r="39">
          <cell r="D39" t="str">
            <v>Vulva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cin.org.uk/publications/routes_to_diagnosi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cin.org.uk/local_cancer_intelligence/london" TargetMode="External"/><Relationship Id="rId2" Type="http://schemas.openxmlformats.org/officeDocument/2006/relationships/hyperlink" Target="http://www.nature.com/bjc/journal/v107/n8/abs/bjc2012408a.html" TargetMode="External"/><Relationship Id="rId1" Type="http://schemas.openxmlformats.org/officeDocument/2006/relationships/hyperlink" Target="http://www.ncin.org.uk/publications/routes_to_diagnosi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5:T27"/>
  <sheetViews>
    <sheetView tabSelected="1" zoomScaleNormal="100" workbookViewId="0"/>
  </sheetViews>
  <sheetFormatPr defaultRowHeight="15" x14ac:dyDescent="0.25"/>
  <cols>
    <col min="1" max="1" width="4.5703125" style="1" customWidth="1"/>
    <col min="2" max="2" width="29" style="1" customWidth="1"/>
    <col min="3" max="16384" width="9.140625" style="1"/>
  </cols>
  <sheetData>
    <row r="5" spans="2:20" ht="26.25" x14ac:dyDescent="0.4">
      <c r="D5" s="2"/>
    </row>
    <row r="11" spans="2:20" ht="26.25" x14ac:dyDescent="0.25">
      <c r="B11" s="6" t="s">
        <v>193</v>
      </c>
    </row>
    <row r="12" spans="2:20" x14ac:dyDescent="0.25">
      <c r="B12" s="3" t="s">
        <v>192</v>
      </c>
    </row>
    <row r="13" spans="2:20" ht="15.75" x14ac:dyDescent="0.25">
      <c r="B13" s="5"/>
      <c r="C13" s="5"/>
      <c r="D13" s="5"/>
      <c r="E13" s="5"/>
      <c r="F13" s="5"/>
      <c r="G13" s="5"/>
      <c r="H13" s="5"/>
      <c r="I13" s="5"/>
      <c r="J13" s="5"/>
      <c r="K13" s="5"/>
      <c r="L13" s="5"/>
      <c r="M13" s="5"/>
      <c r="N13" s="5"/>
      <c r="O13" s="5"/>
      <c r="P13" s="5"/>
      <c r="Q13" s="5"/>
      <c r="R13" s="5"/>
      <c r="S13" s="5"/>
      <c r="T13" s="5"/>
    </row>
    <row r="14" spans="2:20" ht="15.75" x14ac:dyDescent="0.25">
      <c r="B14" s="115" t="s">
        <v>195</v>
      </c>
      <c r="C14" s="115"/>
      <c r="D14" s="115"/>
      <c r="E14" s="115"/>
      <c r="F14" s="115"/>
      <c r="G14" s="115"/>
      <c r="H14" s="115"/>
      <c r="I14" s="115"/>
      <c r="J14" s="115"/>
      <c r="K14" s="115"/>
      <c r="L14" s="115"/>
      <c r="M14" s="115"/>
      <c r="N14" s="115"/>
      <c r="O14" s="115"/>
      <c r="P14" s="115"/>
      <c r="Q14" s="115"/>
      <c r="R14" s="115"/>
      <c r="S14" s="115"/>
      <c r="T14" s="115"/>
    </row>
    <row r="15" spans="2:20" ht="15.75" x14ac:dyDescent="0.25">
      <c r="B15" s="4" t="s">
        <v>83</v>
      </c>
      <c r="C15" s="5"/>
      <c r="D15" s="5"/>
      <c r="E15" s="5"/>
      <c r="F15" s="5"/>
      <c r="G15" s="5"/>
      <c r="H15" s="5"/>
      <c r="I15" s="5"/>
      <c r="J15" s="5"/>
      <c r="K15" s="5"/>
      <c r="L15" s="5"/>
      <c r="M15" s="5"/>
      <c r="N15" s="5"/>
      <c r="O15" s="5"/>
      <c r="P15" s="5"/>
      <c r="Q15" s="5"/>
      <c r="R15" s="5"/>
      <c r="S15" s="5"/>
      <c r="T15" s="5"/>
    </row>
    <row r="16" spans="2:20" ht="15.75" x14ac:dyDescent="0.25">
      <c r="B16" s="4" t="s">
        <v>197</v>
      </c>
      <c r="C16" s="5"/>
      <c r="D16" s="5"/>
      <c r="E16" s="5"/>
      <c r="F16" s="5"/>
      <c r="G16" s="5"/>
      <c r="H16" s="5"/>
      <c r="I16" s="5"/>
      <c r="J16" s="5"/>
      <c r="K16" s="5"/>
      <c r="L16" s="5"/>
      <c r="M16" s="5"/>
      <c r="N16" s="5"/>
      <c r="O16" s="5"/>
      <c r="P16" s="5"/>
      <c r="Q16" s="5"/>
      <c r="R16" s="5"/>
      <c r="S16" s="5"/>
      <c r="T16" s="5"/>
    </row>
    <row r="17" spans="2:20" ht="15.75" x14ac:dyDescent="0.25">
      <c r="B17" s="29" t="s">
        <v>196</v>
      </c>
      <c r="C17" s="5"/>
      <c r="D17" s="5"/>
      <c r="E17" s="5"/>
      <c r="F17" s="5"/>
      <c r="G17" s="5"/>
      <c r="H17" s="5"/>
      <c r="I17" s="5"/>
      <c r="J17" s="5"/>
      <c r="K17" s="5"/>
      <c r="L17" s="5"/>
      <c r="M17" s="5"/>
      <c r="N17" s="5"/>
      <c r="O17" s="5"/>
      <c r="P17" s="5"/>
      <c r="Q17" s="5"/>
      <c r="R17" s="5"/>
      <c r="S17" s="5"/>
      <c r="T17" s="5"/>
    </row>
    <row r="18" spans="2:20" ht="15.75" x14ac:dyDescent="0.25">
      <c r="B18" s="4"/>
      <c r="C18" s="5"/>
      <c r="D18" s="5"/>
      <c r="E18" s="5"/>
      <c r="F18" s="5"/>
      <c r="G18" s="5"/>
      <c r="H18" s="5"/>
      <c r="I18" s="5"/>
      <c r="J18" s="5"/>
      <c r="K18" s="5"/>
      <c r="L18" s="5"/>
      <c r="M18" s="5"/>
      <c r="N18" s="5"/>
      <c r="O18" s="5"/>
      <c r="P18" s="5"/>
      <c r="Q18" s="5"/>
      <c r="R18" s="5"/>
      <c r="S18" s="5"/>
      <c r="T18" s="5"/>
    </row>
    <row r="19" spans="2:20" ht="15.75" x14ac:dyDescent="0.25">
      <c r="B19" s="19" t="s">
        <v>84</v>
      </c>
      <c r="C19" s="5"/>
      <c r="D19" s="5"/>
      <c r="E19" s="5"/>
      <c r="F19" s="5"/>
      <c r="G19" s="5"/>
      <c r="H19" s="5"/>
      <c r="I19" s="5"/>
      <c r="J19" s="5"/>
      <c r="K19" s="5"/>
      <c r="L19" s="5"/>
      <c r="M19" s="5"/>
      <c r="N19" s="5"/>
      <c r="O19" s="5"/>
      <c r="P19" s="5"/>
      <c r="Q19" s="5"/>
      <c r="R19" s="5"/>
      <c r="S19" s="5"/>
      <c r="T19" s="5"/>
    </row>
    <row r="20" spans="2:20" ht="15.75" x14ac:dyDescent="0.25">
      <c r="B20" s="29" t="s">
        <v>133</v>
      </c>
      <c r="C20" s="5" t="s">
        <v>189</v>
      </c>
      <c r="D20" s="5"/>
      <c r="E20" s="5"/>
      <c r="F20" s="5"/>
      <c r="G20" s="5"/>
      <c r="H20" s="5"/>
      <c r="I20" s="5"/>
      <c r="J20" s="5"/>
      <c r="K20" s="5"/>
      <c r="L20" s="5"/>
      <c r="M20" s="5"/>
      <c r="N20" s="5"/>
      <c r="O20" s="5"/>
      <c r="P20" s="5"/>
      <c r="Q20" s="5"/>
      <c r="R20" s="5"/>
      <c r="S20" s="5"/>
      <c r="T20" s="5"/>
    </row>
    <row r="21" spans="2:20" ht="15.75" x14ac:dyDescent="0.25">
      <c r="B21" s="29" t="s">
        <v>134</v>
      </c>
      <c r="C21" s="5" t="s">
        <v>135</v>
      </c>
      <c r="D21" s="5"/>
      <c r="E21" s="5"/>
      <c r="F21" s="5"/>
      <c r="G21" s="5"/>
      <c r="H21" s="5"/>
      <c r="I21" s="5"/>
      <c r="J21" s="5"/>
      <c r="K21" s="5"/>
      <c r="L21" s="5"/>
      <c r="M21" s="5"/>
      <c r="N21" s="5"/>
      <c r="O21" s="5"/>
      <c r="P21" s="5"/>
      <c r="Q21" s="5"/>
      <c r="R21" s="5"/>
      <c r="S21" s="5"/>
      <c r="T21" s="5"/>
    </row>
    <row r="22" spans="2:20" ht="15.75" x14ac:dyDescent="0.25">
      <c r="B22" s="29" t="s">
        <v>131</v>
      </c>
      <c r="C22" s="5" t="s">
        <v>190</v>
      </c>
      <c r="D22" s="5"/>
      <c r="E22" s="5"/>
      <c r="F22" s="5"/>
      <c r="G22" s="5"/>
      <c r="H22" s="5"/>
      <c r="I22" s="5"/>
      <c r="J22" s="5"/>
      <c r="K22" s="5"/>
      <c r="L22" s="5"/>
      <c r="M22" s="5"/>
      <c r="N22" s="5"/>
      <c r="O22" s="5"/>
      <c r="P22" s="5"/>
      <c r="Q22" s="5"/>
      <c r="R22" s="5"/>
      <c r="S22" s="5"/>
      <c r="T22" s="5"/>
    </row>
    <row r="23" spans="2:20" ht="15.75" x14ac:dyDescent="0.25">
      <c r="B23" s="29" t="s">
        <v>132</v>
      </c>
      <c r="C23" s="5" t="s">
        <v>191</v>
      </c>
      <c r="D23" s="5"/>
      <c r="E23" s="5"/>
      <c r="F23" s="5"/>
      <c r="G23" s="5"/>
      <c r="H23" s="5"/>
      <c r="I23" s="5"/>
      <c r="J23" s="5"/>
      <c r="K23" s="5"/>
      <c r="L23" s="5"/>
      <c r="M23" s="5"/>
      <c r="N23" s="5"/>
      <c r="O23" s="5"/>
      <c r="P23" s="5"/>
      <c r="Q23" s="5"/>
      <c r="R23" s="5"/>
      <c r="S23" s="5"/>
      <c r="T23" s="5"/>
    </row>
    <row r="24" spans="2:20" ht="15.75" x14ac:dyDescent="0.25">
      <c r="B24" s="29"/>
      <c r="C24" s="5"/>
      <c r="D24" s="5"/>
      <c r="E24" s="5"/>
      <c r="F24" s="5"/>
      <c r="G24" s="5"/>
      <c r="H24" s="5"/>
      <c r="I24" s="5"/>
      <c r="J24" s="5"/>
      <c r="K24" s="5"/>
      <c r="L24" s="5"/>
      <c r="M24" s="5"/>
      <c r="N24" s="5"/>
      <c r="O24" s="5"/>
      <c r="P24" s="5"/>
      <c r="Q24" s="5"/>
      <c r="R24" s="5"/>
      <c r="S24" s="5"/>
      <c r="T24" s="5"/>
    </row>
    <row r="25" spans="2:20" ht="15.75" x14ac:dyDescent="0.25">
      <c r="B25" s="114" t="s">
        <v>202</v>
      </c>
      <c r="C25" s="5"/>
      <c r="D25" s="5"/>
      <c r="E25" s="5"/>
      <c r="F25" s="5"/>
      <c r="G25" s="5"/>
      <c r="H25" s="5"/>
      <c r="I25" s="5"/>
      <c r="J25" s="5"/>
      <c r="K25" s="5"/>
      <c r="L25" s="5"/>
      <c r="M25" s="5"/>
      <c r="N25" s="5"/>
      <c r="O25" s="5"/>
      <c r="P25" s="5"/>
      <c r="Q25" s="5"/>
      <c r="R25" s="5"/>
      <c r="S25" s="5"/>
      <c r="T25" s="5"/>
    </row>
    <row r="27" spans="2:20" ht="15.75" x14ac:dyDescent="0.25">
      <c r="B27" s="5"/>
    </row>
  </sheetData>
  <mergeCells count="1">
    <mergeCell ref="B14:T14"/>
  </mergeCells>
  <hyperlinks>
    <hyperlink ref="B22" location="'All tumours'!A1" display="All tumours"/>
    <hyperlink ref="B23" location="'Tumour by year'!A1" display="Tumour by year"/>
    <hyperlink ref="B20" location="Methods!A1" display="Methods"/>
    <hyperlink ref="B21" location="Information!A1" display="Information"/>
    <hyperlink ref="B17"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59999389629810485"/>
  </sheetPr>
  <dimension ref="A1:I76"/>
  <sheetViews>
    <sheetView workbookViewId="0">
      <selection activeCell="C23" sqref="C23"/>
    </sheetView>
  </sheetViews>
  <sheetFormatPr defaultColWidth="24.140625" defaultRowHeight="15" x14ac:dyDescent="0.25"/>
  <cols>
    <col min="1" max="1" width="28.7109375" style="25" bestFit="1" customWidth="1"/>
    <col min="2" max="2" width="16.5703125" style="25" bestFit="1" customWidth="1"/>
    <col min="3" max="3" width="23" style="25" bestFit="1" customWidth="1"/>
    <col min="4" max="4" width="14.42578125" style="25" bestFit="1" customWidth="1"/>
    <col min="5" max="5" width="21.140625" style="25" bestFit="1" customWidth="1"/>
    <col min="6" max="6" width="10.7109375" style="25" bestFit="1" customWidth="1"/>
    <col min="7" max="7" width="19.5703125" style="25" bestFit="1" customWidth="1"/>
    <col min="8" max="8" width="21.140625" style="25" bestFit="1" customWidth="1"/>
    <col min="9" max="9" width="15.7109375" style="25" bestFit="1" customWidth="1"/>
    <col min="10" max="16384" width="24.140625" style="25"/>
  </cols>
  <sheetData>
    <row r="1" spans="1:9" x14ac:dyDescent="0.25">
      <c r="B1" s="25" t="s">
        <v>118</v>
      </c>
      <c r="C1" s="25" t="s">
        <v>119</v>
      </c>
      <c r="D1" s="25" t="s">
        <v>80</v>
      </c>
      <c r="E1" s="25" t="s">
        <v>80</v>
      </c>
      <c r="F1" s="25" t="s">
        <v>80</v>
      </c>
      <c r="G1" s="25" t="s">
        <v>80</v>
      </c>
      <c r="H1" s="25" t="s">
        <v>80</v>
      </c>
      <c r="I1" s="25" t="s">
        <v>80</v>
      </c>
    </row>
    <row r="2" spans="1:9" ht="30" x14ac:dyDescent="0.25">
      <c r="B2" s="25" t="s">
        <v>80</v>
      </c>
      <c r="C2" s="25" t="s">
        <v>80</v>
      </c>
      <c r="D2" s="25" t="s">
        <v>80</v>
      </c>
      <c r="E2" s="27" t="s">
        <v>0</v>
      </c>
      <c r="F2" s="27" t="s">
        <v>1</v>
      </c>
      <c r="G2" s="27" t="s">
        <v>2</v>
      </c>
      <c r="H2" s="27" t="s">
        <v>3</v>
      </c>
      <c r="I2" s="28" t="s">
        <v>123</v>
      </c>
    </row>
    <row r="3" spans="1:9" x14ac:dyDescent="0.25">
      <c r="B3" s="25" t="s">
        <v>82</v>
      </c>
      <c r="C3" s="25" t="s">
        <v>80</v>
      </c>
      <c r="D3" s="25" t="s">
        <v>80</v>
      </c>
      <c r="E3" s="25" t="s">
        <v>63</v>
      </c>
      <c r="F3" s="25" t="s">
        <v>80</v>
      </c>
      <c r="G3" s="25" t="s">
        <v>80</v>
      </c>
      <c r="H3" s="25" t="s">
        <v>80</v>
      </c>
      <c r="I3" s="25" t="s">
        <v>80</v>
      </c>
    </row>
    <row r="4" spans="1:9" x14ac:dyDescent="0.25">
      <c r="B4" s="25" t="s">
        <v>117</v>
      </c>
      <c r="C4" s="25" t="s">
        <v>71</v>
      </c>
      <c r="D4" s="25" t="s">
        <v>64</v>
      </c>
      <c r="E4" s="25" t="s">
        <v>66</v>
      </c>
      <c r="F4" s="25" t="s">
        <v>67</v>
      </c>
      <c r="G4" s="25" t="s">
        <v>68</v>
      </c>
      <c r="H4" s="25" t="s">
        <v>69</v>
      </c>
      <c r="I4" s="25" t="s">
        <v>70</v>
      </c>
    </row>
    <row r="5" spans="1:9" x14ac:dyDescent="0.25">
      <c r="A5" s="26" t="str">
        <f>CONCATENATE(B5,C5,D5)</f>
        <v>East Midlands2006Malignant</v>
      </c>
      <c r="B5" s="113" t="s">
        <v>160</v>
      </c>
      <c r="C5" s="113">
        <v>2006</v>
      </c>
      <c r="D5" s="113" t="s">
        <v>64</v>
      </c>
      <c r="E5" s="113">
        <v>2035</v>
      </c>
      <c r="F5" s="113">
        <v>1748</v>
      </c>
      <c r="G5" s="113">
        <v>758</v>
      </c>
      <c r="H5" s="113">
        <v>728</v>
      </c>
      <c r="I5" s="113">
        <v>5269</v>
      </c>
    </row>
    <row r="6" spans="1:9" x14ac:dyDescent="0.25">
      <c r="A6" s="26" t="str">
        <f t="shared" ref="A6:A25" si="0">CONCATENATE(B6,C6,D6)</f>
        <v>East Midlands2007Malignant</v>
      </c>
      <c r="B6" s="113" t="s">
        <v>160</v>
      </c>
      <c r="C6" s="113">
        <v>2007</v>
      </c>
      <c r="D6" s="113" t="s">
        <v>64</v>
      </c>
      <c r="E6" s="113">
        <v>1886</v>
      </c>
      <c r="F6" s="113">
        <v>1689</v>
      </c>
      <c r="G6" s="113">
        <v>640</v>
      </c>
      <c r="H6" s="113">
        <v>825</v>
      </c>
      <c r="I6" s="113">
        <v>5040</v>
      </c>
    </row>
    <row r="7" spans="1:9" x14ac:dyDescent="0.25">
      <c r="A7" s="26" t="str">
        <f t="shared" si="0"/>
        <v>East Midlands2008Malignant</v>
      </c>
      <c r="B7" s="113" t="s">
        <v>160</v>
      </c>
      <c r="C7" s="113">
        <v>2008</v>
      </c>
      <c r="D7" s="113" t="s">
        <v>64</v>
      </c>
      <c r="E7" s="113">
        <v>2113</v>
      </c>
      <c r="F7" s="113">
        <v>1711</v>
      </c>
      <c r="G7" s="113">
        <v>703</v>
      </c>
      <c r="H7" s="113">
        <v>669</v>
      </c>
      <c r="I7" s="113">
        <v>5196</v>
      </c>
    </row>
    <row r="8" spans="1:9" x14ac:dyDescent="0.25">
      <c r="A8" s="26" t="str">
        <f t="shared" si="0"/>
        <v>East Midlands2009Malignant</v>
      </c>
      <c r="B8" s="113" t="s">
        <v>160</v>
      </c>
      <c r="C8" s="113">
        <v>2009</v>
      </c>
      <c r="D8" s="113" t="s">
        <v>64</v>
      </c>
      <c r="E8" s="113">
        <v>2201</v>
      </c>
      <c r="F8" s="113">
        <v>1537</v>
      </c>
      <c r="G8" s="113">
        <v>675</v>
      </c>
      <c r="H8" s="113">
        <v>757</v>
      </c>
      <c r="I8" s="113">
        <v>5170</v>
      </c>
    </row>
    <row r="9" spans="1:9" x14ac:dyDescent="0.25">
      <c r="A9" s="26" t="str">
        <f t="shared" si="0"/>
        <v>East Midlands2010Malignant</v>
      </c>
      <c r="B9" s="113" t="s">
        <v>160</v>
      </c>
      <c r="C9" s="113">
        <v>2010</v>
      </c>
      <c r="D9" s="113" t="s">
        <v>64</v>
      </c>
      <c r="E9" s="113">
        <v>2333</v>
      </c>
      <c r="F9" s="113">
        <v>1304</v>
      </c>
      <c r="G9" s="113">
        <v>635</v>
      </c>
      <c r="H9" s="113">
        <v>812</v>
      </c>
      <c r="I9" s="113">
        <v>5084</v>
      </c>
    </row>
    <row r="10" spans="1:9" x14ac:dyDescent="0.25">
      <c r="A10" s="26" t="str">
        <f t="shared" si="0"/>
        <v>East Midlands2011Malignant</v>
      </c>
      <c r="B10" s="113" t="s">
        <v>160</v>
      </c>
      <c r="C10" s="113">
        <v>2011</v>
      </c>
      <c r="D10" s="113" t="s">
        <v>64</v>
      </c>
      <c r="E10" s="113">
        <v>2614</v>
      </c>
      <c r="F10" s="113">
        <v>1114</v>
      </c>
      <c r="G10" s="113">
        <v>561</v>
      </c>
      <c r="H10" s="113">
        <v>905</v>
      </c>
      <c r="I10" s="113">
        <v>5194</v>
      </c>
    </row>
    <row r="11" spans="1:9" x14ac:dyDescent="0.25">
      <c r="A11" s="26" t="str">
        <f t="shared" si="0"/>
        <v>East Midlands2012Malignant</v>
      </c>
      <c r="B11" s="113" t="s">
        <v>160</v>
      </c>
      <c r="C11" s="113">
        <v>2012</v>
      </c>
      <c r="D11" s="113" t="s">
        <v>64</v>
      </c>
      <c r="E11" s="113">
        <v>2843</v>
      </c>
      <c r="F11" s="113">
        <v>1078</v>
      </c>
      <c r="G11" s="113">
        <v>540</v>
      </c>
      <c r="H11" s="113">
        <v>819</v>
      </c>
      <c r="I11" s="113">
        <v>5280</v>
      </c>
    </row>
    <row r="12" spans="1:9" x14ac:dyDescent="0.25">
      <c r="A12" s="26" t="str">
        <f t="shared" si="0"/>
        <v>East Midlands2013Malignant</v>
      </c>
      <c r="B12" s="113" t="s">
        <v>160</v>
      </c>
      <c r="C12" s="113">
        <v>2013</v>
      </c>
      <c r="D12" s="113" t="s">
        <v>64</v>
      </c>
      <c r="E12" s="113">
        <v>2907</v>
      </c>
      <c r="F12" s="113">
        <v>1013</v>
      </c>
      <c r="G12" s="113">
        <v>496</v>
      </c>
      <c r="H12" s="113">
        <v>814</v>
      </c>
      <c r="I12" s="113">
        <v>5230</v>
      </c>
    </row>
    <row r="13" spans="1:9" x14ac:dyDescent="0.25">
      <c r="A13" s="26" t="str">
        <f t="shared" si="0"/>
        <v>East of England2006Malignant</v>
      </c>
      <c r="B13" s="113" t="s">
        <v>162</v>
      </c>
      <c r="C13" s="113">
        <v>2006</v>
      </c>
      <c r="D13" s="113" t="s">
        <v>64</v>
      </c>
      <c r="E13" s="113">
        <v>3118</v>
      </c>
      <c r="F13" s="113">
        <v>2322</v>
      </c>
      <c r="G13" s="113">
        <v>42</v>
      </c>
      <c r="H13" s="113">
        <v>592</v>
      </c>
      <c r="I13" s="113">
        <v>6074</v>
      </c>
    </row>
    <row r="14" spans="1:9" x14ac:dyDescent="0.25">
      <c r="A14" s="26" t="str">
        <f t="shared" si="0"/>
        <v>East of England2007Malignant</v>
      </c>
      <c r="B14" s="113" t="s">
        <v>162</v>
      </c>
      <c r="C14" s="113">
        <v>2007</v>
      </c>
      <c r="D14" s="113" t="s">
        <v>64</v>
      </c>
      <c r="E14" s="113">
        <v>3284</v>
      </c>
      <c r="F14" s="113">
        <v>1997</v>
      </c>
      <c r="G14" s="113">
        <v>40</v>
      </c>
      <c r="H14" s="113">
        <v>606</v>
      </c>
      <c r="I14" s="113">
        <v>5927</v>
      </c>
    </row>
    <row r="15" spans="1:9" x14ac:dyDescent="0.25">
      <c r="A15" s="26" t="str">
        <f t="shared" si="0"/>
        <v>East of England2008Malignant</v>
      </c>
      <c r="B15" s="113" t="s">
        <v>162</v>
      </c>
      <c r="C15" s="113">
        <v>2008</v>
      </c>
      <c r="D15" s="113" t="s">
        <v>64</v>
      </c>
      <c r="E15" s="113">
        <v>3707</v>
      </c>
      <c r="F15" s="113">
        <v>1878</v>
      </c>
      <c r="G15" s="113">
        <v>53</v>
      </c>
      <c r="H15" s="113">
        <v>562</v>
      </c>
      <c r="I15" s="113">
        <v>6200</v>
      </c>
    </row>
    <row r="16" spans="1:9" x14ac:dyDescent="0.25">
      <c r="A16" s="26" t="str">
        <f t="shared" si="0"/>
        <v>East of England2009Malignant</v>
      </c>
      <c r="B16" s="113" t="s">
        <v>162</v>
      </c>
      <c r="C16" s="113">
        <v>2009</v>
      </c>
      <c r="D16" s="113" t="s">
        <v>64</v>
      </c>
      <c r="E16" s="113">
        <v>3614</v>
      </c>
      <c r="F16" s="113">
        <v>1980</v>
      </c>
      <c r="G16" s="113">
        <v>61</v>
      </c>
      <c r="H16" s="113">
        <v>560</v>
      </c>
      <c r="I16" s="113">
        <v>6215</v>
      </c>
    </row>
    <row r="17" spans="1:9" x14ac:dyDescent="0.25">
      <c r="A17" s="26" t="str">
        <f t="shared" si="0"/>
        <v>East of England2010Malignant</v>
      </c>
      <c r="B17" s="113" t="s">
        <v>162</v>
      </c>
      <c r="C17" s="113">
        <v>2010</v>
      </c>
      <c r="D17" s="113" t="s">
        <v>64</v>
      </c>
      <c r="E17" s="113">
        <v>3677</v>
      </c>
      <c r="F17" s="113">
        <v>1900</v>
      </c>
      <c r="G17" s="113">
        <v>54</v>
      </c>
      <c r="H17" s="113">
        <v>624</v>
      </c>
      <c r="I17" s="113">
        <v>6255</v>
      </c>
    </row>
    <row r="18" spans="1:9" x14ac:dyDescent="0.25">
      <c r="A18" s="26" t="str">
        <f t="shared" si="0"/>
        <v>East of England2011Malignant</v>
      </c>
      <c r="B18" s="113" t="s">
        <v>162</v>
      </c>
      <c r="C18" s="113">
        <v>2011</v>
      </c>
      <c r="D18" s="113" t="s">
        <v>64</v>
      </c>
      <c r="E18" s="113">
        <v>3944</v>
      </c>
      <c r="F18" s="113">
        <v>1698</v>
      </c>
      <c r="G18" s="113">
        <v>56</v>
      </c>
      <c r="H18" s="113">
        <v>632</v>
      </c>
      <c r="I18" s="113">
        <v>6330</v>
      </c>
    </row>
    <row r="19" spans="1:9" x14ac:dyDescent="0.25">
      <c r="A19" s="26" t="str">
        <f t="shared" si="0"/>
        <v>East of England2012Malignant</v>
      </c>
      <c r="B19" s="113" t="s">
        <v>162</v>
      </c>
      <c r="C19" s="113">
        <v>2012</v>
      </c>
      <c r="D19" s="113" t="s">
        <v>64</v>
      </c>
      <c r="E19" s="113">
        <v>4256</v>
      </c>
      <c r="F19" s="113">
        <v>1574</v>
      </c>
      <c r="G19" s="113">
        <v>50</v>
      </c>
      <c r="H19" s="113">
        <v>672</v>
      </c>
      <c r="I19" s="113">
        <v>6552</v>
      </c>
    </row>
    <row r="20" spans="1:9" x14ac:dyDescent="0.25">
      <c r="A20" s="26" t="str">
        <f t="shared" si="0"/>
        <v>East of England2013Malignant</v>
      </c>
      <c r="B20" s="113" t="s">
        <v>162</v>
      </c>
      <c r="C20" s="113">
        <v>2013</v>
      </c>
      <c r="D20" s="113" t="s">
        <v>64</v>
      </c>
      <c r="E20" s="113">
        <v>4357</v>
      </c>
      <c r="F20" s="113">
        <v>1405</v>
      </c>
      <c r="G20" s="113">
        <v>53</v>
      </c>
      <c r="H20" s="113">
        <v>648</v>
      </c>
      <c r="I20" s="113">
        <v>6463</v>
      </c>
    </row>
    <row r="21" spans="1:9" x14ac:dyDescent="0.25">
      <c r="A21" s="26" t="str">
        <f t="shared" si="0"/>
        <v>London2006Malignant</v>
      </c>
      <c r="B21" s="113" t="s">
        <v>116</v>
      </c>
      <c r="C21" s="113">
        <v>2006</v>
      </c>
      <c r="D21" s="113" t="s">
        <v>64</v>
      </c>
      <c r="E21" s="113">
        <v>6074</v>
      </c>
      <c r="F21" s="113">
        <v>198</v>
      </c>
      <c r="G21" s="113">
        <v>102</v>
      </c>
      <c r="H21" s="113">
        <v>817</v>
      </c>
      <c r="I21" s="113">
        <v>7191</v>
      </c>
    </row>
    <row r="22" spans="1:9" x14ac:dyDescent="0.25">
      <c r="A22" s="26" t="str">
        <f t="shared" si="0"/>
        <v>London2007Malignant</v>
      </c>
      <c r="B22" s="113" t="s">
        <v>116</v>
      </c>
      <c r="C22" s="113">
        <v>2007</v>
      </c>
      <c r="D22" s="113" t="s">
        <v>64</v>
      </c>
      <c r="E22" s="113">
        <v>5776</v>
      </c>
      <c r="F22" s="113">
        <v>170</v>
      </c>
      <c r="G22" s="113">
        <v>100</v>
      </c>
      <c r="H22" s="113">
        <v>752</v>
      </c>
      <c r="I22" s="113">
        <v>6798</v>
      </c>
    </row>
    <row r="23" spans="1:9" x14ac:dyDescent="0.25">
      <c r="A23" s="26" t="str">
        <f t="shared" si="0"/>
        <v>London2008Malignant</v>
      </c>
      <c r="B23" s="113" t="s">
        <v>116</v>
      </c>
      <c r="C23" s="113">
        <v>2008</v>
      </c>
      <c r="D23" s="113" t="s">
        <v>64</v>
      </c>
      <c r="E23" s="113">
        <v>5766</v>
      </c>
      <c r="F23" s="113">
        <v>220</v>
      </c>
      <c r="G23" s="113">
        <v>185</v>
      </c>
      <c r="H23" s="113">
        <v>723</v>
      </c>
      <c r="I23" s="113">
        <v>6894</v>
      </c>
    </row>
    <row r="24" spans="1:9" x14ac:dyDescent="0.25">
      <c r="A24" s="26" t="str">
        <f t="shared" si="0"/>
        <v>London2009Malignant</v>
      </c>
      <c r="B24" s="113" t="s">
        <v>116</v>
      </c>
      <c r="C24" s="113">
        <v>2009</v>
      </c>
      <c r="D24" s="113" t="s">
        <v>64</v>
      </c>
      <c r="E24" s="113">
        <v>5936</v>
      </c>
      <c r="F24" s="113">
        <v>235</v>
      </c>
      <c r="G24" s="113">
        <v>193</v>
      </c>
      <c r="H24" s="113">
        <v>726</v>
      </c>
      <c r="I24" s="113">
        <v>7090</v>
      </c>
    </row>
    <row r="25" spans="1:9" x14ac:dyDescent="0.25">
      <c r="A25" s="26" t="str">
        <f t="shared" si="0"/>
        <v>London2010Malignant</v>
      </c>
      <c r="B25" s="113" t="s">
        <v>116</v>
      </c>
      <c r="C25" s="113">
        <v>2010</v>
      </c>
      <c r="D25" s="113" t="s">
        <v>64</v>
      </c>
      <c r="E25" s="113">
        <v>5602</v>
      </c>
      <c r="F25" s="113">
        <v>237</v>
      </c>
      <c r="G25" s="113">
        <v>177</v>
      </c>
      <c r="H25" s="113">
        <v>683</v>
      </c>
      <c r="I25" s="113">
        <v>6699</v>
      </c>
    </row>
    <row r="26" spans="1:9" x14ac:dyDescent="0.25">
      <c r="A26" s="26" t="str">
        <f t="shared" ref="A26:A46" si="1">CONCATENATE(B26,C26,D26)</f>
        <v>London2011Malignant</v>
      </c>
      <c r="B26" s="113" t="s">
        <v>116</v>
      </c>
      <c r="C26" s="113">
        <v>2011</v>
      </c>
      <c r="D26" s="113" t="s">
        <v>64</v>
      </c>
      <c r="E26" s="113">
        <v>5603</v>
      </c>
      <c r="F26" s="113">
        <v>244</v>
      </c>
      <c r="G26" s="113">
        <v>162</v>
      </c>
      <c r="H26" s="113">
        <v>654</v>
      </c>
      <c r="I26" s="113">
        <v>6663</v>
      </c>
    </row>
    <row r="27" spans="1:9" x14ac:dyDescent="0.25">
      <c r="A27" s="26" t="str">
        <f t="shared" si="1"/>
        <v>London2012Malignant</v>
      </c>
      <c r="B27" s="113" t="s">
        <v>116</v>
      </c>
      <c r="C27" s="113">
        <v>2012</v>
      </c>
      <c r="D27" s="113" t="s">
        <v>64</v>
      </c>
      <c r="E27" s="113">
        <v>5955</v>
      </c>
      <c r="F27" s="113">
        <v>139</v>
      </c>
      <c r="G27" s="113">
        <v>181</v>
      </c>
      <c r="H27" s="113">
        <v>819</v>
      </c>
      <c r="I27" s="113">
        <v>7094</v>
      </c>
    </row>
    <row r="28" spans="1:9" x14ac:dyDescent="0.25">
      <c r="A28" s="26" t="str">
        <f t="shared" si="1"/>
        <v>London2013Malignant</v>
      </c>
      <c r="B28" s="113" t="s">
        <v>116</v>
      </c>
      <c r="C28" s="113">
        <v>2013</v>
      </c>
      <c r="D28" s="113" t="s">
        <v>64</v>
      </c>
      <c r="E28" s="113">
        <v>6088</v>
      </c>
      <c r="F28" s="113">
        <v>162</v>
      </c>
      <c r="G28" s="113">
        <v>155</v>
      </c>
      <c r="H28" s="113">
        <v>833</v>
      </c>
      <c r="I28" s="113">
        <v>7238</v>
      </c>
    </row>
    <row r="29" spans="1:9" x14ac:dyDescent="0.25">
      <c r="A29" s="26" t="str">
        <f t="shared" si="1"/>
        <v>North East2006Malignant</v>
      </c>
      <c r="B29" s="113" t="s">
        <v>164</v>
      </c>
      <c r="C29" s="113">
        <v>2006</v>
      </c>
      <c r="D29" s="113" t="s">
        <v>64</v>
      </c>
      <c r="E29" s="113">
        <v>1722</v>
      </c>
      <c r="F29" s="113">
        <v>1358</v>
      </c>
      <c r="G29" s="113">
        <v>245</v>
      </c>
      <c r="H29" s="113">
        <v>331</v>
      </c>
      <c r="I29" s="113">
        <v>3656</v>
      </c>
    </row>
    <row r="30" spans="1:9" x14ac:dyDescent="0.25">
      <c r="A30" s="26" t="str">
        <f t="shared" si="1"/>
        <v>North East2007Malignant</v>
      </c>
      <c r="B30" s="113" t="s">
        <v>164</v>
      </c>
      <c r="C30" s="113">
        <v>2007</v>
      </c>
      <c r="D30" s="113" t="s">
        <v>64</v>
      </c>
      <c r="E30" s="113">
        <v>1862</v>
      </c>
      <c r="F30" s="113">
        <v>1163</v>
      </c>
      <c r="G30" s="113">
        <v>211</v>
      </c>
      <c r="H30" s="113">
        <v>354</v>
      </c>
      <c r="I30" s="113">
        <v>3590</v>
      </c>
    </row>
    <row r="31" spans="1:9" x14ac:dyDescent="0.25">
      <c r="A31" s="26" t="str">
        <f t="shared" si="1"/>
        <v>North East2008Malignant</v>
      </c>
      <c r="B31" s="113" t="s">
        <v>164</v>
      </c>
      <c r="C31" s="113">
        <v>2008</v>
      </c>
      <c r="D31" s="113" t="s">
        <v>64</v>
      </c>
      <c r="E31" s="113">
        <v>2001</v>
      </c>
      <c r="F31" s="113">
        <v>1194</v>
      </c>
      <c r="G31" s="113">
        <v>159</v>
      </c>
      <c r="H31" s="113">
        <v>329</v>
      </c>
      <c r="I31" s="113">
        <v>3683</v>
      </c>
    </row>
    <row r="32" spans="1:9" x14ac:dyDescent="0.25">
      <c r="A32" s="26" t="str">
        <f t="shared" si="1"/>
        <v>North East2009Malignant</v>
      </c>
      <c r="B32" s="113" t="s">
        <v>164</v>
      </c>
      <c r="C32" s="113">
        <v>2009</v>
      </c>
      <c r="D32" s="113" t="s">
        <v>64</v>
      </c>
      <c r="E32" s="113">
        <v>2032</v>
      </c>
      <c r="F32" s="113">
        <v>1143</v>
      </c>
      <c r="G32" s="113">
        <v>183</v>
      </c>
      <c r="H32" s="113">
        <v>336</v>
      </c>
      <c r="I32" s="113">
        <v>3694</v>
      </c>
    </row>
    <row r="33" spans="1:9" x14ac:dyDescent="0.25">
      <c r="A33" s="26" t="str">
        <f t="shared" si="1"/>
        <v>North East2010Malignant</v>
      </c>
      <c r="B33" s="113" t="s">
        <v>164</v>
      </c>
      <c r="C33" s="113">
        <v>2010</v>
      </c>
      <c r="D33" s="113" t="s">
        <v>64</v>
      </c>
      <c r="E33" s="113">
        <v>1993</v>
      </c>
      <c r="F33" s="113">
        <v>811</v>
      </c>
      <c r="G33" s="113">
        <v>253</v>
      </c>
      <c r="H33" s="113">
        <v>386</v>
      </c>
      <c r="I33" s="113">
        <v>3443</v>
      </c>
    </row>
    <row r="34" spans="1:9" x14ac:dyDescent="0.25">
      <c r="A34" s="26" t="str">
        <f t="shared" si="1"/>
        <v>North East2011Malignant</v>
      </c>
      <c r="B34" s="113" t="s">
        <v>164</v>
      </c>
      <c r="C34" s="113">
        <v>2011</v>
      </c>
      <c r="D34" s="113" t="s">
        <v>64</v>
      </c>
      <c r="E34" s="113">
        <v>1907</v>
      </c>
      <c r="F34" s="113">
        <v>744</v>
      </c>
      <c r="G34" s="113">
        <v>297</v>
      </c>
      <c r="H34" s="113">
        <v>394</v>
      </c>
      <c r="I34" s="113">
        <v>3342</v>
      </c>
    </row>
    <row r="35" spans="1:9" x14ac:dyDescent="0.25">
      <c r="A35" s="26" t="str">
        <f t="shared" si="1"/>
        <v>North East2012Malignant</v>
      </c>
      <c r="B35" s="113" t="s">
        <v>164</v>
      </c>
      <c r="C35" s="113">
        <v>2012</v>
      </c>
      <c r="D35" s="113" t="s">
        <v>64</v>
      </c>
      <c r="E35" s="113">
        <v>1867</v>
      </c>
      <c r="F35" s="113">
        <v>725</v>
      </c>
      <c r="G35" s="113">
        <v>362</v>
      </c>
      <c r="H35" s="113">
        <v>445</v>
      </c>
      <c r="I35" s="113">
        <v>3399</v>
      </c>
    </row>
    <row r="36" spans="1:9" x14ac:dyDescent="0.25">
      <c r="A36" s="26" t="str">
        <f t="shared" si="1"/>
        <v>North East2013Malignant</v>
      </c>
      <c r="B36" s="113" t="s">
        <v>164</v>
      </c>
      <c r="C36" s="113">
        <v>2013</v>
      </c>
      <c r="D36" s="113" t="s">
        <v>64</v>
      </c>
      <c r="E36" s="113">
        <v>1918</v>
      </c>
      <c r="F36" s="113">
        <v>598</v>
      </c>
      <c r="G36" s="113">
        <v>367</v>
      </c>
      <c r="H36" s="113">
        <v>469</v>
      </c>
      <c r="I36" s="113">
        <v>3352</v>
      </c>
    </row>
    <row r="37" spans="1:9" x14ac:dyDescent="0.25">
      <c r="A37" s="26" t="str">
        <f t="shared" si="1"/>
        <v>North West2006Malignant</v>
      </c>
      <c r="B37" s="113" t="s">
        <v>166</v>
      </c>
      <c r="C37" s="113">
        <v>2006</v>
      </c>
      <c r="D37" s="113" t="s">
        <v>64</v>
      </c>
      <c r="E37" s="113">
        <v>5154</v>
      </c>
      <c r="F37" s="113">
        <v>2273</v>
      </c>
      <c r="G37" s="113">
        <v>271</v>
      </c>
      <c r="H37" s="113">
        <v>1015</v>
      </c>
      <c r="I37" s="113">
        <v>8713</v>
      </c>
    </row>
    <row r="38" spans="1:9" x14ac:dyDescent="0.25">
      <c r="A38" s="26" t="str">
        <f t="shared" si="1"/>
        <v>North West2007Malignant</v>
      </c>
      <c r="B38" s="113" t="s">
        <v>166</v>
      </c>
      <c r="C38" s="113">
        <v>2007</v>
      </c>
      <c r="D38" s="113" t="s">
        <v>64</v>
      </c>
      <c r="E38" s="113">
        <v>4964</v>
      </c>
      <c r="F38" s="113">
        <v>2351</v>
      </c>
      <c r="G38" s="113">
        <v>215</v>
      </c>
      <c r="H38" s="113">
        <v>849</v>
      </c>
      <c r="I38" s="113">
        <v>8379</v>
      </c>
    </row>
    <row r="39" spans="1:9" x14ac:dyDescent="0.25">
      <c r="A39" s="26" t="str">
        <f t="shared" si="1"/>
        <v>North West2008Malignant</v>
      </c>
      <c r="B39" s="113" t="s">
        <v>166</v>
      </c>
      <c r="C39" s="113">
        <v>2008</v>
      </c>
      <c r="D39" s="113" t="s">
        <v>64</v>
      </c>
      <c r="E39" s="113">
        <v>5584</v>
      </c>
      <c r="F39" s="113">
        <v>2271</v>
      </c>
      <c r="G39" s="113">
        <v>214</v>
      </c>
      <c r="H39" s="113">
        <v>875</v>
      </c>
      <c r="I39" s="113">
        <v>8944</v>
      </c>
    </row>
    <row r="40" spans="1:9" x14ac:dyDescent="0.25">
      <c r="A40" s="26" t="str">
        <f t="shared" si="1"/>
        <v>North West2009Malignant</v>
      </c>
      <c r="B40" s="113" t="s">
        <v>166</v>
      </c>
      <c r="C40" s="113">
        <v>2009</v>
      </c>
      <c r="D40" s="113" t="s">
        <v>64</v>
      </c>
      <c r="E40" s="113">
        <v>5555</v>
      </c>
      <c r="F40" s="113">
        <v>1996</v>
      </c>
      <c r="G40" s="113">
        <v>381</v>
      </c>
      <c r="H40" s="113">
        <v>789</v>
      </c>
      <c r="I40" s="113">
        <v>8721</v>
      </c>
    </row>
    <row r="41" spans="1:9" x14ac:dyDescent="0.25">
      <c r="A41" s="26" t="str">
        <f t="shared" si="1"/>
        <v>North West2010Malignant</v>
      </c>
      <c r="B41" s="113" t="s">
        <v>166</v>
      </c>
      <c r="C41" s="113">
        <v>2010</v>
      </c>
      <c r="D41" s="113" t="s">
        <v>64</v>
      </c>
      <c r="E41" s="113">
        <v>5116</v>
      </c>
      <c r="F41" s="113">
        <v>1665</v>
      </c>
      <c r="G41" s="113">
        <v>370</v>
      </c>
      <c r="H41" s="113">
        <v>773</v>
      </c>
      <c r="I41" s="113">
        <v>7924</v>
      </c>
    </row>
    <row r="42" spans="1:9" x14ac:dyDescent="0.25">
      <c r="A42" s="26" t="str">
        <f t="shared" si="1"/>
        <v>North West2011Malignant</v>
      </c>
      <c r="B42" s="113" t="s">
        <v>166</v>
      </c>
      <c r="C42" s="113">
        <v>2011</v>
      </c>
      <c r="D42" s="113" t="s">
        <v>64</v>
      </c>
      <c r="E42" s="113">
        <v>5912</v>
      </c>
      <c r="F42" s="113">
        <v>1904</v>
      </c>
      <c r="G42" s="113">
        <v>402</v>
      </c>
      <c r="H42" s="113">
        <v>788</v>
      </c>
      <c r="I42" s="113">
        <v>9006</v>
      </c>
    </row>
    <row r="43" spans="1:9" x14ac:dyDescent="0.25">
      <c r="A43" s="26" t="str">
        <f t="shared" si="1"/>
        <v>North West2012Malignant</v>
      </c>
      <c r="B43" s="113" t="s">
        <v>166</v>
      </c>
      <c r="C43" s="113">
        <v>2012</v>
      </c>
      <c r="D43" s="113" t="s">
        <v>64</v>
      </c>
      <c r="E43" s="113">
        <v>5943</v>
      </c>
      <c r="F43" s="113">
        <v>1773</v>
      </c>
      <c r="G43" s="113">
        <v>382</v>
      </c>
      <c r="H43" s="113">
        <v>821</v>
      </c>
      <c r="I43" s="113">
        <v>8919</v>
      </c>
    </row>
    <row r="44" spans="1:9" x14ac:dyDescent="0.25">
      <c r="A44" s="26" t="str">
        <f t="shared" si="1"/>
        <v>North West2013Malignant</v>
      </c>
      <c r="B44" s="113" t="s">
        <v>166</v>
      </c>
      <c r="C44" s="113">
        <v>2013</v>
      </c>
      <c r="D44" s="113" t="s">
        <v>64</v>
      </c>
      <c r="E44" s="113">
        <v>5608</v>
      </c>
      <c r="F44" s="113">
        <v>1734</v>
      </c>
      <c r="G44" s="113">
        <v>283</v>
      </c>
      <c r="H44" s="113">
        <v>794</v>
      </c>
      <c r="I44" s="113">
        <v>8419</v>
      </c>
    </row>
    <row r="45" spans="1:9" x14ac:dyDescent="0.25">
      <c r="A45" s="26" t="str">
        <f t="shared" si="1"/>
        <v>South East2006Malignant</v>
      </c>
      <c r="B45" s="113" t="s">
        <v>168</v>
      </c>
      <c r="C45" s="113">
        <v>2006</v>
      </c>
      <c r="D45" s="113" t="s">
        <v>64</v>
      </c>
      <c r="E45" s="113">
        <v>5174</v>
      </c>
      <c r="F45" s="113">
        <v>2921</v>
      </c>
      <c r="G45" s="113">
        <v>136</v>
      </c>
      <c r="H45" s="113">
        <v>945</v>
      </c>
      <c r="I45" s="113">
        <v>9176</v>
      </c>
    </row>
    <row r="46" spans="1:9" x14ac:dyDescent="0.25">
      <c r="A46" s="26" t="str">
        <f t="shared" si="1"/>
        <v>South East2007Malignant</v>
      </c>
      <c r="B46" s="113" t="s">
        <v>168</v>
      </c>
      <c r="C46" s="113">
        <v>2007</v>
      </c>
      <c r="D46" s="113" t="s">
        <v>64</v>
      </c>
      <c r="E46" s="113">
        <v>5132</v>
      </c>
      <c r="F46" s="113">
        <v>2920</v>
      </c>
      <c r="G46" s="113">
        <v>178</v>
      </c>
      <c r="H46" s="113">
        <v>912</v>
      </c>
      <c r="I46" s="113">
        <v>9142</v>
      </c>
    </row>
    <row r="47" spans="1:9" x14ac:dyDescent="0.25">
      <c r="A47" s="26" t="str">
        <f t="shared" ref="A47:A66" si="2">CONCATENATE(B47,C47,D47)</f>
        <v>South East2008Malignant</v>
      </c>
      <c r="B47" s="113" t="s">
        <v>168</v>
      </c>
      <c r="C47" s="113">
        <v>2008</v>
      </c>
      <c r="D47" s="113" t="s">
        <v>64</v>
      </c>
      <c r="E47" s="113">
        <v>5462</v>
      </c>
      <c r="F47" s="113">
        <v>2646</v>
      </c>
      <c r="G47" s="113">
        <v>155</v>
      </c>
      <c r="H47" s="113">
        <v>930</v>
      </c>
      <c r="I47" s="113">
        <v>9193</v>
      </c>
    </row>
    <row r="48" spans="1:9" x14ac:dyDescent="0.25">
      <c r="A48" s="26" t="str">
        <f t="shared" si="2"/>
        <v>South East2009Malignant</v>
      </c>
      <c r="B48" s="113" t="s">
        <v>168</v>
      </c>
      <c r="C48" s="113">
        <v>2009</v>
      </c>
      <c r="D48" s="113" t="s">
        <v>64</v>
      </c>
      <c r="E48" s="113">
        <v>5694</v>
      </c>
      <c r="F48" s="113">
        <v>2437</v>
      </c>
      <c r="G48" s="113">
        <v>152</v>
      </c>
      <c r="H48" s="113">
        <v>1021</v>
      </c>
      <c r="I48" s="113">
        <v>9304</v>
      </c>
    </row>
    <row r="49" spans="1:9" x14ac:dyDescent="0.25">
      <c r="A49" s="26" t="str">
        <f t="shared" si="2"/>
        <v>South East2010Malignant</v>
      </c>
      <c r="B49" s="113" t="s">
        <v>168</v>
      </c>
      <c r="C49" s="113">
        <v>2010</v>
      </c>
      <c r="D49" s="113" t="s">
        <v>64</v>
      </c>
      <c r="E49" s="113">
        <v>5761</v>
      </c>
      <c r="F49" s="113">
        <v>2271</v>
      </c>
      <c r="G49" s="113">
        <v>157</v>
      </c>
      <c r="H49" s="113">
        <v>1024</v>
      </c>
      <c r="I49" s="113">
        <v>9213</v>
      </c>
    </row>
    <row r="50" spans="1:9" x14ac:dyDescent="0.25">
      <c r="A50" s="26" t="str">
        <f t="shared" si="2"/>
        <v>South East2011Malignant</v>
      </c>
      <c r="B50" s="113" t="s">
        <v>168</v>
      </c>
      <c r="C50" s="113">
        <v>2011</v>
      </c>
      <c r="D50" s="113" t="s">
        <v>64</v>
      </c>
      <c r="E50" s="113">
        <v>5753</v>
      </c>
      <c r="F50" s="113">
        <v>2127</v>
      </c>
      <c r="G50" s="113">
        <v>163</v>
      </c>
      <c r="H50" s="113">
        <v>944</v>
      </c>
      <c r="I50" s="113">
        <v>8987</v>
      </c>
    </row>
    <row r="51" spans="1:9" x14ac:dyDescent="0.25">
      <c r="A51" s="26" t="str">
        <f t="shared" si="2"/>
        <v>South East2012Malignant</v>
      </c>
      <c r="B51" s="113" t="s">
        <v>168</v>
      </c>
      <c r="C51" s="113">
        <v>2012</v>
      </c>
      <c r="D51" s="113" t="s">
        <v>64</v>
      </c>
      <c r="E51" s="113">
        <v>6221</v>
      </c>
      <c r="F51" s="113">
        <v>2044</v>
      </c>
      <c r="G51" s="113">
        <v>210</v>
      </c>
      <c r="H51" s="113">
        <v>925</v>
      </c>
      <c r="I51" s="113">
        <v>9400</v>
      </c>
    </row>
    <row r="52" spans="1:9" x14ac:dyDescent="0.25">
      <c r="A52" s="26" t="str">
        <f t="shared" si="2"/>
        <v>South East2013Malignant</v>
      </c>
      <c r="B52" s="113" t="s">
        <v>168</v>
      </c>
      <c r="C52" s="113">
        <v>2013</v>
      </c>
      <c r="D52" s="113" t="s">
        <v>64</v>
      </c>
      <c r="E52" s="113">
        <v>6253</v>
      </c>
      <c r="F52" s="113">
        <v>1683</v>
      </c>
      <c r="G52" s="113">
        <v>197</v>
      </c>
      <c r="H52" s="113">
        <v>1045</v>
      </c>
      <c r="I52" s="113">
        <v>9178</v>
      </c>
    </row>
    <row r="53" spans="1:9" x14ac:dyDescent="0.25">
      <c r="A53" s="26" t="str">
        <f t="shared" si="2"/>
        <v>South West2006Malignant</v>
      </c>
      <c r="B53" s="113" t="s">
        <v>170</v>
      </c>
      <c r="C53" s="113">
        <v>2006</v>
      </c>
      <c r="D53" s="113" t="s">
        <v>64</v>
      </c>
      <c r="E53" s="113">
        <v>2861</v>
      </c>
      <c r="F53" s="113">
        <v>3569</v>
      </c>
      <c r="G53" s="113">
        <v>171</v>
      </c>
      <c r="H53" s="113">
        <v>629</v>
      </c>
      <c r="I53" s="113">
        <v>7230</v>
      </c>
    </row>
    <row r="54" spans="1:9" x14ac:dyDescent="0.25">
      <c r="A54" s="26" t="str">
        <f t="shared" si="2"/>
        <v>South West2007Malignant</v>
      </c>
      <c r="B54" s="113" t="s">
        <v>170</v>
      </c>
      <c r="C54" s="113">
        <v>2007</v>
      </c>
      <c r="D54" s="113" t="s">
        <v>64</v>
      </c>
      <c r="E54" s="113">
        <v>2655</v>
      </c>
      <c r="F54" s="113">
        <v>3189</v>
      </c>
      <c r="G54" s="113">
        <v>166</v>
      </c>
      <c r="H54" s="113">
        <v>569</v>
      </c>
      <c r="I54" s="113">
        <v>6579</v>
      </c>
    </row>
    <row r="55" spans="1:9" x14ac:dyDescent="0.25">
      <c r="A55" s="26" t="str">
        <f t="shared" si="2"/>
        <v>South West2008Malignant</v>
      </c>
      <c r="B55" s="113" t="s">
        <v>170</v>
      </c>
      <c r="C55" s="113">
        <v>2008</v>
      </c>
      <c r="D55" s="113" t="s">
        <v>64</v>
      </c>
      <c r="E55" s="113">
        <v>2794</v>
      </c>
      <c r="F55" s="113">
        <v>3118</v>
      </c>
      <c r="G55" s="113">
        <v>189</v>
      </c>
      <c r="H55" s="113">
        <v>625</v>
      </c>
      <c r="I55" s="113">
        <v>6726</v>
      </c>
    </row>
    <row r="56" spans="1:9" x14ac:dyDescent="0.25">
      <c r="A56" s="26" t="str">
        <f t="shared" si="2"/>
        <v>South West2009Malignant</v>
      </c>
      <c r="B56" s="113" t="s">
        <v>170</v>
      </c>
      <c r="C56" s="113">
        <v>2009</v>
      </c>
      <c r="D56" s="113" t="s">
        <v>64</v>
      </c>
      <c r="E56" s="113">
        <v>3022</v>
      </c>
      <c r="F56" s="113">
        <v>2870</v>
      </c>
      <c r="G56" s="113">
        <v>142</v>
      </c>
      <c r="H56" s="113">
        <v>648</v>
      </c>
      <c r="I56" s="113">
        <v>6682</v>
      </c>
    </row>
    <row r="57" spans="1:9" x14ac:dyDescent="0.25">
      <c r="A57" s="26" t="str">
        <f t="shared" si="2"/>
        <v>South West2010Malignant</v>
      </c>
      <c r="B57" s="113" t="s">
        <v>170</v>
      </c>
      <c r="C57" s="113">
        <v>2010</v>
      </c>
      <c r="D57" s="113" t="s">
        <v>64</v>
      </c>
      <c r="E57" s="113">
        <v>3410</v>
      </c>
      <c r="F57" s="113">
        <v>2429</v>
      </c>
      <c r="G57" s="113">
        <v>152</v>
      </c>
      <c r="H57" s="113">
        <v>623</v>
      </c>
      <c r="I57" s="113">
        <v>6614</v>
      </c>
    </row>
    <row r="58" spans="1:9" x14ac:dyDescent="0.25">
      <c r="A58" s="26" t="str">
        <f t="shared" si="2"/>
        <v>South West2011Malignant</v>
      </c>
      <c r="B58" s="113" t="s">
        <v>170</v>
      </c>
      <c r="C58" s="113">
        <v>2011</v>
      </c>
      <c r="D58" s="113" t="s">
        <v>64</v>
      </c>
      <c r="E58" s="113">
        <v>3400</v>
      </c>
      <c r="F58" s="113">
        <v>2285</v>
      </c>
      <c r="G58" s="113">
        <v>132</v>
      </c>
      <c r="H58" s="113">
        <v>564</v>
      </c>
      <c r="I58" s="113">
        <v>6381</v>
      </c>
    </row>
    <row r="59" spans="1:9" x14ac:dyDescent="0.25">
      <c r="A59" s="26" t="str">
        <f t="shared" si="2"/>
        <v>South West2012Malignant</v>
      </c>
      <c r="B59" s="113" t="s">
        <v>170</v>
      </c>
      <c r="C59" s="113">
        <v>2012</v>
      </c>
      <c r="D59" s="113" t="s">
        <v>64</v>
      </c>
      <c r="E59" s="113">
        <v>3635</v>
      </c>
      <c r="F59" s="113">
        <v>2236</v>
      </c>
      <c r="G59" s="113">
        <v>125</v>
      </c>
      <c r="H59" s="113">
        <v>593</v>
      </c>
      <c r="I59" s="113">
        <v>6589</v>
      </c>
    </row>
    <row r="60" spans="1:9" x14ac:dyDescent="0.25">
      <c r="A60" s="26" t="str">
        <f t="shared" si="2"/>
        <v>South West2013Malignant</v>
      </c>
      <c r="B60" s="113" t="s">
        <v>170</v>
      </c>
      <c r="C60" s="113">
        <v>2013</v>
      </c>
      <c r="D60" s="113" t="s">
        <v>64</v>
      </c>
      <c r="E60" s="113">
        <v>3378</v>
      </c>
      <c r="F60" s="113">
        <v>2042</v>
      </c>
      <c r="G60" s="113">
        <v>101</v>
      </c>
      <c r="H60" s="113">
        <v>607</v>
      </c>
      <c r="I60" s="113">
        <v>6128</v>
      </c>
    </row>
    <row r="61" spans="1:9" x14ac:dyDescent="0.25">
      <c r="A61" s="26" t="str">
        <f t="shared" si="2"/>
        <v>West Midlands2006Malignant</v>
      </c>
      <c r="B61" s="113" t="s">
        <v>172</v>
      </c>
      <c r="C61" s="113">
        <v>2006</v>
      </c>
      <c r="D61" s="113" t="s">
        <v>64</v>
      </c>
      <c r="E61" s="113">
        <v>3577</v>
      </c>
      <c r="F61" s="113">
        <v>1783</v>
      </c>
      <c r="G61" s="113">
        <v>156</v>
      </c>
      <c r="H61" s="113">
        <v>584</v>
      </c>
      <c r="I61" s="113">
        <v>6100</v>
      </c>
    </row>
    <row r="62" spans="1:9" x14ac:dyDescent="0.25">
      <c r="A62" s="26" t="str">
        <f t="shared" si="2"/>
        <v>West Midlands2007Malignant</v>
      </c>
      <c r="B62" s="113" t="s">
        <v>172</v>
      </c>
      <c r="C62" s="113">
        <v>2007</v>
      </c>
      <c r="D62" s="113" t="s">
        <v>64</v>
      </c>
      <c r="E62" s="113">
        <v>3476</v>
      </c>
      <c r="F62" s="113">
        <v>1802</v>
      </c>
      <c r="G62" s="113">
        <v>100</v>
      </c>
      <c r="H62" s="113">
        <v>519</v>
      </c>
      <c r="I62" s="113">
        <v>5897</v>
      </c>
    </row>
    <row r="63" spans="1:9" x14ac:dyDescent="0.25">
      <c r="A63" s="26" t="str">
        <f t="shared" si="2"/>
        <v>West Midlands2008Malignant</v>
      </c>
      <c r="B63" s="113" t="s">
        <v>172</v>
      </c>
      <c r="C63" s="113">
        <v>2008</v>
      </c>
      <c r="D63" s="113" t="s">
        <v>64</v>
      </c>
      <c r="E63" s="113">
        <v>3436</v>
      </c>
      <c r="F63" s="113">
        <v>1484</v>
      </c>
      <c r="G63" s="113">
        <v>106</v>
      </c>
      <c r="H63" s="113">
        <v>418</v>
      </c>
      <c r="I63" s="113">
        <v>5444</v>
      </c>
    </row>
    <row r="64" spans="1:9" x14ac:dyDescent="0.25">
      <c r="A64" s="26" t="str">
        <f t="shared" si="2"/>
        <v>West Midlands2009Malignant</v>
      </c>
      <c r="B64" s="113" t="s">
        <v>172</v>
      </c>
      <c r="C64" s="113">
        <v>2009</v>
      </c>
      <c r="D64" s="113" t="s">
        <v>64</v>
      </c>
      <c r="E64" s="113">
        <v>3442</v>
      </c>
      <c r="F64" s="113">
        <v>1449</v>
      </c>
      <c r="G64" s="113">
        <v>113</v>
      </c>
      <c r="H64" s="113">
        <v>415</v>
      </c>
      <c r="I64" s="113">
        <v>5419</v>
      </c>
    </row>
    <row r="65" spans="1:9" x14ac:dyDescent="0.25">
      <c r="A65" s="26" t="str">
        <f t="shared" si="2"/>
        <v>West Midlands2010Malignant</v>
      </c>
      <c r="B65" s="113" t="s">
        <v>172</v>
      </c>
      <c r="C65" s="113">
        <v>2010</v>
      </c>
      <c r="D65" s="113" t="s">
        <v>64</v>
      </c>
      <c r="E65" s="113">
        <v>3580</v>
      </c>
      <c r="F65" s="113">
        <v>1335</v>
      </c>
      <c r="G65" s="113">
        <v>95</v>
      </c>
      <c r="H65" s="113">
        <v>409</v>
      </c>
      <c r="I65" s="113">
        <v>5419</v>
      </c>
    </row>
    <row r="66" spans="1:9" x14ac:dyDescent="0.25">
      <c r="A66" s="26" t="str">
        <f t="shared" si="2"/>
        <v>West Midlands2011Malignant</v>
      </c>
      <c r="B66" s="113" t="s">
        <v>172</v>
      </c>
      <c r="C66" s="113">
        <v>2011</v>
      </c>
      <c r="D66" s="113" t="s">
        <v>64</v>
      </c>
      <c r="E66" s="113">
        <v>3974</v>
      </c>
      <c r="F66" s="113">
        <v>1278</v>
      </c>
      <c r="G66" s="113">
        <v>107</v>
      </c>
      <c r="H66" s="113">
        <v>420</v>
      </c>
      <c r="I66" s="113">
        <v>5779</v>
      </c>
    </row>
    <row r="67" spans="1:9" x14ac:dyDescent="0.25">
      <c r="A67" s="26" t="str">
        <f t="shared" ref="A67:A76" si="3">CONCATENATE(B67,C67,D67)</f>
        <v>West Midlands2012Malignant</v>
      </c>
      <c r="B67" s="113" t="s">
        <v>172</v>
      </c>
      <c r="C67" s="113">
        <v>2012</v>
      </c>
      <c r="D67" s="113" t="s">
        <v>64</v>
      </c>
      <c r="E67" s="113">
        <v>4380</v>
      </c>
      <c r="F67" s="113">
        <v>1348</v>
      </c>
      <c r="G67" s="113">
        <v>124</v>
      </c>
      <c r="H67" s="113">
        <v>406</v>
      </c>
      <c r="I67" s="113">
        <v>6258</v>
      </c>
    </row>
    <row r="68" spans="1:9" x14ac:dyDescent="0.25">
      <c r="A68" s="26" t="str">
        <f t="shared" si="3"/>
        <v>West Midlands2013Malignant</v>
      </c>
      <c r="B68" s="113" t="s">
        <v>172</v>
      </c>
      <c r="C68" s="113">
        <v>2013</v>
      </c>
      <c r="D68" s="113" t="s">
        <v>64</v>
      </c>
      <c r="E68" s="113">
        <v>4502</v>
      </c>
      <c r="F68" s="113">
        <v>1326</v>
      </c>
      <c r="G68" s="113">
        <v>107</v>
      </c>
      <c r="H68" s="113">
        <v>384</v>
      </c>
      <c r="I68" s="113">
        <v>6319</v>
      </c>
    </row>
    <row r="69" spans="1:9" x14ac:dyDescent="0.25">
      <c r="A69" s="26" t="str">
        <f t="shared" si="3"/>
        <v>Yorkshire and The Humber2006Malignant</v>
      </c>
      <c r="B69" s="113" t="s">
        <v>174</v>
      </c>
      <c r="C69" s="113">
        <v>2006</v>
      </c>
      <c r="D69" s="113" t="s">
        <v>64</v>
      </c>
      <c r="E69" s="113">
        <v>3348</v>
      </c>
      <c r="F69" s="113">
        <v>2430</v>
      </c>
      <c r="G69" s="113">
        <v>376</v>
      </c>
      <c r="H69" s="113">
        <v>688</v>
      </c>
      <c r="I69" s="113">
        <v>6842</v>
      </c>
    </row>
    <row r="70" spans="1:9" x14ac:dyDescent="0.25">
      <c r="A70" s="26" t="str">
        <f t="shared" si="3"/>
        <v>Yorkshire and The Humber2007Malignant</v>
      </c>
      <c r="B70" s="113" t="s">
        <v>174</v>
      </c>
      <c r="C70" s="113">
        <v>2007</v>
      </c>
      <c r="D70" s="113" t="s">
        <v>64</v>
      </c>
      <c r="E70" s="113">
        <v>3484</v>
      </c>
      <c r="F70" s="113">
        <v>2267</v>
      </c>
      <c r="G70" s="113">
        <v>333</v>
      </c>
      <c r="H70" s="113">
        <v>648</v>
      </c>
      <c r="I70" s="113">
        <v>6732</v>
      </c>
    </row>
    <row r="71" spans="1:9" x14ac:dyDescent="0.25">
      <c r="A71" s="26" t="str">
        <f t="shared" si="3"/>
        <v>Yorkshire and The Humber2008Malignant</v>
      </c>
      <c r="B71" s="113" t="s">
        <v>174</v>
      </c>
      <c r="C71" s="113">
        <v>2008</v>
      </c>
      <c r="D71" s="113" t="s">
        <v>64</v>
      </c>
      <c r="E71" s="113">
        <v>3628</v>
      </c>
      <c r="F71" s="113">
        <v>2025</v>
      </c>
      <c r="G71" s="113">
        <v>424</v>
      </c>
      <c r="H71" s="113">
        <v>612</v>
      </c>
      <c r="I71" s="113">
        <v>6689</v>
      </c>
    </row>
    <row r="72" spans="1:9" x14ac:dyDescent="0.25">
      <c r="A72" s="26" t="str">
        <f t="shared" si="3"/>
        <v>Yorkshire and The Humber2009Malignant</v>
      </c>
      <c r="B72" s="113" t="s">
        <v>174</v>
      </c>
      <c r="C72" s="113">
        <v>2009</v>
      </c>
      <c r="D72" s="113" t="s">
        <v>64</v>
      </c>
      <c r="E72" s="113">
        <v>3596</v>
      </c>
      <c r="F72" s="113">
        <v>1835</v>
      </c>
      <c r="G72" s="113">
        <v>544</v>
      </c>
      <c r="H72" s="113">
        <v>633</v>
      </c>
      <c r="I72" s="113">
        <v>6608</v>
      </c>
    </row>
    <row r="73" spans="1:9" x14ac:dyDescent="0.25">
      <c r="A73" s="26" t="str">
        <f t="shared" si="3"/>
        <v>Yorkshire and The Humber2010Malignant</v>
      </c>
      <c r="B73" s="113" t="s">
        <v>174</v>
      </c>
      <c r="C73" s="113">
        <v>2010</v>
      </c>
      <c r="D73" s="113" t="s">
        <v>64</v>
      </c>
      <c r="E73" s="113">
        <v>3606</v>
      </c>
      <c r="F73" s="113">
        <v>1752</v>
      </c>
      <c r="G73" s="113">
        <v>525</v>
      </c>
      <c r="H73" s="113">
        <v>691</v>
      </c>
      <c r="I73" s="113">
        <v>6574</v>
      </c>
    </row>
    <row r="74" spans="1:9" x14ac:dyDescent="0.25">
      <c r="A74" s="26" t="str">
        <f t="shared" si="3"/>
        <v>Yorkshire and The Humber2011Malignant</v>
      </c>
      <c r="B74" s="113" t="s">
        <v>174</v>
      </c>
      <c r="C74" s="113">
        <v>2011</v>
      </c>
      <c r="D74" s="113" t="s">
        <v>64</v>
      </c>
      <c r="E74" s="113">
        <v>3847</v>
      </c>
      <c r="F74" s="113">
        <v>1602</v>
      </c>
      <c r="G74" s="113">
        <v>624</v>
      </c>
      <c r="H74" s="113">
        <v>777</v>
      </c>
      <c r="I74" s="113">
        <v>6850</v>
      </c>
    </row>
    <row r="75" spans="1:9" x14ac:dyDescent="0.25">
      <c r="A75" s="26" t="str">
        <f t="shared" si="3"/>
        <v>Yorkshire and The Humber2012Malignant</v>
      </c>
      <c r="B75" s="113" t="s">
        <v>174</v>
      </c>
      <c r="C75" s="113">
        <v>2012</v>
      </c>
      <c r="D75" s="113" t="s">
        <v>64</v>
      </c>
      <c r="E75" s="113">
        <v>3871</v>
      </c>
      <c r="F75" s="113">
        <v>1420</v>
      </c>
      <c r="G75" s="113">
        <v>693</v>
      </c>
      <c r="H75" s="113">
        <v>1075</v>
      </c>
      <c r="I75" s="113">
        <v>7059</v>
      </c>
    </row>
    <row r="76" spans="1:9" x14ac:dyDescent="0.25">
      <c r="A76" s="26" t="str">
        <f t="shared" si="3"/>
        <v>Yorkshire and The Humber2013Malignant</v>
      </c>
      <c r="B76" s="113" t="s">
        <v>174</v>
      </c>
      <c r="C76" s="113">
        <v>2013</v>
      </c>
      <c r="D76" s="113" t="s">
        <v>64</v>
      </c>
      <c r="E76" s="113">
        <v>3943</v>
      </c>
      <c r="F76" s="113">
        <v>1338</v>
      </c>
      <c r="G76" s="113">
        <v>438</v>
      </c>
      <c r="H76" s="113">
        <v>1057</v>
      </c>
      <c r="I76" s="113">
        <v>6776</v>
      </c>
    </row>
  </sheetData>
  <autoFilter ref="A4:J7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59999389629810485"/>
  </sheetPr>
  <dimension ref="A1:I3037"/>
  <sheetViews>
    <sheetView workbookViewId="0">
      <selection activeCell="G3045" sqref="G3045"/>
    </sheetView>
  </sheetViews>
  <sheetFormatPr defaultRowHeight="15" x14ac:dyDescent="0.25"/>
  <cols>
    <col min="1" max="1" width="43.7109375" style="25" customWidth="1"/>
    <col min="2" max="2" width="16.5703125" style="25" bestFit="1" customWidth="1"/>
    <col min="3" max="3" width="23" style="25" bestFit="1" customWidth="1"/>
    <col min="4" max="4" width="52.7109375" style="25" customWidth="1"/>
    <col min="5" max="5" width="20.140625" style="25" bestFit="1" customWidth="1"/>
    <col min="6" max="6" width="10.7109375" style="25" bestFit="1" customWidth="1"/>
    <col min="7" max="7" width="14.42578125" style="25" bestFit="1" customWidth="1"/>
    <col min="8" max="8" width="15.28515625" style="25" bestFit="1" customWidth="1"/>
    <col min="9" max="9" width="15.7109375" style="25" bestFit="1" customWidth="1"/>
    <col min="10" max="10" width="16" style="25" customWidth="1"/>
    <col min="11" max="16384" width="9.140625" style="25"/>
  </cols>
  <sheetData>
    <row r="1" spans="1:9" x14ac:dyDescent="0.25">
      <c r="B1" s="25" t="s">
        <v>118</v>
      </c>
      <c r="C1" s="25" t="s">
        <v>119</v>
      </c>
      <c r="D1" s="25" t="s">
        <v>80</v>
      </c>
      <c r="E1" s="25" t="s">
        <v>80</v>
      </c>
      <c r="F1" s="25" t="s">
        <v>80</v>
      </c>
      <c r="G1" s="25" t="s">
        <v>80</v>
      </c>
      <c r="H1" s="25" t="s">
        <v>80</v>
      </c>
      <c r="I1" s="25" t="s">
        <v>80</v>
      </c>
    </row>
    <row r="2" spans="1:9" ht="30" x14ac:dyDescent="0.25">
      <c r="B2" s="25" t="s">
        <v>80</v>
      </c>
      <c r="C2" s="25" t="s">
        <v>80</v>
      </c>
      <c r="D2" s="25" t="s">
        <v>80</v>
      </c>
      <c r="E2" s="27" t="s">
        <v>0</v>
      </c>
      <c r="F2" s="27" t="s">
        <v>1</v>
      </c>
      <c r="G2" s="27" t="s">
        <v>2</v>
      </c>
      <c r="H2" s="27" t="s">
        <v>3</v>
      </c>
      <c r="I2" s="28" t="s">
        <v>123</v>
      </c>
    </row>
    <row r="3" spans="1:9" x14ac:dyDescent="0.25">
      <c r="B3" s="25" t="s">
        <v>82</v>
      </c>
      <c r="C3" s="25" t="s">
        <v>80</v>
      </c>
      <c r="D3" s="25" t="s">
        <v>80</v>
      </c>
      <c r="E3" s="25" t="s">
        <v>63</v>
      </c>
      <c r="F3" s="25" t="s">
        <v>80</v>
      </c>
      <c r="G3" s="25" t="s">
        <v>80</v>
      </c>
      <c r="H3" s="25" t="s">
        <v>80</v>
      </c>
      <c r="I3" s="25" t="s">
        <v>80</v>
      </c>
    </row>
    <row r="4" spans="1:9" x14ac:dyDescent="0.25">
      <c r="B4" s="25" t="s">
        <v>117</v>
      </c>
      <c r="C4" s="25" t="s">
        <v>71</v>
      </c>
      <c r="D4" s="25" t="s">
        <v>65</v>
      </c>
      <c r="E4" s="25" t="s">
        <v>66</v>
      </c>
      <c r="F4" s="25" t="s">
        <v>67</v>
      </c>
      <c r="G4" s="25" t="s">
        <v>68</v>
      </c>
      <c r="H4" s="25" t="s">
        <v>69</v>
      </c>
      <c r="I4" s="25" t="s">
        <v>70</v>
      </c>
    </row>
    <row r="5" spans="1:9" x14ac:dyDescent="0.25">
      <c r="A5" s="26" t="str">
        <f t="shared" ref="A5:A68" si="0">CONCATENATE(B5,C5,D5)</f>
        <v>East Midlands2006 Total</v>
      </c>
      <c r="B5" s="113" t="s">
        <v>160</v>
      </c>
      <c r="C5" s="113" t="s">
        <v>72</v>
      </c>
      <c r="D5" s="113" t="s">
        <v>80</v>
      </c>
      <c r="E5" s="113">
        <v>2089</v>
      </c>
      <c r="F5" s="113">
        <v>1775</v>
      </c>
      <c r="G5" s="113">
        <v>770</v>
      </c>
      <c r="H5" s="113">
        <v>779</v>
      </c>
      <c r="I5" s="113">
        <v>5413</v>
      </c>
    </row>
    <row r="6" spans="1:9" x14ac:dyDescent="0.25">
      <c r="A6" s="26" t="str">
        <f t="shared" si="0"/>
        <v>East Midlands2007 Total</v>
      </c>
      <c r="B6" s="113" t="s">
        <v>160</v>
      </c>
      <c r="C6" s="113" t="s">
        <v>73</v>
      </c>
      <c r="D6" s="113" t="s">
        <v>80</v>
      </c>
      <c r="E6" s="113">
        <v>1927</v>
      </c>
      <c r="F6" s="113">
        <v>1713</v>
      </c>
      <c r="G6" s="113">
        <v>657</v>
      </c>
      <c r="H6" s="113">
        <v>880</v>
      </c>
      <c r="I6" s="113">
        <v>5177</v>
      </c>
    </row>
    <row r="7" spans="1:9" x14ac:dyDescent="0.25">
      <c r="A7" s="26" t="str">
        <f t="shared" si="0"/>
        <v>East Midlands2008 Total</v>
      </c>
      <c r="B7" s="113" t="s">
        <v>160</v>
      </c>
      <c r="C7" s="113" t="s">
        <v>74</v>
      </c>
      <c r="D7" s="113" t="s">
        <v>80</v>
      </c>
      <c r="E7" s="113">
        <v>2177</v>
      </c>
      <c r="F7" s="113">
        <v>1736</v>
      </c>
      <c r="G7" s="113">
        <v>716</v>
      </c>
      <c r="H7" s="113">
        <v>721</v>
      </c>
      <c r="I7" s="113">
        <v>5350</v>
      </c>
    </row>
    <row r="8" spans="1:9" x14ac:dyDescent="0.25">
      <c r="A8" s="26" t="str">
        <f t="shared" si="0"/>
        <v>East Midlands2009 Total</v>
      </c>
      <c r="B8" s="113" t="s">
        <v>160</v>
      </c>
      <c r="C8" s="113" t="s">
        <v>75</v>
      </c>
      <c r="D8" s="113" t="s">
        <v>80</v>
      </c>
      <c r="E8" s="113">
        <v>2265</v>
      </c>
      <c r="F8" s="113">
        <v>1566</v>
      </c>
      <c r="G8" s="113">
        <v>689</v>
      </c>
      <c r="H8" s="113">
        <v>806</v>
      </c>
      <c r="I8" s="113">
        <v>5326</v>
      </c>
    </row>
    <row r="9" spans="1:9" x14ac:dyDescent="0.25">
      <c r="A9" s="26" t="str">
        <f t="shared" si="0"/>
        <v>East Midlands2010 Total</v>
      </c>
      <c r="B9" s="113" t="s">
        <v>160</v>
      </c>
      <c r="C9" s="113" t="s">
        <v>76</v>
      </c>
      <c r="D9" s="113" t="s">
        <v>80</v>
      </c>
      <c r="E9" s="113">
        <v>2389</v>
      </c>
      <c r="F9" s="113">
        <v>1335</v>
      </c>
      <c r="G9" s="113">
        <v>649</v>
      </c>
      <c r="H9" s="113">
        <v>873</v>
      </c>
      <c r="I9" s="113">
        <v>5246</v>
      </c>
    </row>
    <row r="10" spans="1:9" x14ac:dyDescent="0.25">
      <c r="A10" s="26" t="str">
        <f t="shared" si="0"/>
        <v>East Midlands2011 Total</v>
      </c>
      <c r="B10" s="113" t="s">
        <v>160</v>
      </c>
      <c r="C10" s="113" t="s">
        <v>77</v>
      </c>
      <c r="D10" s="113" t="s">
        <v>80</v>
      </c>
      <c r="E10" s="113">
        <v>2684</v>
      </c>
      <c r="F10" s="113">
        <v>1150</v>
      </c>
      <c r="G10" s="113">
        <v>565</v>
      </c>
      <c r="H10" s="113">
        <v>965</v>
      </c>
      <c r="I10" s="113">
        <v>5364</v>
      </c>
    </row>
    <row r="11" spans="1:9" x14ac:dyDescent="0.25">
      <c r="A11" s="26" t="str">
        <f t="shared" si="0"/>
        <v>East Midlands2012 Total</v>
      </c>
      <c r="B11" s="113" t="s">
        <v>160</v>
      </c>
      <c r="C11" s="113" t="s">
        <v>78</v>
      </c>
      <c r="D11" s="113" t="s">
        <v>80</v>
      </c>
      <c r="E11" s="113">
        <v>2929</v>
      </c>
      <c r="F11" s="113">
        <v>1089</v>
      </c>
      <c r="G11" s="113">
        <v>547</v>
      </c>
      <c r="H11" s="113">
        <v>870</v>
      </c>
      <c r="I11" s="113">
        <v>5435</v>
      </c>
    </row>
    <row r="12" spans="1:9" x14ac:dyDescent="0.25">
      <c r="A12" s="26" t="str">
        <f t="shared" si="0"/>
        <v>East Midlands2013 Total</v>
      </c>
      <c r="B12" s="113" t="s">
        <v>160</v>
      </c>
      <c r="C12" s="113" t="s">
        <v>79</v>
      </c>
      <c r="D12" s="113" t="s">
        <v>80</v>
      </c>
      <c r="E12" s="113">
        <v>2982</v>
      </c>
      <c r="F12" s="113">
        <v>1031</v>
      </c>
      <c r="G12" s="113">
        <v>503</v>
      </c>
      <c r="H12" s="113">
        <v>858</v>
      </c>
      <c r="I12" s="113">
        <v>5374</v>
      </c>
    </row>
    <row r="13" spans="1:9" x14ac:dyDescent="0.25">
      <c r="A13" s="26" t="str">
        <f t="shared" si="0"/>
        <v>East Midlands Total</v>
      </c>
      <c r="B13" s="113" t="s">
        <v>161</v>
      </c>
      <c r="C13" s="113" t="s">
        <v>80</v>
      </c>
      <c r="D13" s="113" t="s">
        <v>80</v>
      </c>
      <c r="E13" s="113">
        <v>19442</v>
      </c>
      <c r="F13" s="113">
        <v>11395</v>
      </c>
      <c r="G13" s="113">
        <v>5096</v>
      </c>
      <c r="H13" s="113">
        <v>6752</v>
      </c>
      <c r="I13" s="113">
        <v>42685</v>
      </c>
    </row>
    <row r="14" spans="1:9" x14ac:dyDescent="0.25">
      <c r="A14" s="26" t="str">
        <f t="shared" si="0"/>
        <v>East of England2006 Total</v>
      </c>
      <c r="B14" s="113" t="s">
        <v>162</v>
      </c>
      <c r="C14" s="113" t="s">
        <v>72</v>
      </c>
      <c r="D14" s="113" t="s">
        <v>80</v>
      </c>
      <c r="E14" s="113">
        <v>3207</v>
      </c>
      <c r="F14" s="113">
        <v>2375</v>
      </c>
      <c r="G14" s="113">
        <v>42</v>
      </c>
      <c r="H14" s="113">
        <v>643</v>
      </c>
      <c r="I14" s="113">
        <v>6267</v>
      </c>
    </row>
    <row r="15" spans="1:9" x14ac:dyDescent="0.25">
      <c r="A15" s="26" t="str">
        <f t="shared" si="0"/>
        <v>East of England2007 Total</v>
      </c>
      <c r="B15" s="113" t="s">
        <v>162</v>
      </c>
      <c r="C15" s="113" t="s">
        <v>73</v>
      </c>
      <c r="D15" s="113" t="s">
        <v>80</v>
      </c>
      <c r="E15" s="113">
        <v>3361</v>
      </c>
      <c r="F15" s="113">
        <v>2021</v>
      </c>
      <c r="G15" s="113">
        <v>40</v>
      </c>
      <c r="H15" s="113">
        <v>656</v>
      </c>
      <c r="I15" s="113">
        <v>6078</v>
      </c>
    </row>
    <row r="16" spans="1:9" x14ac:dyDescent="0.25">
      <c r="A16" s="26" t="str">
        <f t="shared" si="0"/>
        <v>East of England2008 Total</v>
      </c>
      <c r="B16" s="113" t="s">
        <v>162</v>
      </c>
      <c r="C16" s="113" t="s">
        <v>74</v>
      </c>
      <c r="D16" s="113" t="s">
        <v>80</v>
      </c>
      <c r="E16" s="113">
        <v>3854</v>
      </c>
      <c r="F16" s="113">
        <v>1909</v>
      </c>
      <c r="G16" s="113">
        <v>57</v>
      </c>
      <c r="H16" s="113">
        <v>602</v>
      </c>
      <c r="I16" s="113">
        <v>6422</v>
      </c>
    </row>
    <row r="17" spans="1:9" x14ac:dyDescent="0.25">
      <c r="A17" s="26" t="str">
        <f t="shared" si="0"/>
        <v>East of England2009 Total</v>
      </c>
      <c r="B17" s="113" t="s">
        <v>162</v>
      </c>
      <c r="C17" s="113" t="s">
        <v>75</v>
      </c>
      <c r="D17" s="113" t="s">
        <v>80</v>
      </c>
      <c r="E17" s="113">
        <v>3774</v>
      </c>
      <c r="F17" s="113">
        <v>2022</v>
      </c>
      <c r="G17" s="113">
        <v>63</v>
      </c>
      <c r="H17" s="113">
        <v>599</v>
      </c>
      <c r="I17" s="113">
        <v>6458</v>
      </c>
    </row>
    <row r="18" spans="1:9" x14ac:dyDescent="0.25">
      <c r="A18" s="26" t="str">
        <f t="shared" si="0"/>
        <v>East of England2010 Total</v>
      </c>
      <c r="B18" s="113" t="s">
        <v>162</v>
      </c>
      <c r="C18" s="113" t="s">
        <v>76</v>
      </c>
      <c r="D18" s="113" t="s">
        <v>80</v>
      </c>
      <c r="E18" s="113">
        <v>3827</v>
      </c>
      <c r="F18" s="113">
        <v>1946</v>
      </c>
      <c r="G18" s="113">
        <v>55</v>
      </c>
      <c r="H18" s="113">
        <v>666</v>
      </c>
      <c r="I18" s="113">
        <v>6494</v>
      </c>
    </row>
    <row r="19" spans="1:9" x14ac:dyDescent="0.25">
      <c r="A19" s="26" t="str">
        <f t="shared" si="0"/>
        <v>East of England2011 Total</v>
      </c>
      <c r="B19" s="113" t="s">
        <v>162</v>
      </c>
      <c r="C19" s="113" t="s">
        <v>77</v>
      </c>
      <c r="D19" s="113" t="s">
        <v>80</v>
      </c>
      <c r="E19" s="113">
        <v>4127</v>
      </c>
      <c r="F19" s="113">
        <v>1742</v>
      </c>
      <c r="G19" s="113">
        <v>58</v>
      </c>
      <c r="H19" s="113">
        <v>676</v>
      </c>
      <c r="I19" s="113">
        <v>6603</v>
      </c>
    </row>
    <row r="20" spans="1:9" x14ac:dyDescent="0.25">
      <c r="A20" s="26" t="str">
        <f t="shared" si="0"/>
        <v>East of England2012 Total</v>
      </c>
      <c r="B20" s="113" t="s">
        <v>162</v>
      </c>
      <c r="C20" s="113" t="s">
        <v>78</v>
      </c>
      <c r="D20" s="113" t="s">
        <v>80</v>
      </c>
      <c r="E20" s="113">
        <v>4452</v>
      </c>
      <c r="F20" s="113">
        <v>1614</v>
      </c>
      <c r="G20" s="113">
        <v>53</v>
      </c>
      <c r="H20" s="113">
        <v>719</v>
      </c>
      <c r="I20" s="113">
        <v>6838</v>
      </c>
    </row>
    <row r="21" spans="1:9" x14ac:dyDescent="0.25">
      <c r="A21" s="26" t="str">
        <f t="shared" si="0"/>
        <v>East of England2013 Total</v>
      </c>
      <c r="B21" s="113" t="s">
        <v>162</v>
      </c>
      <c r="C21" s="113" t="s">
        <v>79</v>
      </c>
      <c r="D21" s="113" t="s">
        <v>80</v>
      </c>
      <c r="E21" s="113">
        <v>4585</v>
      </c>
      <c r="F21" s="113">
        <v>1443</v>
      </c>
      <c r="G21" s="113">
        <v>54</v>
      </c>
      <c r="H21" s="113">
        <v>706</v>
      </c>
      <c r="I21" s="113">
        <v>6788</v>
      </c>
    </row>
    <row r="22" spans="1:9" x14ac:dyDescent="0.25">
      <c r="A22" s="26" t="str">
        <f t="shared" si="0"/>
        <v>East of England Total</v>
      </c>
      <c r="B22" s="113" t="s">
        <v>163</v>
      </c>
      <c r="C22" s="113" t="s">
        <v>80</v>
      </c>
      <c r="D22" s="113" t="s">
        <v>80</v>
      </c>
      <c r="E22" s="113">
        <v>31187</v>
      </c>
      <c r="F22" s="113">
        <v>15072</v>
      </c>
      <c r="G22" s="113">
        <v>422</v>
      </c>
      <c r="H22" s="113">
        <v>5267</v>
      </c>
      <c r="I22" s="113">
        <v>51948</v>
      </c>
    </row>
    <row r="23" spans="1:9" x14ac:dyDescent="0.25">
      <c r="A23" s="26" t="str">
        <f t="shared" si="0"/>
        <v>London2006 Total</v>
      </c>
      <c r="B23" s="113" t="s">
        <v>116</v>
      </c>
      <c r="C23" s="113" t="s">
        <v>72</v>
      </c>
      <c r="D23" s="113" t="s">
        <v>80</v>
      </c>
      <c r="E23" s="113">
        <v>6240</v>
      </c>
      <c r="F23" s="113">
        <v>201</v>
      </c>
      <c r="G23" s="113">
        <v>109</v>
      </c>
      <c r="H23" s="113">
        <v>890</v>
      </c>
      <c r="I23" s="113">
        <v>7440</v>
      </c>
    </row>
    <row r="24" spans="1:9" x14ac:dyDescent="0.25">
      <c r="A24" s="26" t="str">
        <f t="shared" si="0"/>
        <v>London2007 Total</v>
      </c>
      <c r="B24" s="113" t="s">
        <v>116</v>
      </c>
      <c r="C24" s="113" t="s">
        <v>73</v>
      </c>
      <c r="D24" s="113" t="s">
        <v>80</v>
      </c>
      <c r="E24" s="113">
        <v>5953</v>
      </c>
      <c r="F24" s="113">
        <v>175</v>
      </c>
      <c r="G24" s="113">
        <v>107</v>
      </c>
      <c r="H24" s="113">
        <v>817</v>
      </c>
      <c r="I24" s="113">
        <v>7052</v>
      </c>
    </row>
    <row r="25" spans="1:9" x14ac:dyDescent="0.25">
      <c r="A25" s="26" t="str">
        <f t="shared" si="0"/>
        <v>London2008 Total</v>
      </c>
      <c r="B25" s="113" t="s">
        <v>116</v>
      </c>
      <c r="C25" s="113" t="s">
        <v>74</v>
      </c>
      <c r="D25" s="113" t="s">
        <v>80</v>
      </c>
      <c r="E25" s="113">
        <v>5913</v>
      </c>
      <c r="F25" s="113">
        <v>230</v>
      </c>
      <c r="G25" s="113">
        <v>200</v>
      </c>
      <c r="H25" s="113">
        <v>768</v>
      </c>
      <c r="I25" s="113">
        <v>7111</v>
      </c>
    </row>
    <row r="26" spans="1:9" x14ac:dyDescent="0.25">
      <c r="A26" s="26" t="str">
        <f t="shared" si="0"/>
        <v>London2009 Total</v>
      </c>
      <c r="B26" s="113" t="s">
        <v>116</v>
      </c>
      <c r="C26" s="113" t="s">
        <v>75</v>
      </c>
      <c r="D26" s="113" t="s">
        <v>80</v>
      </c>
      <c r="E26" s="113">
        <v>6083</v>
      </c>
      <c r="F26" s="113">
        <v>237</v>
      </c>
      <c r="G26" s="113">
        <v>209</v>
      </c>
      <c r="H26" s="113">
        <v>788</v>
      </c>
      <c r="I26" s="113">
        <v>7317</v>
      </c>
    </row>
    <row r="27" spans="1:9" x14ac:dyDescent="0.25">
      <c r="A27" s="26" t="str">
        <f t="shared" si="0"/>
        <v>London2010 Total</v>
      </c>
      <c r="B27" s="113" t="s">
        <v>116</v>
      </c>
      <c r="C27" s="113" t="s">
        <v>76</v>
      </c>
      <c r="D27" s="113" t="s">
        <v>80</v>
      </c>
      <c r="E27" s="113">
        <v>5724</v>
      </c>
      <c r="F27" s="113">
        <v>244</v>
      </c>
      <c r="G27" s="113">
        <v>185</v>
      </c>
      <c r="H27" s="113">
        <v>742</v>
      </c>
      <c r="I27" s="113">
        <v>6895</v>
      </c>
    </row>
    <row r="28" spans="1:9" x14ac:dyDescent="0.25">
      <c r="A28" s="26" t="str">
        <f t="shared" si="0"/>
        <v>London2011 Total</v>
      </c>
      <c r="B28" s="113" t="s">
        <v>116</v>
      </c>
      <c r="C28" s="113" t="s">
        <v>77</v>
      </c>
      <c r="D28" s="113" t="s">
        <v>80</v>
      </c>
      <c r="E28" s="113">
        <v>5734</v>
      </c>
      <c r="F28" s="113">
        <v>249</v>
      </c>
      <c r="G28" s="113">
        <v>168</v>
      </c>
      <c r="H28" s="113">
        <v>704</v>
      </c>
      <c r="I28" s="113">
        <v>6855</v>
      </c>
    </row>
    <row r="29" spans="1:9" x14ac:dyDescent="0.25">
      <c r="A29" s="26" t="str">
        <f t="shared" si="0"/>
        <v>London2012 Total</v>
      </c>
      <c r="B29" s="113" t="s">
        <v>116</v>
      </c>
      <c r="C29" s="113" t="s">
        <v>78</v>
      </c>
      <c r="D29" s="113" t="s">
        <v>80</v>
      </c>
      <c r="E29" s="113">
        <v>6056</v>
      </c>
      <c r="F29" s="113">
        <v>140</v>
      </c>
      <c r="G29" s="113">
        <v>191</v>
      </c>
      <c r="H29" s="113">
        <v>872</v>
      </c>
      <c r="I29" s="113">
        <v>7259</v>
      </c>
    </row>
    <row r="30" spans="1:9" x14ac:dyDescent="0.25">
      <c r="A30" s="26" t="str">
        <f t="shared" si="0"/>
        <v>London2013 Total</v>
      </c>
      <c r="B30" s="113" t="s">
        <v>116</v>
      </c>
      <c r="C30" s="113" t="s">
        <v>79</v>
      </c>
      <c r="D30" s="113" t="s">
        <v>80</v>
      </c>
      <c r="E30" s="113">
        <v>6251</v>
      </c>
      <c r="F30" s="113">
        <v>163</v>
      </c>
      <c r="G30" s="113">
        <v>166</v>
      </c>
      <c r="H30" s="113">
        <v>901</v>
      </c>
      <c r="I30" s="113">
        <v>7481</v>
      </c>
    </row>
    <row r="31" spans="1:9" x14ac:dyDescent="0.25">
      <c r="A31" s="26" t="str">
        <f t="shared" si="0"/>
        <v>London Total</v>
      </c>
      <c r="B31" s="113" t="s">
        <v>120</v>
      </c>
      <c r="C31" s="113" t="s">
        <v>80</v>
      </c>
      <c r="D31" s="113" t="s">
        <v>80</v>
      </c>
      <c r="E31" s="113">
        <v>47954</v>
      </c>
      <c r="F31" s="113">
        <v>1639</v>
      </c>
      <c r="G31" s="113">
        <v>1335</v>
      </c>
      <c r="H31" s="113">
        <v>6482</v>
      </c>
      <c r="I31" s="113">
        <v>57410</v>
      </c>
    </row>
    <row r="32" spans="1:9" x14ac:dyDescent="0.25">
      <c r="A32" s="26" t="str">
        <f t="shared" si="0"/>
        <v>North East2006 Total</v>
      </c>
      <c r="B32" s="113" t="s">
        <v>164</v>
      </c>
      <c r="C32" s="113" t="s">
        <v>72</v>
      </c>
      <c r="D32" s="113" t="s">
        <v>80</v>
      </c>
      <c r="E32" s="113">
        <v>1763</v>
      </c>
      <c r="F32" s="113">
        <v>1372</v>
      </c>
      <c r="G32" s="113">
        <v>251</v>
      </c>
      <c r="H32" s="113">
        <v>347</v>
      </c>
      <c r="I32" s="113">
        <v>3733</v>
      </c>
    </row>
    <row r="33" spans="1:9" x14ac:dyDescent="0.25">
      <c r="A33" s="26" t="str">
        <f t="shared" si="0"/>
        <v>North East2007 Total</v>
      </c>
      <c r="B33" s="113" t="s">
        <v>164</v>
      </c>
      <c r="C33" s="113" t="s">
        <v>73</v>
      </c>
      <c r="D33" s="113" t="s">
        <v>80</v>
      </c>
      <c r="E33" s="113">
        <v>1909</v>
      </c>
      <c r="F33" s="113">
        <v>1174</v>
      </c>
      <c r="G33" s="113">
        <v>214</v>
      </c>
      <c r="H33" s="113">
        <v>369</v>
      </c>
      <c r="I33" s="113">
        <v>3666</v>
      </c>
    </row>
    <row r="34" spans="1:9" x14ac:dyDescent="0.25">
      <c r="A34" s="26" t="str">
        <f t="shared" si="0"/>
        <v>North East2008 Total</v>
      </c>
      <c r="B34" s="113" t="s">
        <v>164</v>
      </c>
      <c r="C34" s="113" t="s">
        <v>74</v>
      </c>
      <c r="D34" s="113" t="s">
        <v>80</v>
      </c>
      <c r="E34" s="113">
        <v>2037</v>
      </c>
      <c r="F34" s="113">
        <v>1205</v>
      </c>
      <c r="G34" s="113">
        <v>161</v>
      </c>
      <c r="H34" s="113">
        <v>340</v>
      </c>
      <c r="I34" s="113">
        <v>3743</v>
      </c>
    </row>
    <row r="35" spans="1:9" x14ac:dyDescent="0.25">
      <c r="A35" s="26" t="str">
        <f t="shared" si="0"/>
        <v>North East2009 Total</v>
      </c>
      <c r="B35" s="113" t="s">
        <v>164</v>
      </c>
      <c r="C35" s="113" t="s">
        <v>75</v>
      </c>
      <c r="D35" s="113" t="s">
        <v>80</v>
      </c>
      <c r="E35" s="113">
        <v>2062</v>
      </c>
      <c r="F35" s="113">
        <v>1158</v>
      </c>
      <c r="G35" s="113">
        <v>183</v>
      </c>
      <c r="H35" s="113">
        <v>358</v>
      </c>
      <c r="I35" s="113">
        <v>3761</v>
      </c>
    </row>
    <row r="36" spans="1:9" x14ac:dyDescent="0.25">
      <c r="A36" s="26" t="str">
        <f t="shared" si="0"/>
        <v>North East2010 Total</v>
      </c>
      <c r="B36" s="113" t="s">
        <v>164</v>
      </c>
      <c r="C36" s="113" t="s">
        <v>76</v>
      </c>
      <c r="D36" s="113" t="s">
        <v>80</v>
      </c>
      <c r="E36" s="113">
        <v>2032</v>
      </c>
      <c r="F36" s="113">
        <v>822</v>
      </c>
      <c r="G36" s="113">
        <v>257</v>
      </c>
      <c r="H36" s="113">
        <v>410</v>
      </c>
      <c r="I36" s="113">
        <v>3521</v>
      </c>
    </row>
    <row r="37" spans="1:9" x14ac:dyDescent="0.25">
      <c r="A37" s="26" t="str">
        <f t="shared" si="0"/>
        <v>North East2011 Total</v>
      </c>
      <c r="B37" s="113" t="s">
        <v>164</v>
      </c>
      <c r="C37" s="113" t="s">
        <v>77</v>
      </c>
      <c r="D37" s="113" t="s">
        <v>80</v>
      </c>
      <c r="E37" s="113">
        <v>1952</v>
      </c>
      <c r="F37" s="113">
        <v>751</v>
      </c>
      <c r="G37" s="113">
        <v>301</v>
      </c>
      <c r="H37" s="113">
        <v>421</v>
      </c>
      <c r="I37" s="113">
        <v>3425</v>
      </c>
    </row>
    <row r="38" spans="1:9" x14ac:dyDescent="0.25">
      <c r="A38" s="26" t="str">
        <f t="shared" si="0"/>
        <v>North East2012 Total</v>
      </c>
      <c r="B38" s="113" t="s">
        <v>164</v>
      </c>
      <c r="C38" s="113" t="s">
        <v>78</v>
      </c>
      <c r="D38" s="113" t="s">
        <v>80</v>
      </c>
      <c r="E38" s="113">
        <v>1926</v>
      </c>
      <c r="F38" s="113">
        <v>734</v>
      </c>
      <c r="G38" s="113">
        <v>368</v>
      </c>
      <c r="H38" s="113">
        <v>466</v>
      </c>
      <c r="I38" s="113">
        <v>3494</v>
      </c>
    </row>
    <row r="39" spans="1:9" x14ac:dyDescent="0.25">
      <c r="A39" s="26" t="str">
        <f t="shared" si="0"/>
        <v>North East2013 Total</v>
      </c>
      <c r="B39" s="113" t="s">
        <v>164</v>
      </c>
      <c r="C39" s="113" t="s">
        <v>79</v>
      </c>
      <c r="D39" s="113" t="s">
        <v>80</v>
      </c>
      <c r="E39" s="113">
        <v>1952</v>
      </c>
      <c r="F39" s="113">
        <v>610</v>
      </c>
      <c r="G39" s="113">
        <v>371</v>
      </c>
      <c r="H39" s="113">
        <v>516</v>
      </c>
      <c r="I39" s="113">
        <v>3449</v>
      </c>
    </row>
    <row r="40" spans="1:9" x14ac:dyDescent="0.25">
      <c r="A40" s="26" t="str">
        <f t="shared" si="0"/>
        <v>North East Total</v>
      </c>
      <c r="B40" s="113" t="s">
        <v>165</v>
      </c>
      <c r="C40" s="113" t="s">
        <v>80</v>
      </c>
      <c r="D40" s="113" t="s">
        <v>80</v>
      </c>
      <c r="E40" s="113">
        <v>15633</v>
      </c>
      <c r="F40" s="113">
        <v>7826</v>
      </c>
      <c r="G40" s="113">
        <v>2106</v>
      </c>
      <c r="H40" s="113">
        <v>3227</v>
      </c>
      <c r="I40" s="113">
        <v>28792</v>
      </c>
    </row>
    <row r="41" spans="1:9" x14ac:dyDescent="0.25">
      <c r="A41" s="26" t="str">
        <f t="shared" si="0"/>
        <v>North West2006 Total</v>
      </c>
      <c r="B41" s="113" t="s">
        <v>166</v>
      </c>
      <c r="C41" s="113" t="s">
        <v>72</v>
      </c>
      <c r="D41" s="113" t="s">
        <v>80</v>
      </c>
      <c r="E41" s="113">
        <v>5274</v>
      </c>
      <c r="F41" s="113">
        <v>2310</v>
      </c>
      <c r="G41" s="113">
        <v>277</v>
      </c>
      <c r="H41" s="113">
        <v>1081</v>
      </c>
      <c r="I41" s="113">
        <v>8942</v>
      </c>
    </row>
    <row r="42" spans="1:9" x14ac:dyDescent="0.25">
      <c r="A42" s="26" t="str">
        <f t="shared" si="0"/>
        <v>North West2007 Total</v>
      </c>
      <c r="B42" s="113" t="s">
        <v>166</v>
      </c>
      <c r="C42" s="113" t="s">
        <v>73</v>
      </c>
      <c r="D42" s="113" t="s">
        <v>80</v>
      </c>
      <c r="E42" s="113">
        <v>5082</v>
      </c>
      <c r="F42" s="113">
        <v>2377</v>
      </c>
      <c r="G42" s="113">
        <v>223</v>
      </c>
      <c r="H42" s="113">
        <v>908</v>
      </c>
      <c r="I42" s="113">
        <v>8590</v>
      </c>
    </row>
    <row r="43" spans="1:9" x14ac:dyDescent="0.25">
      <c r="A43" s="26" t="str">
        <f t="shared" si="0"/>
        <v>North West2008 Total</v>
      </c>
      <c r="B43" s="113" t="s">
        <v>166</v>
      </c>
      <c r="C43" s="113" t="s">
        <v>74</v>
      </c>
      <c r="D43" s="113" t="s">
        <v>80</v>
      </c>
      <c r="E43" s="113">
        <v>5706</v>
      </c>
      <c r="F43" s="113">
        <v>2308</v>
      </c>
      <c r="G43" s="113">
        <v>221</v>
      </c>
      <c r="H43" s="113">
        <v>905</v>
      </c>
      <c r="I43" s="113">
        <v>9140</v>
      </c>
    </row>
    <row r="44" spans="1:9" x14ac:dyDescent="0.25">
      <c r="A44" s="26" t="str">
        <f t="shared" si="0"/>
        <v>North West2009 Total</v>
      </c>
      <c r="B44" s="113" t="s">
        <v>166</v>
      </c>
      <c r="C44" s="113" t="s">
        <v>75</v>
      </c>
      <c r="D44" s="113" t="s">
        <v>80</v>
      </c>
      <c r="E44" s="113">
        <v>5664</v>
      </c>
      <c r="F44" s="113">
        <v>2017</v>
      </c>
      <c r="G44" s="113">
        <v>387</v>
      </c>
      <c r="H44" s="113">
        <v>832</v>
      </c>
      <c r="I44" s="113">
        <v>8900</v>
      </c>
    </row>
    <row r="45" spans="1:9" x14ac:dyDescent="0.25">
      <c r="A45" s="26" t="str">
        <f t="shared" si="0"/>
        <v>North West2010 Total</v>
      </c>
      <c r="B45" s="113" t="s">
        <v>166</v>
      </c>
      <c r="C45" s="113" t="s">
        <v>76</v>
      </c>
      <c r="D45" s="113" t="s">
        <v>80</v>
      </c>
      <c r="E45" s="113">
        <v>5195</v>
      </c>
      <c r="F45" s="113">
        <v>1678</v>
      </c>
      <c r="G45" s="113">
        <v>375</v>
      </c>
      <c r="H45" s="113">
        <v>819</v>
      </c>
      <c r="I45" s="113">
        <v>8067</v>
      </c>
    </row>
    <row r="46" spans="1:9" x14ac:dyDescent="0.25">
      <c r="A46" s="26" t="str">
        <f t="shared" si="0"/>
        <v>North West2011 Total</v>
      </c>
      <c r="B46" s="113" t="s">
        <v>166</v>
      </c>
      <c r="C46" s="113" t="s">
        <v>77</v>
      </c>
      <c r="D46" s="113" t="s">
        <v>80</v>
      </c>
      <c r="E46" s="113">
        <v>6029</v>
      </c>
      <c r="F46" s="113">
        <v>1922</v>
      </c>
      <c r="G46" s="113">
        <v>408</v>
      </c>
      <c r="H46" s="113">
        <v>853</v>
      </c>
      <c r="I46" s="113">
        <v>9212</v>
      </c>
    </row>
    <row r="47" spans="1:9" x14ac:dyDescent="0.25">
      <c r="A47" s="26" t="str">
        <f t="shared" si="0"/>
        <v>North West2012 Total</v>
      </c>
      <c r="B47" s="113" t="s">
        <v>166</v>
      </c>
      <c r="C47" s="113" t="s">
        <v>78</v>
      </c>
      <c r="D47" s="113" t="s">
        <v>80</v>
      </c>
      <c r="E47" s="113">
        <v>6067</v>
      </c>
      <c r="F47" s="113">
        <v>1794</v>
      </c>
      <c r="G47" s="113">
        <v>383</v>
      </c>
      <c r="H47" s="113">
        <v>865</v>
      </c>
      <c r="I47" s="113">
        <v>9109</v>
      </c>
    </row>
    <row r="48" spans="1:9" x14ac:dyDescent="0.25">
      <c r="A48" s="26" t="str">
        <f t="shared" si="0"/>
        <v>North West2013 Total</v>
      </c>
      <c r="B48" s="113" t="s">
        <v>166</v>
      </c>
      <c r="C48" s="113" t="s">
        <v>79</v>
      </c>
      <c r="D48" s="113" t="s">
        <v>80</v>
      </c>
      <c r="E48" s="113">
        <v>5761</v>
      </c>
      <c r="F48" s="113">
        <v>1752</v>
      </c>
      <c r="G48" s="113">
        <v>290</v>
      </c>
      <c r="H48" s="113">
        <v>861</v>
      </c>
      <c r="I48" s="113">
        <v>8664</v>
      </c>
    </row>
    <row r="49" spans="1:9" x14ac:dyDescent="0.25">
      <c r="A49" s="26" t="str">
        <f t="shared" si="0"/>
        <v>North West Total</v>
      </c>
      <c r="B49" s="113" t="s">
        <v>167</v>
      </c>
      <c r="C49" s="113" t="s">
        <v>80</v>
      </c>
      <c r="D49" s="113" t="s">
        <v>80</v>
      </c>
      <c r="E49" s="113">
        <v>44778</v>
      </c>
      <c r="F49" s="113">
        <v>16158</v>
      </c>
      <c r="G49" s="113">
        <v>2564</v>
      </c>
      <c r="H49" s="113">
        <v>7124</v>
      </c>
      <c r="I49" s="113">
        <v>70624</v>
      </c>
    </row>
    <row r="50" spans="1:9" x14ac:dyDescent="0.25">
      <c r="A50" s="26" t="str">
        <f t="shared" si="0"/>
        <v>South East2006 Total</v>
      </c>
      <c r="B50" s="113" t="s">
        <v>168</v>
      </c>
      <c r="C50" s="113" t="s">
        <v>72</v>
      </c>
      <c r="D50" s="113" t="s">
        <v>80</v>
      </c>
      <c r="E50" s="113">
        <v>5305</v>
      </c>
      <c r="F50" s="113">
        <v>2979</v>
      </c>
      <c r="G50" s="113">
        <v>144</v>
      </c>
      <c r="H50" s="113">
        <v>1002</v>
      </c>
      <c r="I50" s="113">
        <v>9430</v>
      </c>
    </row>
    <row r="51" spans="1:9" x14ac:dyDescent="0.25">
      <c r="A51" s="26" t="str">
        <f t="shared" si="0"/>
        <v>South East2007 Total</v>
      </c>
      <c r="B51" s="113" t="s">
        <v>168</v>
      </c>
      <c r="C51" s="113" t="s">
        <v>73</v>
      </c>
      <c r="D51" s="113" t="s">
        <v>80</v>
      </c>
      <c r="E51" s="113">
        <v>5343</v>
      </c>
      <c r="F51" s="113">
        <v>2973</v>
      </c>
      <c r="G51" s="113">
        <v>190</v>
      </c>
      <c r="H51" s="113">
        <v>966</v>
      </c>
      <c r="I51" s="113">
        <v>9472</v>
      </c>
    </row>
    <row r="52" spans="1:9" x14ac:dyDescent="0.25">
      <c r="A52" s="26" t="str">
        <f t="shared" si="0"/>
        <v>South East2008 Total</v>
      </c>
      <c r="B52" s="113" t="s">
        <v>168</v>
      </c>
      <c r="C52" s="113" t="s">
        <v>74</v>
      </c>
      <c r="D52" s="113" t="s">
        <v>80</v>
      </c>
      <c r="E52" s="113">
        <v>5656</v>
      </c>
      <c r="F52" s="113">
        <v>2708</v>
      </c>
      <c r="G52" s="113">
        <v>167</v>
      </c>
      <c r="H52" s="113">
        <v>1003</v>
      </c>
      <c r="I52" s="113">
        <v>9534</v>
      </c>
    </row>
    <row r="53" spans="1:9" x14ac:dyDescent="0.25">
      <c r="A53" s="26" t="str">
        <f t="shared" si="0"/>
        <v>South East2009 Total</v>
      </c>
      <c r="B53" s="113" t="s">
        <v>168</v>
      </c>
      <c r="C53" s="113" t="s">
        <v>75</v>
      </c>
      <c r="D53" s="113" t="s">
        <v>80</v>
      </c>
      <c r="E53" s="113">
        <v>5854</v>
      </c>
      <c r="F53" s="113">
        <v>2499</v>
      </c>
      <c r="G53" s="113">
        <v>162</v>
      </c>
      <c r="H53" s="113">
        <v>1078</v>
      </c>
      <c r="I53" s="113">
        <v>9593</v>
      </c>
    </row>
    <row r="54" spans="1:9" x14ac:dyDescent="0.25">
      <c r="A54" s="26" t="str">
        <f t="shared" si="0"/>
        <v>South East2010 Total</v>
      </c>
      <c r="B54" s="113" t="s">
        <v>168</v>
      </c>
      <c r="C54" s="113" t="s">
        <v>76</v>
      </c>
      <c r="D54" s="113" t="s">
        <v>80</v>
      </c>
      <c r="E54" s="113">
        <v>5930</v>
      </c>
      <c r="F54" s="113">
        <v>2317</v>
      </c>
      <c r="G54" s="113">
        <v>162</v>
      </c>
      <c r="H54" s="113">
        <v>1099</v>
      </c>
      <c r="I54" s="113">
        <v>9508</v>
      </c>
    </row>
    <row r="55" spans="1:9" x14ac:dyDescent="0.25">
      <c r="A55" s="26" t="str">
        <f t="shared" si="0"/>
        <v>South East2011 Total</v>
      </c>
      <c r="B55" s="113" t="s">
        <v>168</v>
      </c>
      <c r="C55" s="113" t="s">
        <v>77</v>
      </c>
      <c r="D55" s="113" t="s">
        <v>80</v>
      </c>
      <c r="E55" s="113">
        <v>5888</v>
      </c>
      <c r="F55" s="113">
        <v>2184</v>
      </c>
      <c r="G55" s="113">
        <v>170</v>
      </c>
      <c r="H55" s="113">
        <v>1014</v>
      </c>
      <c r="I55" s="113">
        <v>9256</v>
      </c>
    </row>
    <row r="56" spans="1:9" x14ac:dyDescent="0.25">
      <c r="A56" s="26" t="str">
        <f t="shared" si="0"/>
        <v>South East2012 Total</v>
      </c>
      <c r="B56" s="113" t="s">
        <v>168</v>
      </c>
      <c r="C56" s="113" t="s">
        <v>78</v>
      </c>
      <c r="D56" s="113" t="s">
        <v>80</v>
      </c>
      <c r="E56" s="113">
        <v>6377</v>
      </c>
      <c r="F56" s="113">
        <v>2080</v>
      </c>
      <c r="G56" s="113">
        <v>218</v>
      </c>
      <c r="H56" s="113">
        <v>998</v>
      </c>
      <c r="I56" s="113">
        <v>9673</v>
      </c>
    </row>
    <row r="57" spans="1:9" x14ac:dyDescent="0.25">
      <c r="A57" s="26" t="str">
        <f t="shared" si="0"/>
        <v>South East2013 Total</v>
      </c>
      <c r="B57" s="113" t="s">
        <v>168</v>
      </c>
      <c r="C57" s="113" t="s">
        <v>79</v>
      </c>
      <c r="D57" s="113" t="s">
        <v>80</v>
      </c>
      <c r="E57" s="113">
        <v>6485</v>
      </c>
      <c r="F57" s="113">
        <v>1711</v>
      </c>
      <c r="G57" s="113">
        <v>217</v>
      </c>
      <c r="H57" s="113">
        <v>1124</v>
      </c>
      <c r="I57" s="113">
        <v>9537</v>
      </c>
    </row>
    <row r="58" spans="1:9" x14ac:dyDescent="0.25">
      <c r="A58" s="26" t="str">
        <f t="shared" si="0"/>
        <v>South East Total</v>
      </c>
      <c r="B58" s="113" t="s">
        <v>169</v>
      </c>
      <c r="C58" s="113" t="s">
        <v>80</v>
      </c>
      <c r="D58" s="113" t="s">
        <v>80</v>
      </c>
      <c r="E58" s="113">
        <v>46838</v>
      </c>
      <c r="F58" s="113">
        <v>19451</v>
      </c>
      <c r="G58" s="113">
        <v>1430</v>
      </c>
      <c r="H58" s="113">
        <v>8284</v>
      </c>
      <c r="I58" s="113">
        <v>76003</v>
      </c>
    </row>
    <row r="59" spans="1:9" x14ac:dyDescent="0.25">
      <c r="A59" s="26" t="str">
        <f t="shared" si="0"/>
        <v>South West2006 Total</v>
      </c>
      <c r="B59" s="113" t="s">
        <v>170</v>
      </c>
      <c r="C59" s="113" t="s">
        <v>72</v>
      </c>
      <c r="D59" s="113" t="s">
        <v>80</v>
      </c>
      <c r="E59" s="113">
        <v>2947</v>
      </c>
      <c r="F59" s="113">
        <v>3635</v>
      </c>
      <c r="G59" s="113">
        <v>178</v>
      </c>
      <c r="H59" s="113">
        <v>663</v>
      </c>
      <c r="I59" s="113">
        <v>7423</v>
      </c>
    </row>
    <row r="60" spans="1:9" x14ac:dyDescent="0.25">
      <c r="A60" s="26" t="str">
        <f t="shared" si="0"/>
        <v>South West2007 Total</v>
      </c>
      <c r="B60" s="113" t="s">
        <v>170</v>
      </c>
      <c r="C60" s="113" t="s">
        <v>73</v>
      </c>
      <c r="D60" s="113" t="s">
        <v>80</v>
      </c>
      <c r="E60" s="113">
        <v>2761</v>
      </c>
      <c r="F60" s="113">
        <v>3267</v>
      </c>
      <c r="G60" s="113">
        <v>170</v>
      </c>
      <c r="H60" s="113">
        <v>607</v>
      </c>
      <c r="I60" s="113">
        <v>6805</v>
      </c>
    </row>
    <row r="61" spans="1:9" x14ac:dyDescent="0.25">
      <c r="A61" s="26" t="str">
        <f t="shared" si="0"/>
        <v>South West2008 Total</v>
      </c>
      <c r="B61" s="113" t="s">
        <v>170</v>
      </c>
      <c r="C61" s="113" t="s">
        <v>74</v>
      </c>
      <c r="D61" s="113" t="s">
        <v>80</v>
      </c>
      <c r="E61" s="113">
        <v>2931</v>
      </c>
      <c r="F61" s="113">
        <v>3203</v>
      </c>
      <c r="G61" s="113">
        <v>199</v>
      </c>
      <c r="H61" s="113">
        <v>671</v>
      </c>
      <c r="I61" s="113">
        <v>7004</v>
      </c>
    </row>
    <row r="62" spans="1:9" x14ac:dyDescent="0.25">
      <c r="A62" s="26" t="str">
        <f t="shared" si="0"/>
        <v>South West2009 Total</v>
      </c>
      <c r="B62" s="113" t="s">
        <v>170</v>
      </c>
      <c r="C62" s="113" t="s">
        <v>75</v>
      </c>
      <c r="D62" s="113" t="s">
        <v>80</v>
      </c>
      <c r="E62" s="113">
        <v>3148</v>
      </c>
      <c r="F62" s="113">
        <v>2934</v>
      </c>
      <c r="G62" s="113">
        <v>147</v>
      </c>
      <c r="H62" s="113">
        <v>677</v>
      </c>
      <c r="I62" s="113">
        <v>6906</v>
      </c>
    </row>
    <row r="63" spans="1:9" x14ac:dyDescent="0.25">
      <c r="A63" s="26" t="str">
        <f t="shared" si="0"/>
        <v>South West2010 Total</v>
      </c>
      <c r="B63" s="113" t="s">
        <v>170</v>
      </c>
      <c r="C63" s="113" t="s">
        <v>76</v>
      </c>
      <c r="D63" s="113" t="s">
        <v>80</v>
      </c>
      <c r="E63" s="113">
        <v>3571</v>
      </c>
      <c r="F63" s="113">
        <v>2506</v>
      </c>
      <c r="G63" s="113">
        <v>165</v>
      </c>
      <c r="H63" s="113">
        <v>676</v>
      </c>
      <c r="I63" s="113">
        <v>6918</v>
      </c>
    </row>
    <row r="64" spans="1:9" x14ac:dyDescent="0.25">
      <c r="A64" s="26" t="str">
        <f t="shared" si="0"/>
        <v>South West2011 Total</v>
      </c>
      <c r="B64" s="113" t="s">
        <v>170</v>
      </c>
      <c r="C64" s="113" t="s">
        <v>77</v>
      </c>
      <c r="D64" s="113" t="s">
        <v>80</v>
      </c>
      <c r="E64" s="113">
        <v>3491</v>
      </c>
      <c r="F64" s="113">
        <v>2318</v>
      </c>
      <c r="G64" s="113">
        <v>140</v>
      </c>
      <c r="H64" s="113">
        <v>605</v>
      </c>
      <c r="I64" s="113">
        <v>6554</v>
      </c>
    </row>
    <row r="65" spans="1:9" x14ac:dyDescent="0.25">
      <c r="A65" s="26" t="str">
        <f t="shared" si="0"/>
        <v>South West2012 Total</v>
      </c>
      <c r="B65" s="113" t="s">
        <v>170</v>
      </c>
      <c r="C65" s="113" t="s">
        <v>78</v>
      </c>
      <c r="D65" s="113" t="s">
        <v>80</v>
      </c>
      <c r="E65" s="113">
        <v>3798</v>
      </c>
      <c r="F65" s="113">
        <v>2293</v>
      </c>
      <c r="G65" s="113">
        <v>131</v>
      </c>
      <c r="H65" s="113">
        <v>628</v>
      </c>
      <c r="I65" s="113">
        <v>6850</v>
      </c>
    </row>
    <row r="66" spans="1:9" x14ac:dyDescent="0.25">
      <c r="A66" s="26" t="str">
        <f t="shared" si="0"/>
        <v>South West2013 Total</v>
      </c>
      <c r="B66" s="113" t="s">
        <v>170</v>
      </c>
      <c r="C66" s="113" t="s">
        <v>79</v>
      </c>
      <c r="D66" s="113" t="s">
        <v>80</v>
      </c>
      <c r="E66" s="113">
        <v>3505</v>
      </c>
      <c r="F66" s="113">
        <v>2089</v>
      </c>
      <c r="G66" s="113">
        <v>118</v>
      </c>
      <c r="H66" s="113">
        <v>660</v>
      </c>
      <c r="I66" s="113">
        <v>6372</v>
      </c>
    </row>
    <row r="67" spans="1:9" x14ac:dyDescent="0.25">
      <c r="A67" s="26" t="str">
        <f t="shared" si="0"/>
        <v>South West Total</v>
      </c>
      <c r="B67" s="113" t="s">
        <v>171</v>
      </c>
      <c r="C67" s="113" t="s">
        <v>80</v>
      </c>
      <c r="D67" s="113" t="s">
        <v>80</v>
      </c>
      <c r="E67" s="113">
        <v>26152</v>
      </c>
      <c r="F67" s="113">
        <v>22245</v>
      </c>
      <c r="G67" s="113">
        <v>1248</v>
      </c>
      <c r="H67" s="113">
        <v>5187</v>
      </c>
      <c r="I67" s="113">
        <v>54832</v>
      </c>
    </row>
    <row r="68" spans="1:9" x14ac:dyDescent="0.25">
      <c r="A68" s="26" t="str">
        <f t="shared" si="0"/>
        <v>West Midlands2006 Total</v>
      </c>
      <c r="B68" s="113" t="s">
        <v>172</v>
      </c>
      <c r="C68" s="113" t="s">
        <v>72</v>
      </c>
      <c r="D68" s="113" t="s">
        <v>80</v>
      </c>
      <c r="E68" s="113">
        <v>3663</v>
      </c>
      <c r="F68" s="113">
        <v>1807</v>
      </c>
      <c r="G68" s="113">
        <v>162</v>
      </c>
      <c r="H68" s="113">
        <v>620</v>
      </c>
      <c r="I68" s="113">
        <v>6252</v>
      </c>
    </row>
    <row r="69" spans="1:9" x14ac:dyDescent="0.25">
      <c r="A69" s="26" t="str">
        <f t="shared" ref="A69:A132" si="1">CONCATENATE(B69,C69,D69)</f>
        <v>West Midlands2007 Total</v>
      </c>
      <c r="B69" s="113" t="s">
        <v>172</v>
      </c>
      <c r="C69" s="113" t="s">
        <v>73</v>
      </c>
      <c r="D69" s="113" t="s">
        <v>80</v>
      </c>
      <c r="E69" s="113">
        <v>3561</v>
      </c>
      <c r="F69" s="113">
        <v>1829</v>
      </c>
      <c r="G69" s="113">
        <v>104</v>
      </c>
      <c r="H69" s="113">
        <v>545</v>
      </c>
      <c r="I69" s="113">
        <v>6039</v>
      </c>
    </row>
    <row r="70" spans="1:9" x14ac:dyDescent="0.25">
      <c r="A70" s="26" t="str">
        <f t="shared" si="1"/>
        <v>West Midlands2008 Total</v>
      </c>
      <c r="B70" s="113" t="s">
        <v>172</v>
      </c>
      <c r="C70" s="113" t="s">
        <v>74</v>
      </c>
      <c r="D70" s="113" t="s">
        <v>80</v>
      </c>
      <c r="E70" s="113">
        <v>3517</v>
      </c>
      <c r="F70" s="113">
        <v>1512</v>
      </c>
      <c r="G70" s="113">
        <v>111</v>
      </c>
      <c r="H70" s="113">
        <v>437</v>
      </c>
      <c r="I70" s="113">
        <v>5577</v>
      </c>
    </row>
    <row r="71" spans="1:9" x14ac:dyDescent="0.25">
      <c r="A71" s="26" t="str">
        <f t="shared" si="1"/>
        <v>West Midlands2009 Total</v>
      </c>
      <c r="B71" s="113" t="s">
        <v>172</v>
      </c>
      <c r="C71" s="113" t="s">
        <v>75</v>
      </c>
      <c r="D71" s="113" t="s">
        <v>80</v>
      </c>
      <c r="E71" s="113">
        <v>3514</v>
      </c>
      <c r="F71" s="113">
        <v>1476</v>
      </c>
      <c r="G71" s="113">
        <v>117</v>
      </c>
      <c r="H71" s="113">
        <v>435</v>
      </c>
      <c r="I71" s="113">
        <v>5542</v>
      </c>
    </row>
    <row r="72" spans="1:9" x14ac:dyDescent="0.25">
      <c r="A72" s="26" t="str">
        <f t="shared" si="1"/>
        <v>West Midlands2010 Total</v>
      </c>
      <c r="B72" s="113" t="s">
        <v>172</v>
      </c>
      <c r="C72" s="113" t="s">
        <v>76</v>
      </c>
      <c r="D72" s="113" t="s">
        <v>80</v>
      </c>
      <c r="E72" s="113">
        <v>3701</v>
      </c>
      <c r="F72" s="113">
        <v>1361</v>
      </c>
      <c r="G72" s="113">
        <v>102</v>
      </c>
      <c r="H72" s="113">
        <v>440</v>
      </c>
      <c r="I72" s="113">
        <v>5604</v>
      </c>
    </row>
    <row r="73" spans="1:9" x14ac:dyDescent="0.25">
      <c r="A73" s="26" t="str">
        <f t="shared" si="1"/>
        <v>West Midlands2011 Total</v>
      </c>
      <c r="B73" s="113" t="s">
        <v>172</v>
      </c>
      <c r="C73" s="113" t="s">
        <v>77</v>
      </c>
      <c r="D73" s="113" t="s">
        <v>80</v>
      </c>
      <c r="E73" s="113">
        <v>4067</v>
      </c>
      <c r="F73" s="113">
        <v>1287</v>
      </c>
      <c r="G73" s="113">
        <v>114</v>
      </c>
      <c r="H73" s="113">
        <v>454</v>
      </c>
      <c r="I73" s="113">
        <v>5922</v>
      </c>
    </row>
    <row r="74" spans="1:9" x14ac:dyDescent="0.25">
      <c r="A74" s="26" t="str">
        <f t="shared" si="1"/>
        <v>West Midlands2012 Total</v>
      </c>
      <c r="B74" s="113" t="s">
        <v>172</v>
      </c>
      <c r="C74" s="113" t="s">
        <v>78</v>
      </c>
      <c r="D74" s="113" t="s">
        <v>80</v>
      </c>
      <c r="E74" s="113">
        <v>4465</v>
      </c>
      <c r="F74" s="113">
        <v>1367</v>
      </c>
      <c r="G74" s="113">
        <v>131</v>
      </c>
      <c r="H74" s="113">
        <v>428</v>
      </c>
      <c r="I74" s="113">
        <v>6391</v>
      </c>
    </row>
    <row r="75" spans="1:9" x14ac:dyDescent="0.25">
      <c r="A75" s="26" t="str">
        <f t="shared" si="1"/>
        <v>West Midlands2013 Total</v>
      </c>
      <c r="B75" s="113" t="s">
        <v>172</v>
      </c>
      <c r="C75" s="113" t="s">
        <v>79</v>
      </c>
      <c r="D75" s="113" t="s">
        <v>80</v>
      </c>
      <c r="E75" s="113">
        <v>4641</v>
      </c>
      <c r="F75" s="113">
        <v>1348</v>
      </c>
      <c r="G75" s="113">
        <v>116</v>
      </c>
      <c r="H75" s="113">
        <v>417</v>
      </c>
      <c r="I75" s="113">
        <v>6522</v>
      </c>
    </row>
    <row r="76" spans="1:9" x14ac:dyDescent="0.25">
      <c r="A76" s="26" t="str">
        <f t="shared" si="1"/>
        <v>West Midlands Total</v>
      </c>
      <c r="B76" s="113" t="s">
        <v>173</v>
      </c>
      <c r="C76" s="113" t="s">
        <v>80</v>
      </c>
      <c r="D76" s="113" t="s">
        <v>80</v>
      </c>
      <c r="E76" s="113">
        <v>31129</v>
      </c>
      <c r="F76" s="113">
        <v>11987</v>
      </c>
      <c r="G76" s="113">
        <v>957</v>
      </c>
      <c r="H76" s="113">
        <v>3776</v>
      </c>
      <c r="I76" s="113">
        <v>47849</v>
      </c>
    </row>
    <row r="77" spans="1:9" x14ac:dyDescent="0.25">
      <c r="A77" s="26" t="str">
        <f t="shared" si="1"/>
        <v>Yorkshire and The Humber2006 Total</v>
      </c>
      <c r="B77" s="113" t="s">
        <v>174</v>
      </c>
      <c r="C77" s="113" t="s">
        <v>72</v>
      </c>
      <c r="D77" s="113" t="s">
        <v>80</v>
      </c>
      <c r="E77" s="113">
        <v>3445</v>
      </c>
      <c r="F77" s="113">
        <v>2464</v>
      </c>
      <c r="G77" s="113">
        <v>386</v>
      </c>
      <c r="H77" s="113">
        <v>717</v>
      </c>
      <c r="I77" s="113">
        <v>7012</v>
      </c>
    </row>
    <row r="78" spans="1:9" x14ac:dyDescent="0.25">
      <c r="A78" s="26" t="str">
        <f t="shared" si="1"/>
        <v>Yorkshire and The Humber2007 Total</v>
      </c>
      <c r="B78" s="113" t="s">
        <v>174</v>
      </c>
      <c r="C78" s="113" t="s">
        <v>73</v>
      </c>
      <c r="D78" s="113" t="s">
        <v>80</v>
      </c>
      <c r="E78" s="113">
        <v>3572</v>
      </c>
      <c r="F78" s="113">
        <v>2296</v>
      </c>
      <c r="G78" s="113">
        <v>340</v>
      </c>
      <c r="H78" s="113">
        <v>697</v>
      </c>
      <c r="I78" s="113">
        <v>6905</v>
      </c>
    </row>
    <row r="79" spans="1:9" x14ac:dyDescent="0.25">
      <c r="A79" s="26" t="str">
        <f t="shared" si="1"/>
        <v>Yorkshire and The Humber2008 Total</v>
      </c>
      <c r="B79" s="113" t="s">
        <v>174</v>
      </c>
      <c r="C79" s="113" t="s">
        <v>74</v>
      </c>
      <c r="D79" s="113" t="s">
        <v>80</v>
      </c>
      <c r="E79" s="113">
        <v>3722</v>
      </c>
      <c r="F79" s="113">
        <v>2050</v>
      </c>
      <c r="G79" s="113">
        <v>436</v>
      </c>
      <c r="H79" s="113">
        <v>649</v>
      </c>
      <c r="I79" s="113">
        <v>6857</v>
      </c>
    </row>
    <row r="80" spans="1:9" x14ac:dyDescent="0.25">
      <c r="A80" s="26" t="str">
        <f t="shared" si="1"/>
        <v>Yorkshire and The Humber2009 Total</v>
      </c>
      <c r="B80" s="113" t="s">
        <v>174</v>
      </c>
      <c r="C80" s="113" t="s">
        <v>75</v>
      </c>
      <c r="D80" s="113" t="s">
        <v>80</v>
      </c>
      <c r="E80" s="113">
        <v>3680</v>
      </c>
      <c r="F80" s="113">
        <v>1861</v>
      </c>
      <c r="G80" s="113">
        <v>559</v>
      </c>
      <c r="H80" s="113">
        <v>682</v>
      </c>
      <c r="I80" s="113">
        <v>6782</v>
      </c>
    </row>
    <row r="81" spans="1:9" x14ac:dyDescent="0.25">
      <c r="A81" s="26" t="str">
        <f t="shared" si="1"/>
        <v>Yorkshire and The Humber2010 Total</v>
      </c>
      <c r="B81" s="113" t="s">
        <v>174</v>
      </c>
      <c r="C81" s="113" t="s">
        <v>76</v>
      </c>
      <c r="D81" s="113" t="s">
        <v>80</v>
      </c>
      <c r="E81" s="113">
        <v>3690</v>
      </c>
      <c r="F81" s="113">
        <v>1777</v>
      </c>
      <c r="G81" s="113">
        <v>535</v>
      </c>
      <c r="H81" s="113">
        <v>727</v>
      </c>
      <c r="I81" s="113">
        <v>6729</v>
      </c>
    </row>
    <row r="82" spans="1:9" x14ac:dyDescent="0.25">
      <c r="A82" s="26" t="str">
        <f t="shared" si="1"/>
        <v>Yorkshire and The Humber2011 Total</v>
      </c>
      <c r="B82" s="113" t="s">
        <v>174</v>
      </c>
      <c r="C82" s="113" t="s">
        <v>77</v>
      </c>
      <c r="D82" s="113" t="s">
        <v>80</v>
      </c>
      <c r="E82" s="113">
        <v>3935</v>
      </c>
      <c r="F82" s="113">
        <v>1623</v>
      </c>
      <c r="G82" s="113">
        <v>635</v>
      </c>
      <c r="H82" s="113">
        <v>839</v>
      </c>
      <c r="I82" s="113">
        <v>7032</v>
      </c>
    </row>
    <row r="83" spans="1:9" x14ac:dyDescent="0.25">
      <c r="A83" s="26" t="str">
        <f t="shared" si="1"/>
        <v>Yorkshire and The Humber2012 Total</v>
      </c>
      <c r="B83" s="113" t="s">
        <v>174</v>
      </c>
      <c r="C83" s="113" t="s">
        <v>78</v>
      </c>
      <c r="D83" s="113" t="s">
        <v>80</v>
      </c>
      <c r="E83" s="113">
        <v>4015</v>
      </c>
      <c r="F83" s="113">
        <v>1432</v>
      </c>
      <c r="G83" s="113">
        <v>710</v>
      </c>
      <c r="H83" s="113">
        <v>1144</v>
      </c>
      <c r="I83" s="113">
        <v>7301</v>
      </c>
    </row>
    <row r="84" spans="1:9" x14ac:dyDescent="0.25">
      <c r="A84" s="26" t="str">
        <f t="shared" si="1"/>
        <v>Yorkshire and The Humber2013 Total</v>
      </c>
      <c r="B84" s="113" t="s">
        <v>174</v>
      </c>
      <c r="C84" s="113" t="s">
        <v>79</v>
      </c>
      <c r="D84" s="113" t="s">
        <v>80</v>
      </c>
      <c r="E84" s="113">
        <v>4093</v>
      </c>
      <c r="F84" s="113">
        <v>1357</v>
      </c>
      <c r="G84" s="113">
        <v>453</v>
      </c>
      <c r="H84" s="113">
        <v>1139</v>
      </c>
      <c r="I84" s="113">
        <v>7042</v>
      </c>
    </row>
    <row r="85" spans="1:9" x14ac:dyDescent="0.25">
      <c r="A85" s="26" t="str">
        <f t="shared" si="1"/>
        <v>Yorkshire and The Humber Total</v>
      </c>
      <c r="B85" s="113" t="s">
        <v>175</v>
      </c>
      <c r="C85" s="113" t="s">
        <v>80</v>
      </c>
      <c r="D85" s="113" t="s">
        <v>80</v>
      </c>
      <c r="E85" s="113">
        <v>30152</v>
      </c>
      <c r="F85" s="113">
        <v>14860</v>
      </c>
      <c r="G85" s="113">
        <v>4054</v>
      </c>
      <c r="H85" s="113">
        <v>6594</v>
      </c>
      <c r="I85" s="113">
        <v>55660</v>
      </c>
    </row>
    <row r="86" spans="1:9" x14ac:dyDescent="0.25">
      <c r="A86" s="26" t="str">
        <f t="shared" si="1"/>
        <v>Grand Total</v>
      </c>
      <c r="B86" s="113" t="s">
        <v>70</v>
      </c>
      <c r="C86" s="113" t="s">
        <v>80</v>
      </c>
      <c r="D86" s="113" t="s">
        <v>80</v>
      </c>
      <c r="E86" s="113">
        <v>293265</v>
      </c>
      <c r="F86" s="113">
        <v>120633</v>
      </c>
      <c r="G86" s="113">
        <v>19212</v>
      </c>
      <c r="H86" s="113">
        <v>52693</v>
      </c>
      <c r="I86" s="113">
        <v>485803</v>
      </c>
    </row>
    <row r="87" spans="1:9" x14ac:dyDescent="0.25">
      <c r="A87" s="26" t="str">
        <f t="shared" si="1"/>
        <v>East Midlands2006Bladder</v>
      </c>
      <c r="B87" s="113" t="s">
        <v>160</v>
      </c>
      <c r="C87" s="113">
        <v>2006</v>
      </c>
      <c r="D87" s="113" t="s">
        <v>14</v>
      </c>
      <c r="E87" s="113">
        <v>62</v>
      </c>
      <c r="F87" s="113">
        <v>63</v>
      </c>
      <c r="G87" s="113">
        <v>13</v>
      </c>
      <c r="H87" s="113">
        <v>19</v>
      </c>
      <c r="I87" s="113">
        <v>157</v>
      </c>
    </row>
    <row r="88" spans="1:9" x14ac:dyDescent="0.25">
      <c r="A88" s="26" t="str">
        <f t="shared" si="1"/>
        <v>East Midlands2007Bladder</v>
      </c>
      <c r="B88" s="113" t="s">
        <v>160</v>
      </c>
      <c r="C88" s="113">
        <v>2007</v>
      </c>
      <c r="D88" s="113" t="s">
        <v>14</v>
      </c>
      <c r="E88" s="113">
        <v>49</v>
      </c>
      <c r="F88" s="113">
        <v>42</v>
      </c>
      <c r="G88" s="113">
        <v>18</v>
      </c>
      <c r="H88" s="113">
        <v>16</v>
      </c>
      <c r="I88" s="113">
        <v>125</v>
      </c>
    </row>
    <row r="89" spans="1:9" x14ac:dyDescent="0.25">
      <c r="A89" s="26" t="str">
        <f t="shared" si="1"/>
        <v>East Midlands2008Bladder</v>
      </c>
      <c r="B89" s="113" t="s">
        <v>160</v>
      </c>
      <c r="C89" s="113">
        <v>2008</v>
      </c>
      <c r="D89" s="113" t="s">
        <v>14</v>
      </c>
      <c r="E89" s="113">
        <v>73</v>
      </c>
      <c r="F89" s="113">
        <v>35</v>
      </c>
      <c r="G89" s="113">
        <v>14</v>
      </c>
      <c r="H89" s="113">
        <v>14</v>
      </c>
      <c r="I89" s="113">
        <v>136</v>
      </c>
    </row>
    <row r="90" spans="1:9" x14ac:dyDescent="0.25">
      <c r="A90" s="26" t="str">
        <f t="shared" si="1"/>
        <v>East Midlands2009Bladder</v>
      </c>
      <c r="B90" s="113" t="s">
        <v>160</v>
      </c>
      <c r="C90" s="113">
        <v>2009</v>
      </c>
      <c r="D90" s="113" t="s">
        <v>14</v>
      </c>
      <c r="E90" s="113">
        <v>54</v>
      </c>
      <c r="F90" s="113">
        <v>52</v>
      </c>
      <c r="G90" s="113">
        <v>20</v>
      </c>
      <c r="H90" s="113">
        <v>13</v>
      </c>
      <c r="I90" s="113">
        <v>139</v>
      </c>
    </row>
    <row r="91" spans="1:9" x14ac:dyDescent="0.25">
      <c r="A91" s="26" t="str">
        <f t="shared" si="1"/>
        <v>East Midlands2010Bladder</v>
      </c>
      <c r="B91" s="113" t="s">
        <v>160</v>
      </c>
      <c r="C91" s="113">
        <v>2010</v>
      </c>
      <c r="D91" s="113" t="s">
        <v>14</v>
      </c>
      <c r="E91" s="113">
        <v>55</v>
      </c>
      <c r="F91" s="113">
        <v>33</v>
      </c>
      <c r="G91" s="113">
        <v>13</v>
      </c>
      <c r="H91" s="113">
        <v>12</v>
      </c>
      <c r="I91" s="113">
        <v>113</v>
      </c>
    </row>
    <row r="92" spans="1:9" x14ac:dyDescent="0.25">
      <c r="A92" s="26" t="str">
        <f t="shared" si="1"/>
        <v>East Midlands2011Bladder</v>
      </c>
      <c r="B92" s="113" t="s">
        <v>160</v>
      </c>
      <c r="C92" s="113">
        <v>2011</v>
      </c>
      <c r="D92" s="113" t="s">
        <v>14</v>
      </c>
      <c r="E92" s="113">
        <v>69</v>
      </c>
      <c r="F92" s="113">
        <v>34</v>
      </c>
      <c r="G92" s="113">
        <v>11</v>
      </c>
      <c r="H92" s="113">
        <v>9</v>
      </c>
      <c r="I92" s="113">
        <v>123</v>
      </c>
    </row>
    <row r="93" spans="1:9" x14ac:dyDescent="0.25">
      <c r="A93" s="26" t="str">
        <f t="shared" si="1"/>
        <v>East Midlands2012Bladder</v>
      </c>
      <c r="B93" s="113" t="s">
        <v>160</v>
      </c>
      <c r="C93" s="113">
        <v>2012</v>
      </c>
      <c r="D93" s="113" t="s">
        <v>14</v>
      </c>
      <c r="E93" s="113">
        <v>66</v>
      </c>
      <c r="F93" s="113">
        <v>22</v>
      </c>
      <c r="G93" s="113">
        <v>13</v>
      </c>
      <c r="H93" s="113">
        <v>22</v>
      </c>
      <c r="I93" s="113">
        <v>123</v>
      </c>
    </row>
    <row r="94" spans="1:9" x14ac:dyDescent="0.25">
      <c r="A94" s="26" t="str">
        <f t="shared" si="1"/>
        <v>East Midlands2013Bladder</v>
      </c>
      <c r="B94" s="113" t="s">
        <v>160</v>
      </c>
      <c r="C94" s="113">
        <v>2013</v>
      </c>
      <c r="D94" s="113" t="s">
        <v>14</v>
      </c>
      <c r="E94" s="113">
        <v>60</v>
      </c>
      <c r="F94" s="113">
        <v>32</v>
      </c>
      <c r="G94" s="113">
        <v>17</v>
      </c>
      <c r="H94" s="113">
        <v>19</v>
      </c>
      <c r="I94" s="113">
        <v>128</v>
      </c>
    </row>
    <row r="95" spans="1:9" x14ac:dyDescent="0.25">
      <c r="A95" s="26" t="str">
        <f t="shared" si="1"/>
        <v>East of England2006Bladder</v>
      </c>
      <c r="B95" s="113" t="s">
        <v>162</v>
      </c>
      <c r="C95" s="113">
        <v>2006</v>
      </c>
      <c r="D95" s="113" t="s">
        <v>14</v>
      </c>
      <c r="E95" s="113">
        <v>93</v>
      </c>
      <c r="F95" s="113">
        <v>62</v>
      </c>
      <c r="G95" s="113" t="s">
        <v>157</v>
      </c>
      <c r="H95" s="113" t="s">
        <v>157</v>
      </c>
      <c r="I95" s="113">
        <v>173</v>
      </c>
    </row>
    <row r="96" spans="1:9" x14ac:dyDescent="0.25">
      <c r="A96" s="26" t="str">
        <f t="shared" si="1"/>
        <v>East of England2007Bladder</v>
      </c>
      <c r="B96" s="113" t="s">
        <v>162</v>
      </c>
      <c r="C96" s="113">
        <v>2007</v>
      </c>
      <c r="D96" s="113" t="s">
        <v>14</v>
      </c>
      <c r="E96" s="113">
        <v>104</v>
      </c>
      <c r="F96" s="113">
        <v>55</v>
      </c>
      <c r="G96" s="113">
        <v>0</v>
      </c>
      <c r="H96" s="113">
        <v>10</v>
      </c>
      <c r="I96" s="113">
        <v>169</v>
      </c>
    </row>
    <row r="97" spans="1:9" x14ac:dyDescent="0.25">
      <c r="A97" s="26" t="str">
        <f t="shared" si="1"/>
        <v>East of England2008Bladder</v>
      </c>
      <c r="B97" s="113" t="s">
        <v>162</v>
      </c>
      <c r="C97" s="113">
        <v>2008</v>
      </c>
      <c r="D97" s="113" t="s">
        <v>14</v>
      </c>
      <c r="E97" s="113">
        <v>109</v>
      </c>
      <c r="F97" s="113">
        <v>33</v>
      </c>
      <c r="G97" s="113" t="s">
        <v>157</v>
      </c>
      <c r="H97" s="113" t="s">
        <v>157</v>
      </c>
      <c r="I97" s="113">
        <v>156</v>
      </c>
    </row>
    <row r="98" spans="1:9" x14ac:dyDescent="0.25">
      <c r="A98" s="26" t="str">
        <f t="shared" si="1"/>
        <v>East of England2009Bladder</v>
      </c>
      <c r="B98" s="113" t="s">
        <v>162</v>
      </c>
      <c r="C98" s="113">
        <v>2009</v>
      </c>
      <c r="D98" s="113" t="s">
        <v>14</v>
      </c>
      <c r="E98" s="113">
        <v>112</v>
      </c>
      <c r="F98" s="113">
        <v>41</v>
      </c>
      <c r="G98" s="113" t="s">
        <v>157</v>
      </c>
      <c r="H98" s="113" t="s">
        <v>157</v>
      </c>
      <c r="I98" s="113">
        <v>169</v>
      </c>
    </row>
    <row r="99" spans="1:9" x14ac:dyDescent="0.25">
      <c r="A99" s="26" t="str">
        <f t="shared" si="1"/>
        <v>East of England2010Bladder</v>
      </c>
      <c r="B99" s="113" t="s">
        <v>162</v>
      </c>
      <c r="C99" s="113">
        <v>2010</v>
      </c>
      <c r="D99" s="113" t="s">
        <v>14</v>
      </c>
      <c r="E99" s="113">
        <v>108</v>
      </c>
      <c r="F99" s="113">
        <v>44</v>
      </c>
      <c r="G99" s="113" t="s">
        <v>157</v>
      </c>
      <c r="H99" s="113" t="s">
        <v>157</v>
      </c>
      <c r="I99" s="113">
        <v>175</v>
      </c>
    </row>
    <row r="100" spans="1:9" x14ac:dyDescent="0.25">
      <c r="A100" s="26" t="str">
        <f t="shared" si="1"/>
        <v>East of England2011Bladder</v>
      </c>
      <c r="B100" s="113" t="s">
        <v>162</v>
      </c>
      <c r="C100" s="113">
        <v>2011</v>
      </c>
      <c r="D100" s="113" t="s">
        <v>14</v>
      </c>
      <c r="E100" s="113">
        <v>101</v>
      </c>
      <c r="F100" s="113" t="s">
        <v>157</v>
      </c>
      <c r="G100" s="113" t="s">
        <v>157</v>
      </c>
      <c r="H100" s="113" t="s">
        <v>157</v>
      </c>
      <c r="I100" s="113">
        <v>147</v>
      </c>
    </row>
    <row r="101" spans="1:9" x14ac:dyDescent="0.25">
      <c r="A101" s="26" t="str">
        <f t="shared" si="1"/>
        <v>East of England2012Bladder</v>
      </c>
      <c r="B101" s="113" t="s">
        <v>162</v>
      </c>
      <c r="C101" s="113">
        <v>2012</v>
      </c>
      <c r="D101" s="113" t="s">
        <v>14</v>
      </c>
      <c r="E101" s="113">
        <v>110</v>
      </c>
      <c r="F101" s="113">
        <v>36</v>
      </c>
      <c r="G101" s="113" t="s">
        <v>157</v>
      </c>
      <c r="H101" s="113" t="s">
        <v>157</v>
      </c>
      <c r="I101" s="113">
        <v>165</v>
      </c>
    </row>
    <row r="102" spans="1:9" x14ac:dyDescent="0.25">
      <c r="A102" s="26" t="str">
        <f t="shared" si="1"/>
        <v>East of England2013Bladder</v>
      </c>
      <c r="B102" s="113" t="s">
        <v>162</v>
      </c>
      <c r="C102" s="113">
        <v>2013</v>
      </c>
      <c r="D102" s="113" t="s">
        <v>14</v>
      </c>
      <c r="E102" s="113">
        <v>138</v>
      </c>
      <c r="F102" s="113" t="s">
        <v>157</v>
      </c>
      <c r="G102" s="113" t="s">
        <v>157</v>
      </c>
      <c r="H102" s="113">
        <v>32</v>
      </c>
      <c r="I102" s="113">
        <v>195</v>
      </c>
    </row>
    <row r="103" spans="1:9" x14ac:dyDescent="0.25">
      <c r="A103" s="26" t="str">
        <f t="shared" si="1"/>
        <v>London2006Bladder</v>
      </c>
      <c r="B103" s="113" t="s">
        <v>116</v>
      </c>
      <c r="C103" s="113">
        <v>2006</v>
      </c>
      <c r="D103" s="113" t="s">
        <v>14</v>
      </c>
      <c r="E103" s="113">
        <v>191</v>
      </c>
      <c r="F103" s="113" t="s">
        <v>157</v>
      </c>
      <c r="G103" s="113" t="s">
        <v>157</v>
      </c>
      <c r="H103" s="113">
        <v>40</v>
      </c>
      <c r="I103" s="113">
        <v>244</v>
      </c>
    </row>
    <row r="104" spans="1:9" x14ac:dyDescent="0.25">
      <c r="A104" s="26" t="str">
        <f t="shared" si="1"/>
        <v>London2007Bladder</v>
      </c>
      <c r="B104" s="113" t="s">
        <v>116</v>
      </c>
      <c r="C104" s="113">
        <v>2007</v>
      </c>
      <c r="D104" s="113" t="s">
        <v>14</v>
      </c>
      <c r="E104" s="113">
        <v>183</v>
      </c>
      <c r="F104" s="113" t="s">
        <v>157</v>
      </c>
      <c r="G104" s="113" t="s">
        <v>157</v>
      </c>
      <c r="H104" s="113">
        <v>30</v>
      </c>
      <c r="I104" s="113">
        <v>216</v>
      </c>
    </row>
    <row r="105" spans="1:9" x14ac:dyDescent="0.25">
      <c r="A105" s="26" t="str">
        <f t="shared" si="1"/>
        <v>London2008Bladder</v>
      </c>
      <c r="B105" s="113" t="s">
        <v>116</v>
      </c>
      <c r="C105" s="113">
        <v>2008</v>
      </c>
      <c r="D105" s="113" t="s">
        <v>14</v>
      </c>
      <c r="E105" s="113">
        <v>170</v>
      </c>
      <c r="F105" s="113" t="s">
        <v>157</v>
      </c>
      <c r="G105" s="113" t="s">
        <v>157</v>
      </c>
      <c r="H105" s="113">
        <v>31</v>
      </c>
      <c r="I105" s="113">
        <v>210</v>
      </c>
    </row>
    <row r="106" spans="1:9" x14ac:dyDescent="0.25">
      <c r="A106" s="26" t="str">
        <f t="shared" si="1"/>
        <v>London2009Bladder</v>
      </c>
      <c r="B106" s="113" t="s">
        <v>116</v>
      </c>
      <c r="C106" s="113">
        <v>2009</v>
      </c>
      <c r="D106" s="113" t="s">
        <v>14</v>
      </c>
      <c r="E106" s="113">
        <v>172</v>
      </c>
      <c r="F106" s="113" t="s">
        <v>157</v>
      </c>
      <c r="G106" s="113" t="s">
        <v>157</v>
      </c>
      <c r="H106" s="113">
        <v>27</v>
      </c>
      <c r="I106" s="113">
        <v>206</v>
      </c>
    </row>
    <row r="107" spans="1:9" x14ac:dyDescent="0.25">
      <c r="A107" s="26" t="str">
        <f t="shared" si="1"/>
        <v>London2010Bladder</v>
      </c>
      <c r="B107" s="113" t="s">
        <v>116</v>
      </c>
      <c r="C107" s="113">
        <v>2010</v>
      </c>
      <c r="D107" s="113" t="s">
        <v>14</v>
      </c>
      <c r="E107" s="113">
        <v>143</v>
      </c>
      <c r="F107" s="113">
        <v>0</v>
      </c>
      <c r="G107" s="113">
        <v>5</v>
      </c>
      <c r="H107" s="113">
        <v>21</v>
      </c>
      <c r="I107" s="113">
        <v>169</v>
      </c>
    </row>
    <row r="108" spans="1:9" x14ac:dyDescent="0.25">
      <c r="A108" s="26" t="str">
        <f t="shared" si="1"/>
        <v>London2011Bladder</v>
      </c>
      <c r="B108" s="113" t="s">
        <v>116</v>
      </c>
      <c r="C108" s="113">
        <v>2011</v>
      </c>
      <c r="D108" s="113" t="s">
        <v>14</v>
      </c>
      <c r="E108" s="113">
        <v>136</v>
      </c>
      <c r="F108" s="113" t="s">
        <v>157</v>
      </c>
      <c r="G108" s="113" t="s">
        <v>157</v>
      </c>
      <c r="H108" s="113">
        <v>31</v>
      </c>
      <c r="I108" s="113">
        <v>173</v>
      </c>
    </row>
    <row r="109" spans="1:9" x14ac:dyDescent="0.25">
      <c r="A109" s="26" t="str">
        <f t="shared" si="1"/>
        <v>London2012Bladder</v>
      </c>
      <c r="B109" s="113" t="s">
        <v>116</v>
      </c>
      <c r="C109" s="113">
        <v>2012</v>
      </c>
      <c r="D109" s="113" t="s">
        <v>14</v>
      </c>
      <c r="E109" s="113">
        <v>167</v>
      </c>
      <c r="F109" s="113" t="s">
        <v>157</v>
      </c>
      <c r="G109" s="113" t="s">
        <v>157</v>
      </c>
      <c r="H109" s="113">
        <v>31</v>
      </c>
      <c r="I109" s="113">
        <v>206</v>
      </c>
    </row>
    <row r="110" spans="1:9" x14ac:dyDescent="0.25">
      <c r="A110" s="26" t="str">
        <f t="shared" si="1"/>
        <v>London2013Bladder</v>
      </c>
      <c r="B110" s="113" t="s">
        <v>116</v>
      </c>
      <c r="C110" s="113">
        <v>2013</v>
      </c>
      <c r="D110" s="113" t="s">
        <v>14</v>
      </c>
      <c r="E110" s="113">
        <v>145</v>
      </c>
      <c r="F110" s="113" t="s">
        <v>157</v>
      </c>
      <c r="G110" s="113" t="s">
        <v>157</v>
      </c>
      <c r="H110" s="113">
        <v>23</v>
      </c>
      <c r="I110" s="113">
        <v>175</v>
      </c>
    </row>
    <row r="111" spans="1:9" x14ac:dyDescent="0.25">
      <c r="A111" s="26" t="str">
        <f t="shared" si="1"/>
        <v>North East2006Bladder</v>
      </c>
      <c r="B111" s="113" t="s">
        <v>164</v>
      </c>
      <c r="C111" s="113">
        <v>2006</v>
      </c>
      <c r="D111" s="113" t="s">
        <v>14</v>
      </c>
      <c r="E111" s="113">
        <v>52</v>
      </c>
      <c r="F111" s="113">
        <v>32</v>
      </c>
      <c r="G111" s="113">
        <v>8</v>
      </c>
      <c r="H111" s="113">
        <v>11</v>
      </c>
      <c r="I111" s="113">
        <v>103</v>
      </c>
    </row>
    <row r="112" spans="1:9" x14ac:dyDescent="0.25">
      <c r="A112" s="26" t="str">
        <f t="shared" si="1"/>
        <v>North East2007Bladder</v>
      </c>
      <c r="B112" s="113" t="s">
        <v>164</v>
      </c>
      <c r="C112" s="113">
        <v>2007</v>
      </c>
      <c r="D112" s="113" t="s">
        <v>14</v>
      </c>
      <c r="E112" s="113">
        <v>56</v>
      </c>
      <c r="F112" s="113">
        <v>32</v>
      </c>
      <c r="G112" s="113" t="s">
        <v>157</v>
      </c>
      <c r="H112" s="113" t="s">
        <v>157</v>
      </c>
      <c r="I112" s="113">
        <v>99</v>
      </c>
    </row>
    <row r="113" spans="1:9" x14ac:dyDescent="0.25">
      <c r="A113" s="26" t="str">
        <f t="shared" si="1"/>
        <v>North East2008Bladder</v>
      </c>
      <c r="B113" s="113" t="s">
        <v>164</v>
      </c>
      <c r="C113" s="113">
        <v>2008</v>
      </c>
      <c r="D113" s="113" t="s">
        <v>14</v>
      </c>
      <c r="E113" s="113">
        <v>52</v>
      </c>
      <c r="F113" s="113">
        <v>28</v>
      </c>
      <c r="G113" s="113">
        <v>7</v>
      </c>
      <c r="H113" s="113">
        <v>11</v>
      </c>
      <c r="I113" s="113">
        <v>98</v>
      </c>
    </row>
    <row r="114" spans="1:9" x14ac:dyDescent="0.25">
      <c r="A114" s="26" t="str">
        <f t="shared" si="1"/>
        <v>North East2009Bladder</v>
      </c>
      <c r="B114" s="113" t="s">
        <v>164</v>
      </c>
      <c r="C114" s="113">
        <v>2009</v>
      </c>
      <c r="D114" s="113" t="s">
        <v>14</v>
      </c>
      <c r="E114" s="113">
        <v>45</v>
      </c>
      <c r="F114" s="113">
        <v>19</v>
      </c>
      <c r="G114" s="113" t="s">
        <v>157</v>
      </c>
      <c r="H114" s="113" t="s">
        <v>157</v>
      </c>
      <c r="I114" s="113">
        <v>75</v>
      </c>
    </row>
    <row r="115" spans="1:9" x14ac:dyDescent="0.25">
      <c r="A115" s="26" t="str">
        <f t="shared" si="1"/>
        <v>North East2010Bladder</v>
      </c>
      <c r="B115" s="113" t="s">
        <v>164</v>
      </c>
      <c r="C115" s="113">
        <v>2010</v>
      </c>
      <c r="D115" s="113" t="s">
        <v>14</v>
      </c>
      <c r="E115" s="113">
        <v>50</v>
      </c>
      <c r="F115" s="113">
        <v>20</v>
      </c>
      <c r="G115" s="113">
        <v>5</v>
      </c>
      <c r="H115" s="113">
        <v>10</v>
      </c>
      <c r="I115" s="113">
        <v>85</v>
      </c>
    </row>
    <row r="116" spans="1:9" x14ac:dyDescent="0.25">
      <c r="A116" s="26" t="str">
        <f t="shared" si="1"/>
        <v>North East2011Bladder</v>
      </c>
      <c r="B116" s="113" t="s">
        <v>164</v>
      </c>
      <c r="C116" s="113">
        <v>2011</v>
      </c>
      <c r="D116" s="113" t="s">
        <v>14</v>
      </c>
      <c r="E116" s="113">
        <v>35</v>
      </c>
      <c r="F116" s="113">
        <v>25</v>
      </c>
      <c r="G116" s="113">
        <v>7</v>
      </c>
      <c r="H116" s="113">
        <v>20</v>
      </c>
      <c r="I116" s="113">
        <v>87</v>
      </c>
    </row>
    <row r="117" spans="1:9" x14ac:dyDescent="0.25">
      <c r="A117" s="26" t="str">
        <f t="shared" si="1"/>
        <v>North East2012Bladder</v>
      </c>
      <c r="B117" s="113" t="s">
        <v>164</v>
      </c>
      <c r="C117" s="113">
        <v>2012</v>
      </c>
      <c r="D117" s="113" t="s">
        <v>14</v>
      </c>
      <c r="E117" s="113">
        <v>41</v>
      </c>
      <c r="F117" s="113">
        <v>18</v>
      </c>
      <c r="G117" s="113">
        <v>12</v>
      </c>
      <c r="H117" s="113">
        <v>20</v>
      </c>
      <c r="I117" s="113">
        <v>91</v>
      </c>
    </row>
    <row r="118" spans="1:9" x14ac:dyDescent="0.25">
      <c r="A118" s="26" t="str">
        <f t="shared" si="1"/>
        <v>North East2013Bladder</v>
      </c>
      <c r="B118" s="113" t="s">
        <v>164</v>
      </c>
      <c r="C118" s="113">
        <v>2013</v>
      </c>
      <c r="D118" s="113" t="s">
        <v>14</v>
      </c>
      <c r="E118" s="113">
        <v>38</v>
      </c>
      <c r="F118" s="113">
        <v>13</v>
      </c>
      <c r="G118" s="113">
        <v>7</v>
      </c>
      <c r="H118" s="113">
        <v>15</v>
      </c>
      <c r="I118" s="113">
        <v>73</v>
      </c>
    </row>
    <row r="119" spans="1:9" x14ac:dyDescent="0.25">
      <c r="A119" s="26" t="str">
        <f t="shared" si="1"/>
        <v>North West2006Bladder</v>
      </c>
      <c r="B119" s="113" t="s">
        <v>166</v>
      </c>
      <c r="C119" s="113">
        <v>2006</v>
      </c>
      <c r="D119" s="113" t="s">
        <v>14</v>
      </c>
      <c r="E119" s="113">
        <v>158</v>
      </c>
      <c r="F119" s="113">
        <v>56</v>
      </c>
      <c r="G119" s="113">
        <v>6</v>
      </c>
      <c r="H119" s="113">
        <v>41</v>
      </c>
      <c r="I119" s="113">
        <v>261</v>
      </c>
    </row>
    <row r="120" spans="1:9" x14ac:dyDescent="0.25">
      <c r="A120" s="26" t="str">
        <f t="shared" si="1"/>
        <v>North West2007Bladder</v>
      </c>
      <c r="B120" s="113" t="s">
        <v>166</v>
      </c>
      <c r="C120" s="113">
        <v>2007</v>
      </c>
      <c r="D120" s="113" t="s">
        <v>14</v>
      </c>
      <c r="E120" s="113">
        <v>162</v>
      </c>
      <c r="F120" s="113">
        <v>76</v>
      </c>
      <c r="G120" s="113" t="s">
        <v>157</v>
      </c>
      <c r="H120" s="113" t="s">
        <v>157</v>
      </c>
      <c r="I120" s="113">
        <v>260</v>
      </c>
    </row>
    <row r="121" spans="1:9" x14ac:dyDescent="0.25">
      <c r="A121" s="26" t="str">
        <f t="shared" si="1"/>
        <v>North West2008Bladder</v>
      </c>
      <c r="B121" s="113" t="s">
        <v>166</v>
      </c>
      <c r="C121" s="113">
        <v>2008</v>
      </c>
      <c r="D121" s="113" t="s">
        <v>14</v>
      </c>
      <c r="E121" s="113">
        <v>171</v>
      </c>
      <c r="F121" s="113">
        <v>67</v>
      </c>
      <c r="G121" s="113" t="s">
        <v>157</v>
      </c>
      <c r="H121" s="113" t="s">
        <v>157</v>
      </c>
      <c r="I121" s="113">
        <v>276</v>
      </c>
    </row>
    <row r="122" spans="1:9" x14ac:dyDescent="0.25">
      <c r="A122" s="26" t="str">
        <f t="shared" si="1"/>
        <v>North West2009Bladder</v>
      </c>
      <c r="B122" s="113" t="s">
        <v>166</v>
      </c>
      <c r="C122" s="113">
        <v>2009</v>
      </c>
      <c r="D122" s="113" t="s">
        <v>14</v>
      </c>
      <c r="E122" s="113">
        <v>138</v>
      </c>
      <c r="F122" s="113">
        <v>33</v>
      </c>
      <c r="G122" s="113">
        <v>7</v>
      </c>
      <c r="H122" s="113">
        <v>20</v>
      </c>
      <c r="I122" s="113">
        <v>198</v>
      </c>
    </row>
    <row r="123" spans="1:9" x14ac:dyDescent="0.25">
      <c r="A123" s="26" t="str">
        <f t="shared" si="1"/>
        <v>North West2010Bladder</v>
      </c>
      <c r="B123" s="113" t="s">
        <v>166</v>
      </c>
      <c r="C123" s="113">
        <v>2010</v>
      </c>
      <c r="D123" s="113" t="s">
        <v>14</v>
      </c>
      <c r="E123" s="113">
        <v>148</v>
      </c>
      <c r="F123" s="113">
        <v>37</v>
      </c>
      <c r="G123" s="113">
        <v>13</v>
      </c>
      <c r="H123" s="113">
        <v>22</v>
      </c>
      <c r="I123" s="113">
        <v>220</v>
      </c>
    </row>
    <row r="124" spans="1:9" x14ac:dyDescent="0.25">
      <c r="A124" s="26" t="str">
        <f t="shared" si="1"/>
        <v>North West2011Bladder</v>
      </c>
      <c r="B124" s="113" t="s">
        <v>166</v>
      </c>
      <c r="C124" s="113">
        <v>2011</v>
      </c>
      <c r="D124" s="113" t="s">
        <v>14</v>
      </c>
      <c r="E124" s="113">
        <v>192</v>
      </c>
      <c r="F124" s="113">
        <v>35</v>
      </c>
      <c r="G124" s="113">
        <v>9</v>
      </c>
      <c r="H124" s="113">
        <v>18</v>
      </c>
      <c r="I124" s="113">
        <v>254</v>
      </c>
    </row>
    <row r="125" spans="1:9" x14ac:dyDescent="0.25">
      <c r="A125" s="26" t="str">
        <f t="shared" si="1"/>
        <v>North West2012Bladder</v>
      </c>
      <c r="B125" s="113" t="s">
        <v>166</v>
      </c>
      <c r="C125" s="113">
        <v>2012</v>
      </c>
      <c r="D125" s="113" t="s">
        <v>14</v>
      </c>
      <c r="E125" s="113">
        <v>160</v>
      </c>
      <c r="F125" s="113">
        <v>46</v>
      </c>
      <c r="G125" s="113">
        <v>23</v>
      </c>
      <c r="H125" s="113">
        <v>19</v>
      </c>
      <c r="I125" s="113">
        <v>248</v>
      </c>
    </row>
    <row r="126" spans="1:9" x14ac:dyDescent="0.25">
      <c r="A126" s="26" t="str">
        <f t="shared" si="1"/>
        <v>North West2013Bladder</v>
      </c>
      <c r="B126" s="113" t="s">
        <v>166</v>
      </c>
      <c r="C126" s="113">
        <v>2013</v>
      </c>
      <c r="D126" s="113" t="s">
        <v>14</v>
      </c>
      <c r="E126" s="113">
        <v>159</v>
      </c>
      <c r="F126" s="113">
        <v>33</v>
      </c>
      <c r="G126" s="113">
        <v>9</v>
      </c>
      <c r="H126" s="113">
        <v>26</v>
      </c>
      <c r="I126" s="113">
        <v>227</v>
      </c>
    </row>
    <row r="127" spans="1:9" x14ac:dyDescent="0.25">
      <c r="A127" s="26" t="str">
        <f t="shared" si="1"/>
        <v>South East2006Bladder</v>
      </c>
      <c r="B127" s="113" t="s">
        <v>168</v>
      </c>
      <c r="C127" s="113">
        <v>2006</v>
      </c>
      <c r="D127" s="113" t="s">
        <v>14</v>
      </c>
      <c r="E127" s="113">
        <v>164</v>
      </c>
      <c r="F127" s="113">
        <v>55</v>
      </c>
      <c r="G127" s="113" t="s">
        <v>157</v>
      </c>
      <c r="H127" s="113" t="s">
        <v>157</v>
      </c>
      <c r="I127" s="113">
        <v>251</v>
      </c>
    </row>
    <row r="128" spans="1:9" x14ac:dyDescent="0.25">
      <c r="A128" s="26" t="str">
        <f t="shared" si="1"/>
        <v>South East2007Bladder</v>
      </c>
      <c r="B128" s="113" t="s">
        <v>168</v>
      </c>
      <c r="C128" s="113">
        <v>2007</v>
      </c>
      <c r="D128" s="113" t="s">
        <v>14</v>
      </c>
      <c r="E128" s="113">
        <v>153</v>
      </c>
      <c r="F128" s="113">
        <v>70</v>
      </c>
      <c r="G128" s="113" t="s">
        <v>157</v>
      </c>
      <c r="H128" s="113" t="s">
        <v>157</v>
      </c>
      <c r="I128" s="113">
        <v>248</v>
      </c>
    </row>
    <row r="129" spans="1:9" x14ac:dyDescent="0.25">
      <c r="A129" s="26" t="str">
        <f t="shared" si="1"/>
        <v>South East2008Bladder</v>
      </c>
      <c r="B129" s="113" t="s">
        <v>168</v>
      </c>
      <c r="C129" s="113">
        <v>2008</v>
      </c>
      <c r="D129" s="113" t="s">
        <v>14</v>
      </c>
      <c r="E129" s="113">
        <v>160</v>
      </c>
      <c r="F129" s="113">
        <v>71</v>
      </c>
      <c r="G129" s="113">
        <v>5</v>
      </c>
      <c r="H129" s="113">
        <v>18</v>
      </c>
      <c r="I129" s="113">
        <v>254</v>
      </c>
    </row>
    <row r="130" spans="1:9" x14ac:dyDescent="0.25">
      <c r="A130" s="26" t="str">
        <f t="shared" si="1"/>
        <v>South East2009Bladder</v>
      </c>
      <c r="B130" s="113" t="s">
        <v>168</v>
      </c>
      <c r="C130" s="113">
        <v>2009</v>
      </c>
      <c r="D130" s="113" t="s">
        <v>14</v>
      </c>
      <c r="E130" s="113">
        <v>180</v>
      </c>
      <c r="F130" s="113">
        <v>65</v>
      </c>
      <c r="G130" s="113">
        <v>7</v>
      </c>
      <c r="H130" s="113">
        <v>32</v>
      </c>
      <c r="I130" s="113">
        <v>284</v>
      </c>
    </row>
    <row r="131" spans="1:9" x14ac:dyDescent="0.25">
      <c r="A131" s="26" t="str">
        <f t="shared" si="1"/>
        <v>South East2010Bladder</v>
      </c>
      <c r="B131" s="113" t="s">
        <v>168</v>
      </c>
      <c r="C131" s="113">
        <v>2010</v>
      </c>
      <c r="D131" s="113" t="s">
        <v>14</v>
      </c>
      <c r="E131" s="113">
        <v>160</v>
      </c>
      <c r="F131" s="113">
        <v>57</v>
      </c>
      <c r="G131" s="113" t="s">
        <v>157</v>
      </c>
      <c r="H131" s="113" t="s">
        <v>157</v>
      </c>
      <c r="I131" s="113">
        <v>252</v>
      </c>
    </row>
    <row r="132" spans="1:9" x14ac:dyDescent="0.25">
      <c r="A132" s="26" t="str">
        <f t="shared" si="1"/>
        <v>South East2011Bladder</v>
      </c>
      <c r="B132" s="113" t="s">
        <v>168</v>
      </c>
      <c r="C132" s="113">
        <v>2011</v>
      </c>
      <c r="D132" s="113" t="s">
        <v>14</v>
      </c>
      <c r="E132" s="113">
        <v>187</v>
      </c>
      <c r="F132" s="113">
        <v>56</v>
      </c>
      <c r="G132" s="113">
        <v>6</v>
      </c>
      <c r="H132" s="113">
        <v>22</v>
      </c>
      <c r="I132" s="113">
        <v>271</v>
      </c>
    </row>
    <row r="133" spans="1:9" x14ac:dyDescent="0.25">
      <c r="A133" s="26" t="str">
        <f t="shared" ref="A133:A196" si="2">CONCATENATE(B133,C133,D133)</f>
        <v>South East2012Bladder</v>
      </c>
      <c r="B133" s="113" t="s">
        <v>168</v>
      </c>
      <c r="C133" s="113">
        <v>2012</v>
      </c>
      <c r="D133" s="113" t="s">
        <v>14</v>
      </c>
      <c r="E133" s="113">
        <v>161</v>
      </c>
      <c r="F133" s="113">
        <v>49</v>
      </c>
      <c r="G133" s="113">
        <v>8</v>
      </c>
      <c r="H133" s="113">
        <v>18</v>
      </c>
      <c r="I133" s="113">
        <v>236</v>
      </c>
    </row>
    <row r="134" spans="1:9" x14ac:dyDescent="0.25">
      <c r="A134" s="26" t="str">
        <f t="shared" si="2"/>
        <v>South East2013Bladder</v>
      </c>
      <c r="B134" s="113" t="s">
        <v>168</v>
      </c>
      <c r="C134" s="113">
        <v>2013</v>
      </c>
      <c r="D134" s="113" t="s">
        <v>14</v>
      </c>
      <c r="E134" s="113">
        <v>169</v>
      </c>
      <c r="F134" s="113">
        <v>38</v>
      </c>
      <c r="G134" s="113">
        <v>5</v>
      </c>
      <c r="H134" s="113">
        <v>25</v>
      </c>
      <c r="I134" s="113">
        <v>237</v>
      </c>
    </row>
    <row r="135" spans="1:9" x14ac:dyDescent="0.25">
      <c r="A135" s="26" t="str">
        <f t="shared" si="2"/>
        <v>South West2006Bladder</v>
      </c>
      <c r="B135" s="113" t="s">
        <v>170</v>
      </c>
      <c r="C135" s="113">
        <v>2006</v>
      </c>
      <c r="D135" s="113" t="s">
        <v>14</v>
      </c>
      <c r="E135" s="113">
        <v>76</v>
      </c>
      <c r="F135" s="113">
        <v>74</v>
      </c>
      <c r="G135" s="113">
        <v>11</v>
      </c>
      <c r="H135" s="113">
        <v>19</v>
      </c>
      <c r="I135" s="113">
        <v>180</v>
      </c>
    </row>
    <row r="136" spans="1:9" x14ac:dyDescent="0.25">
      <c r="A136" s="26" t="str">
        <f t="shared" si="2"/>
        <v>South West2007Bladder</v>
      </c>
      <c r="B136" s="113" t="s">
        <v>170</v>
      </c>
      <c r="C136" s="113">
        <v>2007</v>
      </c>
      <c r="D136" s="113" t="s">
        <v>14</v>
      </c>
      <c r="E136" s="113">
        <v>69</v>
      </c>
      <c r="F136" s="113">
        <v>85</v>
      </c>
      <c r="G136" s="113">
        <v>5</v>
      </c>
      <c r="H136" s="113">
        <v>13</v>
      </c>
      <c r="I136" s="113">
        <v>172</v>
      </c>
    </row>
    <row r="137" spans="1:9" x14ac:dyDescent="0.25">
      <c r="A137" s="26" t="str">
        <f t="shared" si="2"/>
        <v>South West2008Bladder</v>
      </c>
      <c r="B137" s="113" t="s">
        <v>170</v>
      </c>
      <c r="C137" s="113">
        <v>2008</v>
      </c>
      <c r="D137" s="113" t="s">
        <v>14</v>
      </c>
      <c r="E137" s="113">
        <v>72</v>
      </c>
      <c r="F137" s="113">
        <v>60</v>
      </c>
      <c r="G137" s="113" t="s">
        <v>157</v>
      </c>
      <c r="H137" s="113" t="s">
        <v>157</v>
      </c>
      <c r="I137" s="113">
        <v>161</v>
      </c>
    </row>
    <row r="138" spans="1:9" x14ac:dyDescent="0.25">
      <c r="A138" s="26" t="str">
        <f t="shared" si="2"/>
        <v>South West2009Bladder</v>
      </c>
      <c r="B138" s="113" t="s">
        <v>170</v>
      </c>
      <c r="C138" s="113">
        <v>2009</v>
      </c>
      <c r="D138" s="113" t="s">
        <v>14</v>
      </c>
      <c r="E138" s="113">
        <v>87</v>
      </c>
      <c r="F138" s="113">
        <v>77</v>
      </c>
      <c r="G138" s="113" t="s">
        <v>157</v>
      </c>
      <c r="H138" s="113" t="s">
        <v>157</v>
      </c>
      <c r="I138" s="113">
        <v>181</v>
      </c>
    </row>
    <row r="139" spans="1:9" x14ac:dyDescent="0.25">
      <c r="A139" s="26" t="str">
        <f t="shared" si="2"/>
        <v>South West2010Bladder</v>
      </c>
      <c r="B139" s="113" t="s">
        <v>170</v>
      </c>
      <c r="C139" s="113">
        <v>2010</v>
      </c>
      <c r="D139" s="113" t="s">
        <v>14</v>
      </c>
      <c r="E139" s="113">
        <v>102</v>
      </c>
      <c r="F139" s="113">
        <v>65</v>
      </c>
      <c r="G139" s="113" t="s">
        <v>157</v>
      </c>
      <c r="H139" s="113" t="s">
        <v>157</v>
      </c>
      <c r="I139" s="113">
        <v>180</v>
      </c>
    </row>
    <row r="140" spans="1:9" x14ac:dyDescent="0.25">
      <c r="A140" s="26" t="str">
        <f t="shared" si="2"/>
        <v>South West2011Bladder</v>
      </c>
      <c r="B140" s="113" t="s">
        <v>170</v>
      </c>
      <c r="C140" s="113">
        <v>2011</v>
      </c>
      <c r="D140" s="113" t="s">
        <v>14</v>
      </c>
      <c r="E140" s="113">
        <v>98</v>
      </c>
      <c r="F140" s="113">
        <v>60</v>
      </c>
      <c r="G140" s="113" t="s">
        <v>157</v>
      </c>
      <c r="H140" s="113" t="s">
        <v>157</v>
      </c>
      <c r="I140" s="113">
        <v>165</v>
      </c>
    </row>
    <row r="141" spans="1:9" x14ac:dyDescent="0.25">
      <c r="A141" s="26" t="str">
        <f t="shared" si="2"/>
        <v>South West2012Bladder</v>
      </c>
      <c r="B141" s="113" t="s">
        <v>170</v>
      </c>
      <c r="C141" s="113">
        <v>2012</v>
      </c>
      <c r="D141" s="113" t="s">
        <v>14</v>
      </c>
      <c r="E141" s="113">
        <v>108</v>
      </c>
      <c r="F141" s="113">
        <v>57</v>
      </c>
      <c r="G141" s="113" t="s">
        <v>157</v>
      </c>
      <c r="H141" s="113" t="s">
        <v>157</v>
      </c>
      <c r="I141" s="113">
        <v>178</v>
      </c>
    </row>
    <row r="142" spans="1:9" x14ac:dyDescent="0.25">
      <c r="A142" s="26" t="str">
        <f t="shared" si="2"/>
        <v>South West2013Bladder</v>
      </c>
      <c r="B142" s="113" t="s">
        <v>170</v>
      </c>
      <c r="C142" s="113">
        <v>2013</v>
      </c>
      <c r="D142" s="113" t="s">
        <v>14</v>
      </c>
      <c r="E142" s="113">
        <v>76</v>
      </c>
      <c r="F142" s="113">
        <v>61</v>
      </c>
      <c r="G142" s="113">
        <v>5</v>
      </c>
      <c r="H142" s="113">
        <v>16</v>
      </c>
      <c r="I142" s="113">
        <v>158</v>
      </c>
    </row>
    <row r="143" spans="1:9" x14ac:dyDescent="0.25">
      <c r="A143" s="26" t="str">
        <f t="shared" si="2"/>
        <v>West Midlands2006Bladder</v>
      </c>
      <c r="B143" s="113" t="s">
        <v>172</v>
      </c>
      <c r="C143" s="113">
        <v>2006</v>
      </c>
      <c r="D143" s="113" t="s">
        <v>14</v>
      </c>
      <c r="E143" s="113">
        <v>126</v>
      </c>
      <c r="F143" s="113">
        <v>30</v>
      </c>
      <c r="G143" s="113">
        <v>20</v>
      </c>
      <c r="H143" s="113">
        <v>12</v>
      </c>
      <c r="I143" s="113">
        <v>188</v>
      </c>
    </row>
    <row r="144" spans="1:9" x14ac:dyDescent="0.25">
      <c r="A144" s="26" t="str">
        <f t="shared" si="2"/>
        <v>West Midlands2007Bladder</v>
      </c>
      <c r="B144" s="113" t="s">
        <v>172</v>
      </c>
      <c r="C144" s="113">
        <v>2007</v>
      </c>
      <c r="D144" s="113" t="s">
        <v>14</v>
      </c>
      <c r="E144" s="113">
        <v>85</v>
      </c>
      <c r="F144" s="113">
        <v>35</v>
      </c>
      <c r="G144" s="113">
        <v>5</v>
      </c>
      <c r="H144" s="113">
        <v>10</v>
      </c>
      <c r="I144" s="113">
        <v>135</v>
      </c>
    </row>
    <row r="145" spans="1:9" x14ac:dyDescent="0.25">
      <c r="A145" s="26" t="str">
        <f t="shared" si="2"/>
        <v>West Midlands2008Bladder</v>
      </c>
      <c r="B145" s="113" t="s">
        <v>172</v>
      </c>
      <c r="C145" s="113">
        <v>2008</v>
      </c>
      <c r="D145" s="113" t="s">
        <v>14</v>
      </c>
      <c r="E145" s="113">
        <v>105</v>
      </c>
      <c r="F145" s="113">
        <v>20</v>
      </c>
      <c r="G145" s="113" t="s">
        <v>157</v>
      </c>
      <c r="H145" s="113" t="s">
        <v>157</v>
      </c>
      <c r="I145" s="113">
        <v>132</v>
      </c>
    </row>
    <row r="146" spans="1:9" x14ac:dyDescent="0.25">
      <c r="A146" s="26" t="str">
        <f t="shared" si="2"/>
        <v>West Midlands2009Bladder</v>
      </c>
      <c r="B146" s="113" t="s">
        <v>172</v>
      </c>
      <c r="C146" s="113">
        <v>2009</v>
      </c>
      <c r="D146" s="113" t="s">
        <v>14</v>
      </c>
      <c r="E146" s="113">
        <v>105</v>
      </c>
      <c r="F146" s="113">
        <v>37</v>
      </c>
      <c r="G146" s="113" t="s">
        <v>157</v>
      </c>
      <c r="H146" s="113" t="s">
        <v>157</v>
      </c>
      <c r="I146" s="113">
        <v>154</v>
      </c>
    </row>
    <row r="147" spans="1:9" x14ac:dyDescent="0.25">
      <c r="A147" s="26" t="str">
        <f t="shared" si="2"/>
        <v>West Midlands2010Bladder</v>
      </c>
      <c r="B147" s="113" t="s">
        <v>172</v>
      </c>
      <c r="C147" s="113">
        <v>2010</v>
      </c>
      <c r="D147" s="113" t="s">
        <v>14</v>
      </c>
      <c r="E147" s="113">
        <v>107</v>
      </c>
      <c r="F147" s="113">
        <v>35</v>
      </c>
      <c r="G147" s="113">
        <v>9</v>
      </c>
      <c r="H147" s="113">
        <v>7</v>
      </c>
      <c r="I147" s="113">
        <v>158</v>
      </c>
    </row>
    <row r="148" spans="1:9" x14ac:dyDescent="0.25">
      <c r="A148" s="26" t="str">
        <f t="shared" si="2"/>
        <v>West Midlands2011Bladder</v>
      </c>
      <c r="B148" s="113" t="s">
        <v>172</v>
      </c>
      <c r="C148" s="113">
        <v>2011</v>
      </c>
      <c r="D148" s="113" t="s">
        <v>14</v>
      </c>
      <c r="E148" s="113">
        <v>144</v>
      </c>
      <c r="F148" s="113">
        <v>34</v>
      </c>
      <c r="G148" s="113" t="s">
        <v>157</v>
      </c>
      <c r="H148" s="113" t="s">
        <v>157</v>
      </c>
      <c r="I148" s="113">
        <v>190</v>
      </c>
    </row>
    <row r="149" spans="1:9" x14ac:dyDescent="0.25">
      <c r="A149" s="26" t="str">
        <f t="shared" si="2"/>
        <v>West Midlands2012Bladder</v>
      </c>
      <c r="B149" s="113" t="s">
        <v>172</v>
      </c>
      <c r="C149" s="113">
        <v>2012</v>
      </c>
      <c r="D149" s="113" t="s">
        <v>14</v>
      </c>
      <c r="E149" s="113">
        <v>125</v>
      </c>
      <c r="F149" s="113">
        <v>30</v>
      </c>
      <c r="G149" s="113">
        <v>6</v>
      </c>
      <c r="H149" s="113">
        <v>10</v>
      </c>
      <c r="I149" s="113">
        <v>171</v>
      </c>
    </row>
    <row r="150" spans="1:9" x14ac:dyDescent="0.25">
      <c r="A150" s="26" t="str">
        <f t="shared" si="2"/>
        <v>West Midlands2013Bladder</v>
      </c>
      <c r="B150" s="113" t="s">
        <v>172</v>
      </c>
      <c r="C150" s="113">
        <v>2013</v>
      </c>
      <c r="D150" s="113" t="s">
        <v>14</v>
      </c>
      <c r="E150" s="113">
        <v>123</v>
      </c>
      <c r="F150" s="113">
        <v>37</v>
      </c>
      <c r="G150" s="113" t="s">
        <v>157</v>
      </c>
      <c r="H150" s="113" t="s">
        <v>157</v>
      </c>
      <c r="I150" s="113">
        <v>175</v>
      </c>
    </row>
    <row r="151" spans="1:9" x14ac:dyDescent="0.25">
      <c r="A151" s="26" t="str">
        <f t="shared" si="2"/>
        <v>Yorkshire and The Humber2006Bladder</v>
      </c>
      <c r="B151" s="113" t="s">
        <v>174</v>
      </c>
      <c r="C151" s="113">
        <v>2006</v>
      </c>
      <c r="D151" s="113" t="s">
        <v>14</v>
      </c>
      <c r="E151" s="113">
        <v>93</v>
      </c>
      <c r="F151" s="113">
        <v>52</v>
      </c>
      <c r="G151" s="113">
        <v>8</v>
      </c>
      <c r="H151" s="113">
        <v>15</v>
      </c>
      <c r="I151" s="113">
        <v>168</v>
      </c>
    </row>
    <row r="152" spans="1:9" x14ac:dyDescent="0.25">
      <c r="A152" s="26" t="str">
        <f t="shared" si="2"/>
        <v>Yorkshire and The Humber2007Bladder</v>
      </c>
      <c r="B152" s="113" t="s">
        <v>174</v>
      </c>
      <c r="C152" s="113">
        <v>2007</v>
      </c>
      <c r="D152" s="113" t="s">
        <v>14</v>
      </c>
      <c r="E152" s="113">
        <v>101</v>
      </c>
      <c r="F152" s="113">
        <v>66</v>
      </c>
      <c r="G152" s="113">
        <v>6</v>
      </c>
      <c r="H152" s="113">
        <v>16</v>
      </c>
      <c r="I152" s="113">
        <v>189</v>
      </c>
    </row>
    <row r="153" spans="1:9" x14ac:dyDescent="0.25">
      <c r="A153" s="26" t="str">
        <f t="shared" si="2"/>
        <v>Yorkshire and The Humber2008Bladder</v>
      </c>
      <c r="B153" s="113" t="s">
        <v>174</v>
      </c>
      <c r="C153" s="113">
        <v>2008</v>
      </c>
      <c r="D153" s="113" t="s">
        <v>14</v>
      </c>
      <c r="E153" s="113">
        <v>109</v>
      </c>
      <c r="F153" s="113">
        <v>49</v>
      </c>
      <c r="G153" s="113">
        <v>13</v>
      </c>
      <c r="H153" s="113">
        <v>24</v>
      </c>
      <c r="I153" s="113">
        <v>195</v>
      </c>
    </row>
    <row r="154" spans="1:9" x14ac:dyDescent="0.25">
      <c r="A154" s="26" t="str">
        <f t="shared" si="2"/>
        <v>Yorkshire and The Humber2009Bladder</v>
      </c>
      <c r="B154" s="113" t="s">
        <v>174</v>
      </c>
      <c r="C154" s="113">
        <v>2009</v>
      </c>
      <c r="D154" s="113" t="s">
        <v>14</v>
      </c>
      <c r="E154" s="113">
        <v>97</v>
      </c>
      <c r="F154" s="113">
        <v>38</v>
      </c>
      <c r="G154" s="113">
        <v>9</v>
      </c>
      <c r="H154" s="113">
        <v>19</v>
      </c>
      <c r="I154" s="113">
        <v>163</v>
      </c>
    </row>
    <row r="155" spans="1:9" x14ac:dyDescent="0.25">
      <c r="A155" s="26" t="str">
        <f t="shared" si="2"/>
        <v>Yorkshire and The Humber2010Bladder</v>
      </c>
      <c r="B155" s="113" t="s">
        <v>174</v>
      </c>
      <c r="C155" s="113">
        <v>2010</v>
      </c>
      <c r="D155" s="113" t="s">
        <v>14</v>
      </c>
      <c r="E155" s="113">
        <v>84</v>
      </c>
      <c r="F155" s="113">
        <v>35</v>
      </c>
      <c r="G155" s="113">
        <v>16</v>
      </c>
      <c r="H155" s="113">
        <v>19</v>
      </c>
      <c r="I155" s="113">
        <v>154</v>
      </c>
    </row>
    <row r="156" spans="1:9" x14ac:dyDescent="0.25">
      <c r="A156" s="26" t="str">
        <f t="shared" si="2"/>
        <v>Yorkshire and The Humber2011Bladder</v>
      </c>
      <c r="B156" s="113" t="s">
        <v>174</v>
      </c>
      <c r="C156" s="113">
        <v>2011</v>
      </c>
      <c r="D156" s="113" t="s">
        <v>14</v>
      </c>
      <c r="E156" s="113">
        <v>101</v>
      </c>
      <c r="F156" s="113">
        <v>32</v>
      </c>
      <c r="G156" s="113">
        <v>23</v>
      </c>
      <c r="H156" s="113">
        <v>21</v>
      </c>
      <c r="I156" s="113">
        <v>177</v>
      </c>
    </row>
    <row r="157" spans="1:9" x14ac:dyDescent="0.25">
      <c r="A157" s="26" t="str">
        <f t="shared" si="2"/>
        <v>Yorkshire and The Humber2012Bladder</v>
      </c>
      <c r="B157" s="113" t="s">
        <v>174</v>
      </c>
      <c r="C157" s="113">
        <v>2012</v>
      </c>
      <c r="D157" s="113" t="s">
        <v>14</v>
      </c>
      <c r="E157" s="113">
        <v>122</v>
      </c>
      <c r="F157" s="113">
        <v>29</v>
      </c>
      <c r="G157" s="113">
        <v>29</v>
      </c>
      <c r="H157" s="113">
        <v>34</v>
      </c>
      <c r="I157" s="113">
        <v>214</v>
      </c>
    </row>
    <row r="158" spans="1:9" x14ac:dyDescent="0.25">
      <c r="A158" s="26" t="str">
        <f t="shared" si="2"/>
        <v>Yorkshire and The Humber2013Bladder</v>
      </c>
      <c r="B158" s="113" t="s">
        <v>174</v>
      </c>
      <c r="C158" s="113">
        <v>2013</v>
      </c>
      <c r="D158" s="113" t="s">
        <v>14</v>
      </c>
      <c r="E158" s="113">
        <v>87</v>
      </c>
      <c r="F158" s="113">
        <v>32</v>
      </c>
      <c r="G158" s="113">
        <v>15</v>
      </c>
      <c r="H158" s="113">
        <v>37</v>
      </c>
      <c r="I158" s="113">
        <v>171</v>
      </c>
    </row>
    <row r="159" spans="1:9" x14ac:dyDescent="0.25">
      <c r="A159" s="26" t="str">
        <f t="shared" si="2"/>
        <v>East Midlands2006Bladder (in situ)</v>
      </c>
      <c r="B159" s="113" t="s">
        <v>160</v>
      </c>
      <c r="C159" s="113">
        <v>2006</v>
      </c>
      <c r="D159" s="113" t="s">
        <v>176</v>
      </c>
      <c r="E159" s="113" t="s">
        <v>157</v>
      </c>
      <c r="F159" s="113" t="s">
        <v>157</v>
      </c>
      <c r="G159" s="113">
        <v>0</v>
      </c>
      <c r="H159" s="113" t="s">
        <v>157</v>
      </c>
      <c r="I159" s="113">
        <v>6</v>
      </c>
    </row>
    <row r="160" spans="1:9" x14ac:dyDescent="0.25">
      <c r="A160" s="26" t="str">
        <f t="shared" si="2"/>
        <v>East Midlands2007Bladder (in situ)</v>
      </c>
      <c r="B160" s="113" t="s">
        <v>160</v>
      </c>
      <c r="C160" s="113">
        <v>2007</v>
      </c>
      <c r="D160" s="113" t="s">
        <v>176</v>
      </c>
      <c r="E160" s="113" t="s">
        <v>157</v>
      </c>
      <c r="F160" s="113">
        <v>0</v>
      </c>
      <c r="G160" s="113" t="s">
        <v>157</v>
      </c>
      <c r="H160" s="113" t="s">
        <v>157</v>
      </c>
      <c r="I160" s="113">
        <v>8</v>
      </c>
    </row>
    <row r="161" spans="1:9" x14ac:dyDescent="0.25">
      <c r="A161" s="26" t="str">
        <f t="shared" si="2"/>
        <v>East Midlands2008Bladder (in situ)</v>
      </c>
      <c r="B161" s="113" t="s">
        <v>160</v>
      </c>
      <c r="C161" s="113">
        <v>2008</v>
      </c>
      <c r="D161" s="113" t="s">
        <v>176</v>
      </c>
      <c r="E161" s="113">
        <v>5</v>
      </c>
      <c r="F161" s="113" t="s">
        <v>157</v>
      </c>
      <c r="G161" s="113">
        <v>0</v>
      </c>
      <c r="H161" s="113" t="s">
        <v>157</v>
      </c>
      <c r="I161" s="113">
        <v>9</v>
      </c>
    </row>
    <row r="162" spans="1:9" x14ac:dyDescent="0.25">
      <c r="A162" s="26" t="str">
        <f t="shared" si="2"/>
        <v>East Midlands2009Bladder (in situ)</v>
      </c>
      <c r="B162" s="113" t="s">
        <v>160</v>
      </c>
      <c r="C162" s="113">
        <v>2009</v>
      </c>
      <c r="D162" s="113" t="s">
        <v>176</v>
      </c>
      <c r="E162" s="113" t="s">
        <v>157</v>
      </c>
      <c r="F162" s="113" t="s">
        <v>157</v>
      </c>
      <c r="G162" s="113">
        <v>0</v>
      </c>
      <c r="H162" s="113" t="s">
        <v>157</v>
      </c>
      <c r="I162" s="113">
        <v>5</v>
      </c>
    </row>
    <row r="163" spans="1:9" x14ac:dyDescent="0.25">
      <c r="A163" s="26" t="str">
        <f t="shared" si="2"/>
        <v>East Midlands2010Bladder (in situ)</v>
      </c>
      <c r="B163" s="113" t="s">
        <v>160</v>
      </c>
      <c r="C163" s="113">
        <v>2010</v>
      </c>
      <c r="D163" s="113" t="s">
        <v>176</v>
      </c>
      <c r="E163" s="113" t="s">
        <v>157</v>
      </c>
      <c r="F163" s="113" t="s">
        <v>157</v>
      </c>
      <c r="G163" s="113">
        <v>0</v>
      </c>
      <c r="H163" s="113" t="s">
        <v>157</v>
      </c>
      <c r="I163" s="113">
        <v>7</v>
      </c>
    </row>
    <row r="164" spans="1:9" x14ac:dyDescent="0.25">
      <c r="A164" s="26" t="str">
        <f t="shared" si="2"/>
        <v>East Midlands2011Bladder (in situ)</v>
      </c>
      <c r="B164" s="113" t="s">
        <v>160</v>
      </c>
      <c r="C164" s="113">
        <v>2011</v>
      </c>
      <c r="D164" s="113" t="s">
        <v>176</v>
      </c>
      <c r="E164" s="113">
        <v>8</v>
      </c>
      <c r="F164" s="113" t="s">
        <v>157</v>
      </c>
      <c r="G164" s="113">
        <v>0</v>
      </c>
      <c r="H164" s="113" t="s">
        <v>157</v>
      </c>
      <c r="I164" s="113">
        <v>13</v>
      </c>
    </row>
    <row r="165" spans="1:9" x14ac:dyDescent="0.25">
      <c r="A165" s="26" t="str">
        <f t="shared" si="2"/>
        <v>East Midlands2012Bladder (in situ)</v>
      </c>
      <c r="B165" s="113" t="s">
        <v>160</v>
      </c>
      <c r="C165" s="113">
        <v>2012</v>
      </c>
      <c r="D165" s="113" t="s">
        <v>176</v>
      </c>
      <c r="E165" s="113">
        <v>5</v>
      </c>
      <c r="F165" s="113">
        <v>0</v>
      </c>
      <c r="G165" s="113" t="s">
        <v>157</v>
      </c>
      <c r="H165" s="113" t="s">
        <v>157</v>
      </c>
      <c r="I165" s="113">
        <v>10</v>
      </c>
    </row>
    <row r="166" spans="1:9" x14ac:dyDescent="0.25">
      <c r="A166" s="26" t="str">
        <f t="shared" si="2"/>
        <v>East Midlands2013Bladder (in situ)</v>
      </c>
      <c r="B166" s="113" t="s">
        <v>160</v>
      </c>
      <c r="C166" s="113">
        <v>2013</v>
      </c>
      <c r="D166" s="113" t="s">
        <v>176</v>
      </c>
      <c r="E166" s="113">
        <v>9</v>
      </c>
      <c r="F166" s="113" t="s">
        <v>157</v>
      </c>
      <c r="G166" s="113" t="s">
        <v>157</v>
      </c>
      <c r="H166" s="113" t="s">
        <v>157</v>
      </c>
      <c r="I166" s="113">
        <v>17</v>
      </c>
    </row>
    <row r="167" spans="1:9" x14ac:dyDescent="0.25">
      <c r="A167" s="26" t="str">
        <f t="shared" si="2"/>
        <v>East of England2006Bladder (in situ)</v>
      </c>
      <c r="B167" s="113" t="s">
        <v>162</v>
      </c>
      <c r="C167" s="113">
        <v>2006</v>
      </c>
      <c r="D167" s="113" t="s">
        <v>176</v>
      </c>
      <c r="E167" s="113">
        <v>6</v>
      </c>
      <c r="F167" s="113" t="s">
        <v>157</v>
      </c>
      <c r="G167" s="113">
        <v>0</v>
      </c>
      <c r="H167" s="113" t="s">
        <v>157</v>
      </c>
      <c r="I167" s="113">
        <v>10</v>
      </c>
    </row>
    <row r="168" spans="1:9" x14ac:dyDescent="0.25">
      <c r="A168" s="26" t="str">
        <f t="shared" si="2"/>
        <v>East of England2007Bladder (in situ)</v>
      </c>
      <c r="B168" s="113" t="s">
        <v>162</v>
      </c>
      <c r="C168" s="113">
        <v>2007</v>
      </c>
      <c r="D168" s="113" t="s">
        <v>176</v>
      </c>
      <c r="E168" s="113" t="s">
        <v>157</v>
      </c>
      <c r="F168" s="113" t="s">
        <v>157</v>
      </c>
      <c r="G168" s="113">
        <v>0</v>
      </c>
      <c r="H168" s="113" t="s">
        <v>157</v>
      </c>
      <c r="I168" s="113">
        <v>8</v>
      </c>
    </row>
    <row r="169" spans="1:9" x14ac:dyDescent="0.25">
      <c r="A169" s="26" t="str">
        <f t="shared" si="2"/>
        <v>East of England2008Bladder (in situ)</v>
      </c>
      <c r="B169" s="113" t="s">
        <v>162</v>
      </c>
      <c r="C169" s="113">
        <v>2008</v>
      </c>
      <c r="D169" s="113" t="s">
        <v>176</v>
      </c>
      <c r="E169" s="113">
        <v>8</v>
      </c>
      <c r="F169" s="113" t="s">
        <v>157</v>
      </c>
      <c r="G169" s="113" t="s">
        <v>157</v>
      </c>
      <c r="H169" s="113" t="s">
        <v>157</v>
      </c>
      <c r="I169" s="113">
        <v>13</v>
      </c>
    </row>
    <row r="170" spans="1:9" x14ac:dyDescent="0.25">
      <c r="A170" s="26" t="str">
        <f t="shared" si="2"/>
        <v>East of England2009Bladder (in situ)</v>
      </c>
      <c r="B170" s="113" t="s">
        <v>162</v>
      </c>
      <c r="C170" s="113">
        <v>2009</v>
      </c>
      <c r="D170" s="113" t="s">
        <v>176</v>
      </c>
      <c r="E170" s="113">
        <v>7</v>
      </c>
      <c r="F170" s="113" t="s">
        <v>157</v>
      </c>
      <c r="G170" s="113">
        <v>0</v>
      </c>
      <c r="H170" s="113" t="s">
        <v>157</v>
      </c>
      <c r="I170" s="113">
        <v>9</v>
      </c>
    </row>
    <row r="171" spans="1:9" x14ac:dyDescent="0.25">
      <c r="A171" s="26" t="str">
        <f t="shared" si="2"/>
        <v>East of England2010Bladder (in situ)</v>
      </c>
      <c r="B171" s="113" t="s">
        <v>162</v>
      </c>
      <c r="C171" s="113">
        <v>2010</v>
      </c>
      <c r="D171" s="113" t="s">
        <v>176</v>
      </c>
      <c r="E171" s="113" t="s">
        <v>157</v>
      </c>
      <c r="F171" s="113" t="s">
        <v>157</v>
      </c>
      <c r="G171" s="113">
        <v>0</v>
      </c>
      <c r="H171" s="113" t="s">
        <v>157</v>
      </c>
      <c r="I171" s="113">
        <v>6</v>
      </c>
    </row>
    <row r="172" spans="1:9" x14ac:dyDescent="0.25">
      <c r="A172" s="26" t="str">
        <f t="shared" si="2"/>
        <v>East of England2011Bladder (in situ)</v>
      </c>
      <c r="B172" s="113" t="s">
        <v>162</v>
      </c>
      <c r="C172" s="113">
        <v>2011</v>
      </c>
      <c r="D172" s="113" t="s">
        <v>176</v>
      </c>
      <c r="E172" s="113">
        <v>7</v>
      </c>
      <c r="F172" s="113" t="s">
        <v>157</v>
      </c>
      <c r="G172" s="113">
        <v>0</v>
      </c>
      <c r="H172" s="113" t="s">
        <v>157</v>
      </c>
      <c r="I172" s="113">
        <v>12</v>
      </c>
    </row>
    <row r="173" spans="1:9" x14ac:dyDescent="0.25">
      <c r="A173" s="26" t="str">
        <f t="shared" si="2"/>
        <v>East of England2012Bladder (in situ)</v>
      </c>
      <c r="B173" s="113" t="s">
        <v>162</v>
      </c>
      <c r="C173" s="113">
        <v>2012</v>
      </c>
      <c r="D173" s="113" t="s">
        <v>176</v>
      </c>
      <c r="E173" s="113">
        <v>9</v>
      </c>
      <c r="F173" s="113">
        <v>8</v>
      </c>
      <c r="G173" s="113" t="s">
        <v>157</v>
      </c>
      <c r="H173" s="113" t="s">
        <v>157</v>
      </c>
      <c r="I173" s="113">
        <v>18</v>
      </c>
    </row>
    <row r="174" spans="1:9" x14ac:dyDescent="0.25">
      <c r="A174" s="26" t="str">
        <f t="shared" si="2"/>
        <v>East of England2013Bladder (in situ)</v>
      </c>
      <c r="B174" s="113" t="s">
        <v>162</v>
      </c>
      <c r="C174" s="113">
        <v>2013</v>
      </c>
      <c r="D174" s="113" t="s">
        <v>176</v>
      </c>
      <c r="E174" s="113">
        <v>26</v>
      </c>
      <c r="F174" s="113">
        <v>6</v>
      </c>
      <c r="G174" s="113">
        <v>0</v>
      </c>
      <c r="H174" s="113">
        <v>12</v>
      </c>
      <c r="I174" s="113">
        <v>44</v>
      </c>
    </row>
    <row r="175" spans="1:9" x14ac:dyDescent="0.25">
      <c r="A175" s="26" t="str">
        <f t="shared" si="2"/>
        <v>London2006Bladder (in situ)</v>
      </c>
      <c r="B175" s="113" t="s">
        <v>116</v>
      </c>
      <c r="C175" s="113">
        <v>2006</v>
      </c>
      <c r="D175" s="113" t="s">
        <v>176</v>
      </c>
      <c r="E175" s="113">
        <v>40</v>
      </c>
      <c r="F175" s="113" t="s">
        <v>157</v>
      </c>
      <c r="G175" s="113" t="s">
        <v>157</v>
      </c>
      <c r="H175" s="113">
        <v>20</v>
      </c>
      <c r="I175" s="113">
        <v>62</v>
      </c>
    </row>
    <row r="176" spans="1:9" x14ac:dyDescent="0.25">
      <c r="A176" s="26" t="str">
        <f t="shared" si="2"/>
        <v>London2007Bladder (in situ)</v>
      </c>
      <c r="B176" s="113" t="s">
        <v>116</v>
      </c>
      <c r="C176" s="113">
        <v>2007</v>
      </c>
      <c r="D176" s="113" t="s">
        <v>176</v>
      </c>
      <c r="E176" s="113">
        <v>50</v>
      </c>
      <c r="F176" s="113" t="s">
        <v>157</v>
      </c>
      <c r="G176" s="113" t="s">
        <v>157</v>
      </c>
      <c r="H176" s="113">
        <v>14</v>
      </c>
      <c r="I176" s="113">
        <v>65</v>
      </c>
    </row>
    <row r="177" spans="1:9" x14ac:dyDescent="0.25">
      <c r="A177" s="26" t="str">
        <f t="shared" si="2"/>
        <v>London2008Bladder (in situ)</v>
      </c>
      <c r="B177" s="113" t="s">
        <v>116</v>
      </c>
      <c r="C177" s="113">
        <v>2008</v>
      </c>
      <c r="D177" s="113" t="s">
        <v>176</v>
      </c>
      <c r="E177" s="113">
        <v>35</v>
      </c>
      <c r="F177" s="113" t="s">
        <v>157</v>
      </c>
      <c r="G177" s="113" t="s">
        <v>157</v>
      </c>
      <c r="H177" s="113">
        <v>10</v>
      </c>
      <c r="I177" s="113">
        <v>49</v>
      </c>
    </row>
    <row r="178" spans="1:9" x14ac:dyDescent="0.25">
      <c r="A178" s="26" t="str">
        <f t="shared" si="2"/>
        <v>London2009Bladder (in situ)</v>
      </c>
      <c r="B178" s="113" t="s">
        <v>116</v>
      </c>
      <c r="C178" s="113">
        <v>2009</v>
      </c>
      <c r="D178" s="113" t="s">
        <v>176</v>
      </c>
      <c r="E178" s="113">
        <v>40</v>
      </c>
      <c r="F178" s="113" t="s">
        <v>157</v>
      </c>
      <c r="G178" s="113" t="s">
        <v>157</v>
      </c>
      <c r="H178" s="113">
        <v>18</v>
      </c>
      <c r="I178" s="113">
        <v>62</v>
      </c>
    </row>
    <row r="179" spans="1:9" x14ac:dyDescent="0.25">
      <c r="A179" s="26" t="str">
        <f t="shared" si="2"/>
        <v>London2010Bladder (in situ)</v>
      </c>
      <c r="B179" s="113" t="s">
        <v>116</v>
      </c>
      <c r="C179" s="113">
        <v>2010</v>
      </c>
      <c r="D179" s="113" t="s">
        <v>176</v>
      </c>
      <c r="E179" s="113">
        <v>36</v>
      </c>
      <c r="F179" s="113" t="s">
        <v>157</v>
      </c>
      <c r="G179" s="113" t="s">
        <v>157</v>
      </c>
      <c r="H179" s="113">
        <v>22</v>
      </c>
      <c r="I179" s="113">
        <v>61</v>
      </c>
    </row>
    <row r="180" spans="1:9" x14ac:dyDescent="0.25">
      <c r="A180" s="26" t="str">
        <f t="shared" si="2"/>
        <v>London2011Bladder (in situ)</v>
      </c>
      <c r="B180" s="113" t="s">
        <v>116</v>
      </c>
      <c r="C180" s="113">
        <v>2011</v>
      </c>
      <c r="D180" s="113" t="s">
        <v>176</v>
      </c>
      <c r="E180" s="113">
        <v>49</v>
      </c>
      <c r="F180" s="113" t="s">
        <v>157</v>
      </c>
      <c r="G180" s="113" t="s">
        <v>157</v>
      </c>
      <c r="H180" s="113">
        <v>18</v>
      </c>
      <c r="I180" s="113">
        <v>71</v>
      </c>
    </row>
    <row r="181" spans="1:9" x14ac:dyDescent="0.25">
      <c r="A181" s="26" t="str">
        <f t="shared" si="2"/>
        <v>London2012Bladder (in situ)</v>
      </c>
      <c r="B181" s="113" t="s">
        <v>116</v>
      </c>
      <c r="C181" s="113">
        <v>2012</v>
      </c>
      <c r="D181" s="113" t="s">
        <v>176</v>
      </c>
      <c r="E181" s="113">
        <v>20</v>
      </c>
      <c r="F181" s="113">
        <v>0</v>
      </c>
      <c r="G181" s="113">
        <v>0</v>
      </c>
      <c r="H181" s="113">
        <v>7</v>
      </c>
      <c r="I181" s="113">
        <v>27</v>
      </c>
    </row>
    <row r="182" spans="1:9" x14ac:dyDescent="0.25">
      <c r="A182" s="26" t="str">
        <f t="shared" si="2"/>
        <v>London2013Bladder (in situ)</v>
      </c>
      <c r="B182" s="113" t="s">
        <v>116</v>
      </c>
      <c r="C182" s="113">
        <v>2013</v>
      </c>
      <c r="D182" s="113" t="s">
        <v>176</v>
      </c>
      <c r="E182" s="113">
        <v>39</v>
      </c>
      <c r="F182" s="113" t="s">
        <v>157</v>
      </c>
      <c r="G182" s="113" t="s">
        <v>157</v>
      </c>
      <c r="H182" s="113">
        <v>13</v>
      </c>
      <c r="I182" s="113">
        <v>55</v>
      </c>
    </row>
    <row r="183" spans="1:9" x14ac:dyDescent="0.25">
      <c r="A183" s="26" t="str">
        <f t="shared" si="2"/>
        <v>North East2006Bladder (in situ)</v>
      </c>
      <c r="B183" s="113" t="s">
        <v>164</v>
      </c>
      <c r="C183" s="113">
        <v>2006</v>
      </c>
      <c r="D183" s="113" t="s">
        <v>176</v>
      </c>
      <c r="E183" s="113" t="s">
        <v>157</v>
      </c>
      <c r="F183" s="113">
        <v>0</v>
      </c>
      <c r="G183" s="113">
        <v>0</v>
      </c>
      <c r="H183" s="113" t="s">
        <v>157</v>
      </c>
      <c r="I183" s="113" t="s">
        <v>157</v>
      </c>
    </row>
    <row r="184" spans="1:9" x14ac:dyDescent="0.25">
      <c r="A184" s="26" t="str">
        <f t="shared" si="2"/>
        <v>North East2007Bladder (in situ)</v>
      </c>
      <c r="B184" s="113" t="s">
        <v>164</v>
      </c>
      <c r="C184" s="113">
        <v>2007</v>
      </c>
      <c r="D184" s="113" t="s">
        <v>176</v>
      </c>
      <c r="E184" s="113" t="s">
        <v>157</v>
      </c>
      <c r="F184" s="113">
        <v>0</v>
      </c>
      <c r="G184" s="113" t="s">
        <v>157</v>
      </c>
      <c r="H184" s="113">
        <v>0</v>
      </c>
      <c r="I184" s="113" t="s">
        <v>157</v>
      </c>
    </row>
    <row r="185" spans="1:9" x14ac:dyDescent="0.25">
      <c r="A185" s="26" t="str">
        <f t="shared" si="2"/>
        <v>North East2008Bladder (in situ)</v>
      </c>
      <c r="B185" s="113" t="s">
        <v>164</v>
      </c>
      <c r="C185" s="113">
        <v>2008</v>
      </c>
      <c r="D185" s="113" t="s">
        <v>176</v>
      </c>
      <c r="E185" s="113" t="s">
        <v>157</v>
      </c>
      <c r="F185" s="113">
        <v>0</v>
      </c>
      <c r="G185" s="113" t="s">
        <v>157</v>
      </c>
      <c r="H185" s="113">
        <v>0</v>
      </c>
      <c r="I185" s="113" t="s">
        <v>157</v>
      </c>
    </row>
    <row r="186" spans="1:9" x14ac:dyDescent="0.25">
      <c r="A186" s="26" t="str">
        <f t="shared" si="2"/>
        <v>North East2009Bladder (in situ)</v>
      </c>
      <c r="B186" s="113" t="s">
        <v>164</v>
      </c>
      <c r="C186" s="113">
        <v>2009</v>
      </c>
      <c r="D186" s="113" t="s">
        <v>176</v>
      </c>
      <c r="E186" s="113" t="s">
        <v>157</v>
      </c>
      <c r="F186" s="113" t="s">
        <v>157</v>
      </c>
      <c r="G186" s="113">
        <v>0</v>
      </c>
      <c r="H186" s="113">
        <v>0</v>
      </c>
      <c r="I186" s="113" t="s">
        <v>157</v>
      </c>
    </row>
    <row r="187" spans="1:9" x14ac:dyDescent="0.25">
      <c r="A187" s="26" t="str">
        <f t="shared" si="2"/>
        <v>North East2010Bladder (in situ)</v>
      </c>
      <c r="B187" s="113" t="s">
        <v>164</v>
      </c>
      <c r="C187" s="113">
        <v>2010</v>
      </c>
      <c r="D187" s="113" t="s">
        <v>176</v>
      </c>
      <c r="E187" s="113" t="s">
        <v>157</v>
      </c>
      <c r="F187" s="113">
        <v>0</v>
      </c>
      <c r="G187" s="113" t="s">
        <v>157</v>
      </c>
      <c r="H187" s="113">
        <v>0</v>
      </c>
      <c r="I187" s="113">
        <v>5</v>
      </c>
    </row>
    <row r="188" spans="1:9" x14ac:dyDescent="0.25">
      <c r="A188" s="26" t="str">
        <f t="shared" si="2"/>
        <v>North East2011Bladder (in situ)</v>
      </c>
      <c r="B188" s="113" t="s">
        <v>164</v>
      </c>
      <c r="C188" s="113">
        <v>2011</v>
      </c>
      <c r="D188" s="113" t="s">
        <v>176</v>
      </c>
      <c r="E188" s="113" t="s">
        <v>157</v>
      </c>
      <c r="F188" s="113">
        <v>0</v>
      </c>
      <c r="G188" s="113">
        <v>0</v>
      </c>
      <c r="H188" s="113" t="s">
        <v>157</v>
      </c>
      <c r="I188" s="113" t="s">
        <v>157</v>
      </c>
    </row>
    <row r="189" spans="1:9" x14ac:dyDescent="0.25">
      <c r="A189" s="26" t="str">
        <f t="shared" si="2"/>
        <v>North East2012Bladder (in situ)</v>
      </c>
      <c r="B189" s="113" t="s">
        <v>164</v>
      </c>
      <c r="C189" s="113">
        <v>2012</v>
      </c>
      <c r="D189" s="113" t="s">
        <v>176</v>
      </c>
      <c r="E189" s="113" t="s">
        <v>157</v>
      </c>
      <c r="F189" s="113">
        <v>0</v>
      </c>
      <c r="G189" s="113">
        <v>0</v>
      </c>
      <c r="H189" s="113" t="s">
        <v>157</v>
      </c>
      <c r="I189" s="113">
        <v>5</v>
      </c>
    </row>
    <row r="190" spans="1:9" x14ac:dyDescent="0.25">
      <c r="A190" s="26" t="str">
        <f t="shared" si="2"/>
        <v>North East2013Bladder (in situ)</v>
      </c>
      <c r="B190" s="113" t="s">
        <v>164</v>
      </c>
      <c r="C190" s="113">
        <v>2013</v>
      </c>
      <c r="D190" s="113" t="s">
        <v>176</v>
      </c>
      <c r="E190" s="113">
        <v>9</v>
      </c>
      <c r="F190" s="113" t="s">
        <v>157</v>
      </c>
      <c r="G190" s="113" t="s">
        <v>157</v>
      </c>
      <c r="H190" s="113">
        <v>15</v>
      </c>
      <c r="I190" s="113">
        <v>26</v>
      </c>
    </row>
    <row r="191" spans="1:9" x14ac:dyDescent="0.25">
      <c r="A191" s="26" t="str">
        <f t="shared" si="2"/>
        <v>North West2006Bladder (in situ)</v>
      </c>
      <c r="B191" s="113" t="s">
        <v>166</v>
      </c>
      <c r="C191" s="113">
        <v>2006</v>
      </c>
      <c r="D191" s="113" t="s">
        <v>176</v>
      </c>
      <c r="E191" s="113">
        <v>23</v>
      </c>
      <c r="F191" s="113" t="s">
        <v>157</v>
      </c>
      <c r="G191" s="113" t="s">
        <v>157</v>
      </c>
      <c r="H191" s="113">
        <v>15</v>
      </c>
      <c r="I191" s="113">
        <v>47</v>
      </c>
    </row>
    <row r="192" spans="1:9" x14ac:dyDescent="0.25">
      <c r="A192" s="26" t="str">
        <f t="shared" si="2"/>
        <v>North West2007Bladder (in situ)</v>
      </c>
      <c r="B192" s="113" t="s">
        <v>166</v>
      </c>
      <c r="C192" s="113">
        <v>2007</v>
      </c>
      <c r="D192" s="113" t="s">
        <v>176</v>
      </c>
      <c r="E192" s="113">
        <v>26</v>
      </c>
      <c r="F192" s="113">
        <v>5</v>
      </c>
      <c r="G192" s="113">
        <v>5</v>
      </c>
      <c r="H192" s="113">
        <v>11</v>
      </c>
      <c r="I192" s="113">
        <v>47</v>
      </c>
    </row>
    <row r="193" spans="1:9" x14ac:dyDescent="0.25">
      <c r="A193" s="26" t="str">
        <f t="shared" si="2"/>
        <v>North West2008Bladder (in situ)</v>
      </c>
      <c r="B193" s="113" t="s">
        <v>166</v>
      </c>
      <c r="C193" s="113">
        <v>2008</v>
      </c>
      <c r="D193" s="113" t="s">
        <v>176</v>
      </c>
      <c r="E193" s="113">
        <v>21</v>
      </c>
      <c r="F193" s="113" t="s">
        <v>157</v>
      </c>
      <c r="G193" s="113" t="s">
        <v>157</v>
      </c>
      <c r="H193" s="113" t="s">
        <v>157</v>
      </c>
      <c r="I193" s="113">
        <v>27</v>
      </c>
    </row>
    <row r="194" spans="1:9" x14ac:dyDescent="0.25">
      <c r="A194" s="26" t="str">
        <f t="shared" si="2"/>
        <v>North West2009Bladder (in situ)</v>
      </c>
      <c r="B194" s="113" t="s">
        <v>166</v>
      </c>
      <c r="C194" s="113">
        <v>2009</v>
      </c>
      <c r="D194" s="113" t="s">
        <v>176</v>
      </c>
      <c r="E194" s="113">
        <v>12</v>
      </c>
      <c r="F194" s="113" t="s">
        <v>157</v>
      </c>
      <c r="G194" s="113" t="s">
        <v>157</v>
      </c>
      <c r="H194" s="113" t="s">
        <v>157</v>
      </c>
      <c r="I194" s="113">
        <v>18</v>
      </c>
    </row>
    <row r="195" spans="1:9" x14ac:dyDescent="0.25">
      <c r="A195" s="26" t="str">
        <f t="shared" si="2"/>
        <v>North West2010Bladder (in situ)</v>
      </c>
      <c r="B195" s="113" t="s">
        <v>166</v>
      </c>
      <c r="C195" s="113">
        <v>2010</v>
      </c>
      <c r="D195" s="113" t="s">
        <v>176</v>
      </c>
      <c r="E195" s="113">
        <v>9</v>
      </c>
      <c r="F195" s="113" t="s">
        <v>157</v>
      </c>
      <c r="G195" s="113">
        <v>0</v>
      </c>
      <c r="H195" s="113" t="s">
        <v>157</v>
      </c>
      <c r="I195" s="113">
        <v>11</v>
      </c>
    </row>
    <row r="196" spans="1:9" x14ac:dyDescent="0.25">
      <c r="A196" s="26" t="str">
        <f t="shared" si="2"/>
        <v>North West2011Bladder (in situ)</v>
      </c>
      <c r="B196" s="113" t="s">
        <v>166</v>
      </c>
      <c r="C196" s="113">
        <v>2011</v>
      </c>
      <c r="D196" s="113" t="s">
        <v>176</v>
      </c>
      <c r="E196" s="113">
        <v>27</v>
      </c>
      <c r="F196" s="113">
        <v>0</v>
      </c>
      <c r="G196" s="113">
        <v>0</v>
      </c>
      <c r="H196" s="113">
        <v>5</v>
      </c>
      <c r="I196" s="113">
        <v>32</v>
      </c>
    </row>
    <row r="197" spans="1:9" x14ac:dyDescent="0.25">
      <c r="A197" s="26" t="str">
        <f t="shared" ref="A197:A260" si="3">CONCATENATE(B197,C197,D197)</f>
        <v>North West2012Bladder (in situ)</v>
      </c>
      <c r="B197" s="113" t="s">
        <v>166</v>
      </c>
      <c r="C197" s="113">
        <v>2012</v>
      </c>
      <c r="D197" s="113" t="s">
        <v>176</v>
      </c>
      <c r="E197" s="113">
        <v>14</v>
      </c>
      <c r="F197" s="113" t="s">
        <v>157</v>
      </c>
      <c r="G197" s="113" t="s">
        <v>157</v>
      </c>
      <c r="H197" s="113" t="s">
        <v>157</v>
      </c>
      <c r="I197" s="113">
        <v>21</v>
      </c>
    </row>
    <row r="198" spans="1:9" x14ac:dyDescent="0.25">
      <c r="A198" s="26" t="str">
        <f t="shared" si="3"/>
        <v>North West2013Bladder (in situ)</v>
      </c>
      <c r="B198" s="113" t="s">
        <v>166</v>
      </c>
      <c r="C198" s="113">
        <v>2013</v>
      </c>
      <c r="D198" s="113" t="s">
        <v>176</v>
      </c>
      <c r="E198" s="113">
        <v>47</v>
      </c>
      <c r="F198" s="113" t="s">
        <v>157</v>
      </c>
      <c r="G198" s="113" t="s">
        <v>157</v>
      </c>
      <c r="H198" s="113">
        <v>16</v>
      </c>
      <c r="I198" s="113">
        <v>71</v>
      </c>
    </row>
    <row r="199" spans="1:9" x14ac:dyDescent="0.25">
      <c r="A199" s="26" t="str">
        <f t="shared" si="3"/>
        <v>South East2006Bladder (in situ)</v>
      </c>
      <c r="B199" s="113" t="s">
        <v>168</v>
      </c>
      <c r="C199" s="113">
        <v>2006</v>
      </c>
      <c r="D199" s="113" t="s">
        <v>176</v>
      </c>
      <c r="E199" s="113">
        <v>27</v>
      </c>
      <c r="F199" s="113">
        <v>6</v>
      </c>
      <c r="G199" s="113" t="s">
        <v>157</v>
      </c>
      <c r="H199" s="113" t="s">
        <v>157</v>
      </c>
      <c r="I199" s="113">
        <v>39</v>
      </c>
    </row>
    <row r="200" spans="1:9" x14ac:dyDescent="0.25">
      <c r="A200" s="26" t="str">
        <f t="shared" si="3"/>
        <v>South East2007Bladder (in situ)</v>
      </c>
      <c r="B200" s="113" t="s">
        <v>168</v>
      </c>
      <c r="C200" s="113">
        <v>2007</v>
      </c>
      <c r="D200" s="113" t="s">
        <v>176</v>
      </c>
      <c r="E200" s="113">
        <v>23</v>
      </c>
      <c r="F200" s="113" t="s">
        <v>157</v>
      </c>
      <c r="G200" s="113" t="s">
        <v>157</v>
      </c>
      <c r="H200" s="113">
        <v>13</v>
      </c>
      <c r="I200" s="113">
        <v>44</v>
      </c>
    </row>
    <row r="201" spans="1:9" x14ac:dyDescent="0.25">
      <c r="A201" s="26" t="str">
        <f t="shared" si="3"/>
        <v>South East2008Bladder (in situ)</v>
      </c>
      <c r="B201" s="113" t="s">
        <v>168</v>
      </c>
      <c r="C201" s="113">
        <v>2008</v>
      </c>
      <c r="D201" s="113" t="s">
        <v>176</v>
      </c>
      <c r="E201" s="113">
        <v>34</v>
      </c>
      <c r="F201" s="113" t="s">
        <v>157</v>
      </c>
      <c r="G201" s="113" t="s">
        <v>157</v>
      </c>
      <c r="H201" s="113">
        <v>12</v>
      </c>
      <c r="I201" s="113">
        <v>47</v>
      </c>
    </row>
    <row r="202" spans="1:9" x14ac:dyDescent="0.25">
      <c r="A202" s="26" t="str">
        <f t="shared" si="3"/>
        <v>South East2009Bladder (in situ)</v>
      </c>
      <c r="B202" s="113" t="s">
        <v>168</v>
      </c>
      <c r="C202" s="113">
        <v>2009</v>
      </c>
      <c r="D202" s="113" t="s">
        <v>176</v>
      </c>
      <c r="E202" s="113">
        <v>29</v>
      </c>
      <c r="F202" s="113" t="s">
        <v>157</v>
      </c>
      <c r="G202" s="113" t="s">
        <v>157</v>
      </c>
      <c r="H202" s="113">
        <v>9</v>
      </c>
      <c r="I202" s="113">
        <v>46</v>
      </c>
    </row>
    <row r="203" spans="1:9" x14ac:dyDescent="0.25">
      <c r="A203" s="26" t="str">
        <f t="shared" si="3"/>
        <v>South East2010Bladder (in situ)</v>
      </c>
      <c r="B203" s="113" t="s">
        <v>168</v>
      </c>
      <c r="C203" s="113">
        <v>2010</v>
      </c>
      <c r="D203" s="113" t="s">
        <v>176</v>
      </c>
      <c r="E203" s="113">
        <v>30</v>
      </c>
      <c r="F203" s="113" t="s">
        <v>157</v>
      </c>
      <c r="G203" s="113" t="s">
        <v>157</v>
      </c>
      <c r="H203" s="113">
        <v>14</v>
      </c>
      <c r="I203" s="113">
        <v>48</v>
      </c>
    </row>
    <row r="204" spans="1:9" x14ac:dyDescent="0.25">
      <c r="A204" s="26" t="str">
        <f t="shared" si="3"/>
        <v>South East2011Bladder (in situ)</v>
      </c>
      <c r="B204" s="113" t="s">
        <v>168</v>
      </c>
      <c r="C204" s="113">
        <v>2011</v>
      </c>
      <c r="D204" s="113" t="s">
        <v>176</v>
      </c>
      <c r="E204" s="113">
        <v>29</v>
      </c>
      <c r="F204" s="113" t="s">
        <v>157</v>
      </c>
      <c r="G204" s="113" t="s">
        <v>157</v>
      </c>
      <c r="H204" s="113">
        <v>10</v>
      </c>
      <c r="I204" s="113">
        <v>50</v>
      </c>
    </row>
    <row r="205" spans="1:9" x14ac:dyDescent="0.25">
      <c r="A205" s="26" t="str">
        <f t="shared" si="3"/>
        <v>South East2012Bladder (in situ)</v>
      </c>
      <c r="B205" s="113" t="s">
        <v>168</v>
      </c>
      <c r="C205" s="113">
        <v>2012</v>
      </c>
      <c r="D205" s="113" t="s">
        <v>176</v>
      </c>
      <c r="E205" s="113">
        <v>21</v>
      </c>
      <c r="F205" s="113" t="s">
        <v>157</v>
      </c>
      <c r="G205" s="113" t="s">
        <v>157</v>
      </c>
      <c r="H205" s="113" t="s">
        <v>157</v>
      </c>
      <c r="I205" s="113">
        <v>28</v>
      </c>
    </row>
    <row r="206" spans="1:9" x14ac:dyDescent="0.25">
      <c r="A206" s="26" t="str">
        <f t="shared" si="3"/>
        <v>South East2013Bladder (in situ)</v>
      </c>
      <c r="B206" s="113" t="s">
        <v>168</v>
      </c>
      <c r="C206" s="113">
        <v>2013</v>
      </c>
      <c r="D206" s="113" t="s">
        <v>176</v>
      </c>
      <c r="E206" s="113">
        <v>42</v>
      </c>
      <c r="F206" s="113" t="s">
        <v>157</v>
      </c>
      <c r="G206" s="113" t="s">
        <v>157</v>
      </c>
      <c r="H206" s="113">
        <v>15</v>
      </c>
      <c r="I206" s="113">
        <v>67</v>
      </c>
    </row>
    <row r="207" spans="1:9" x14ac:dyDescent="0.25">
      <c r="A207" s="26" t="str">
        <f t="shared" si="3"/>
        <v>South West2006Bladder (in situ)</v>
      </c>
      <c r="B207" s="113" t="s">
        <v>170</v>
      </c>
      <c r="C207" s="113">
        <v>2006</v>
      </c>
      <c r="D207" s="113" t="s">
        <v>176</v>
      </c>
      <c r="E207" s="113" t="s">
        <v>157</v>
      </c>
      <c r="F207" s="113" t="s">
        <v>157</v>
      </c>
      <c r="G207" s="113">
        <v>0</v>
      </c>
      <c r="H207" s="113" t="s">
        <v>157</v>
      </c>
      <c r="I207" s="113">
        <v>9</v>
      </c>
    </row>
    <row r="208" spans="1:9" x14ac:dyDescent="0.25">
      <c r="A208" s="26" t="str">
        <f t="shared" si="3"/>
        <v>South West2007Bladder (in situ)</v>
      </c>
      <c r="B208" s="113" t="s">
        <v>170</v>
      </c>
      <c r="C208" s="113">
        <v>2007</v>
      </c>
      <c r="D208" s="113" t="s">
        <v>176</v>
      </c>
      <c r="E208" s="113">
        <v>7</v>
      </c>
      <c r="F208" s="113">
        <v>6</v>
      </c>
      <c r="G208" s="113" t="s">
        <v>157</v>
      </c>
      <c r="H208" s="113" t="s">
        <v>157</v>
      </c>
      <c r="I208" s="113">
        <v>16</v>
      </c>
    </row>
    <row r="209" spans="1:9" x14ac:dyDescent="0.25">
      <c r="A209" s="26" t="str">
        <f t="shared" si="3"/>
        <v>South West2008Bladder (in situ)</v>
      </c>
      <c r="B209" s="113" t="s">
        <v>170</v>
      </c>
      <c r="C209" s="113">
        <v>2008</v>
      </c>
      <c r="D209" s="113" t="s">
        <v>176</v>
      </c>
      <c r="E209" s="113" t="s">
        <v>157</v>
      </c>
      <c r="F209" s="113" t="s">
        <v>157</v>
      </c>
      <c r="G209" s="113">
        <v>0</v>
      </c>
      <c r="H209" s="113" t="s">
        <v>157</v>
      </c>
      <c r="I209" s="113">
        <v>8</v>
      </c>
    </row>
    <row r="210" spans="1:9" x14ac:dyDescent="0.25">
      <c r="A210" s="26" t="str">
        <f t="shared" si="3"/>
        <v>South West2009Bladder (in situ)</v>
      </c>
      <c r="B210" s="113" t="s">
        <v>170</v>
      </c>
      <c r="C210" s="113">
        <v>2009</v>
      </c>
      <c r="D210" s="113" t="s">
        <v>176</v>
      </c>
      <c r="E210" s="113" t="s">
        <v>157</v>
      </c>
      <c r="F210" s="113">
        <v>5</v>
      </c>
      <c r="G210" s="113">
        <v>0</v>
      </c>
      <c r="H210" s="113" t="s">
        <v>157</v>
      </c>
      <c r="I210" s="113">
        <v>8</v>
      </c>
    </row>
    <row r="211" spans="1:9" x14ac:dyDescent="0.25">
      <c r="A211" s="26" t="str">
        <f t="shared" si="3"/>
        <v>South West2010Bladder (in situ)</v>
      </c>
      <c r="B211" s="113" t="s">
        <v>170</v>
      </c>
      <c r="C211" s="113">
        <v>2010</v>
      </c>
      <c r="D211" s="113" t="s">
        <v>176</v>
      </c>
      <c r="E211" s="113">
        <v>12</v>
      </c>
      <c r="F211" s="113">
        <v>5</v>
      </c>
      <c r="G211" s="113" t="s">
        <v>157</v>
      </c>
      <c r="H211" s="113" t="s">
        <v>157</v>
      </c>
      <c r="I211" s="113">
        <v>23</v>
      </c>
    </row>
    <row r="212" spans="1:9" x14ac:dyDescent="0.25">
      <c r="A212" s="26" t="str">
        <f t="shared" si="3"/>
        <v>South West2011Bladder (in situ)</v>
      </c>
      <c r="B212" s="113" t="s">
        <v>170</v>
      </c>
      <c r="C212" s="113">
        <v>2011</v>
      </c>
      <c r="D212" s="113" t="s">
        <v>176</v>
      </c>
      <c r="E212" s="113" t="s">
        <v>157</v>
      </c>
      <c r="F212" s="113" t="s">
        <v>157</v>
      </c>
      <c r="G212" s="113">
        <v>0</v>
      </c>
      <c r="H212" s="113" t="s">
        <v>157</v>
      </c>
      <c r="I212" s="113">
        <v>7</v>
      </c>
    </row>
    <row r="213" spans="1:9" x14ac:dyDescent="0.25">
      <c r="A213" s="26" t="str">
        <f t="shared" si="3"/>
        <v>South West2012Bladder (in situ)</v>
      </c>
      <c r="B213" s="113" t="s">
        <v>170</v>
      </c>
      <c r="C213" s="113">
        <v>2012</v>
      </c>
      <c r="D213" s="113" t="s">
        <v>176</v>
      </c>
      <c r="E213" s="113">
        <v>5</v>
      </c>
      <c r="F213" s="113" t="s">
        <v>157</v>
      </c>
      <c r="G213" s="113">
        <v>0</v>
      </c>
      <c r="H213" s="113" t="s">
        <v>157</v>
      </c>
      <c r="I213" s="113">
        <v>7</v>
      </c>
    </row>
    <row r="214" spans="1:9" x14ac:dyDescent="0.25">
      <c r="A214" s="26" t="str">
        <f t="shared" si="3"/>
        <v>South West2013Bladder (in situ)</v>
      </c>
      <c r="B214" s="113" t="s">
        <v>170</v>
      </c>
      <c r="C214" s="113">
        <v>2013</v>
      </c>
      <c r="D214" s="113" t="s">
        <v>176</v>
      </c>
      <c r="E214" s="113">
        <v>26</v>
      </c>
      <c r="F214" s="113" t="s">
        <v>157</v>
      </c>
      <c r="G214" s="113" t="s">
        <v>157</v>
      </c>
      <c r="H214" s="113">
        <v>8</v>
      </c>
      <c r="I214" s="113">
        <v>41</v>
      </c>
    </row>
    <row r="215" spans="1:9" x14ac:dyDescent="0.25">
      <c r="A215" s="26" t="str">
        <f t="shared" si="3"/>
        <v>West Midlands2006Bladder (in situ)</v>
      </c>
      <c r="B215" s="113" t="s">
        <v>172</v>
      </c>
      <c r="C215" s="113">
        <v>2006</v>
      </c>
      <c r="D215" s="113" t="s">
        <v>176</v>
      </c>
      <c r="E215" s="113">
        <v>8</v>
      </c>
      <c r="F215" s="113" t="s">
        <v>157</v>
      </c>
      <c r="G215" s="113" t="s">
        <v>157</v>
      </c>
      <c r="H215" s="113">
        <v>0</v>
      </c>
      <c r="I215" s="113">
        <v>12</v>
      </c>
    </row>
    <row r="216" spans="1:9" x14ac:dyDescent="0.25">
      <c r="A216" s="26" t="str">
        <f t="shared" si="3"/>
        <v>West Midlands2007Bladder (in situ)</v>
      </c>
      <c r="B216" s="113" t="s">
        <v>172</v>
      </c>
      <c r="C216" s="113">
        <v>2007</v>
      </c>
      <c r="D216" s="113" t="s">
        <v>176</v>
      </c>
      <c r="E216" s="113" t="s">
        <v>157</v>
      </c>
      <c r="F216" s="113" t="s">
        <v>157</v>
      </c>
      <c r="G216" s="113" t="s">
        <v>157</v>
      </c>
      <c r="H216" s="113" t="s">
        <v>157</v>
      </c>
      <c r="I216" s="113">
        <v>8</v>
      </c>
    </row>
    <row r="217" spans="1:9" x14ac:dyDescent="0.25">
      <c r="A217" s="26" t="str">
        <f t="shared" si="3"/>
        <v>West Midlands2008Bladder (in situ)</v>
      </c>
      <c r="B217" s="113" t="s">
        <v>172</v>
      </c>
      <c r="C217" s="113">
        <v>2008</v>
      </c>
      <c r="D217" s="113" t="s">
        <v>176</v>
      </c>
      <c r="E217" s="113">
        <v>7</v>
      </c>
      <c r="F217" s="113" t="s">
        <v>157</v>
      </c>
      <c r="G217" s="113">
        <v>0</v>
      </c>
      <c r="H217" s="113" t="s">
        <v>157</v>
      </c>
      <c r="I217" s="113">
        <v>13</v>
      </c>
    </row>
    <row r="218" spans="1:9" x14ac:dyDescent="0.25">
      <c r="A218" s="26" t="str">
        <f t="shared" si="3"/>
        <v>West Midlands2009Bladder (in situ)</v>
      </c>
      <c r="B218" s="113" t="s">
        <v>172</v>
      </c>
      <c r="C218" s="113">
        <v>2009</v>
      </c>
      <c r="D218" s="113" t="s">
        <v>176</v>
      </c>
      <c r="E218" s="113" t="s">
        <v>157</v>
      </c>
      <c r="F218" s="113" t="s">
        <v>157</v>
      </c>
      <c r="G218" s="113">
        <v>0</v>
      </c>
      <c r="H218" s="113" t="s">
        <v>157</v>
      </c>
      <c r="I218" s="113">
        <v>7</v>
      </c>
    </row>
    <row r="219" spans="1:9" x14ac:dyDescent="0.25">
      <c r="A219" s="26" t="str">
        <f t="shared" si="3"/>
        <v>West Midlands2010Bladder (in situ)</v>
      </c>
      <c r="B219" s="113" t="s">
        <v>172</v>
      </c>
      <c r="C219" s="113">
        <v>2010</v>
      </c>
      <c r="D219" s="113" t="s">
        <v>176</v>
      </c>
      <c r="E219" s="113" t="s">
        <v>157</v>
      </c>
      <c r="F219" s="113">
        <v>0</v>
      </c>
      <c r="G219" s="113" t="s">
        <v>157</v>
      </c>
      <c r="H219" s="113" t="s">
        <v>157</v>
      </c>
      <c r="I219" s="113">
        <v>7</v>
      </c>
    </row>
    <row r="220" spans="1:9" x14ac:dyDescent="0.25">
      <c r="A220" s="26" t="str">
        <f t="shared" si="3"/>
        <v>West Midlands2011Bladder (in situ)</v>
      </c>
      <c r="B220" s="113" t="s">
        <v>172</v>
      </c>
      <c r="C220" s="113">
        <v>2011</v>
      </c>
      <c r="D220" s="113" t="s">
        <v>176</v>
      </c>
      <c r="E220" s="113">
        <v>7</v>
      </c>
      <c r="F220" s="113" t="s">
        <v>157</v>
      </c>
      <c r="G220" s="113" t="s">
        <v>157</v>
      </c>
      <c r="H220" s="113" t="s">
        <v>157</v>
      </c>
      <c r="I220" s="113">
        <v>11</v>
      </c>
    </row>
    <row r="221" spans="1:9" x14ac:dyDescent="0.25">
      <c r="A221" s="26" t="str">
        <f t="shared" si="3"/>
        <v>West Midlands2012Bladder (in situ)</v>
      </c>
      <c r="B221" s="113" t="s">
        <v>172</v>
      </c>
      <c r="C221" s="113">
        <v>2012</v>
      </c>
      <c r="D221" s="113" t="s">
        <v>176</v>
      </c>
      <c r="E221" s="113">
        <v>15</v>
      </c>
      <c r="F221" s="113" t="s">
        <v>157</v>
      </c>
      <c r="G221" s="113" t="s">
        <v>157</v>
      </c>
      <c r="H221" s="113" t="s">
        <v>157</v>
      </c>
      <c r="I221" s="113">
        <v>19</v>
      </c>
    </row>
    <row r="222" spans="1:9" x14ac:dyDescent="0.25">
      <c r="A222" s="26" t="str">
        <f t="shared" si="3"/>
        <v>West Midlands2013Bladder (in situ)</v>
      </c>
      <c r="B222" s="113" t="s">
        <v>172</v>
      </c>
      <c r="C222" s="113">
        <v>2013</v>
      </c>
      <c r="D222" s="113" t="s">
        <v>176</v>
      </c>
      <c r="E222" s="113">
        <v>30</v>
      </c>
      <c r="F222" s="113" t="s">
        <v>157</v>
      </c>
      <c r="G222" s="113" t="s">
        <v>157</v>
      </c>
      <c r="H222" s="113">
        <v>5</v>
      </c>
      <c r="I222" s="113">
        <v>38</v>
      </c>
    </row>
    <row r="223" spans="1:9" x14ac:dyDescent="0.25">
      <c r="A223" s="26" t="str">
        <f t="shared" si="3"/>
        <v>Yorkshire and The Humber2006Bladder (in situ)</v>
      </c>
      <c r="B223" s="113" t="s">
        <v>174</v>
      </c>
      <c r="C223" s="113">
        <v>2006</v>
      </c>
      <c r="D223" s="113" t="s">
        <v>176</v>
      </c>
      <c r="E223" s="113">
        <v>9</v>
      </c>
      <c r="F223" s="113" t="s">
        <v>157</v>
      </c>
      <c r="G223" s="113">
        <v>0</v>
      </c>
      <c r="H223" s="113" t="s">
        <v>157</v>
      </c>
      <c r="I223" s="113">
        <v>14</v>
      </c>
    </row>
    <row r="224" spans="1:9" x14ac:dyDescent="0.25">
      <c r="A224" s="26" t="str">
        <f t="shared" si="3"/>
        <v>Yorkshire and The Humber2007Bladder (in situ)</v>
      </c>
      <c r="B224" s="113" t="s">
        <v>174</v>
      </c>
      <c r="C224" s="113">
        <v>2007</v>
      </c>
      <c r="D224" s="113" t="s">
        <v>176</v>
      </c>
      <c r="E224" s="113">
        <v>9</v>
      </c>
      <c r="F224" s="113" t="s">
        <v>157</v>
      </c>
      <c r="G224" s="113">
        <v>0</v>
      </c>
      <c r="H224" s="113" t="s">
        <v>157</v>
      </c>
      <c r="I224" s="113">
        <v>13</v>
      </c>
    </row>
    <row r="225" spans="1:9" x14ac:dyDescent="0.25">
      <c r="A225" s="26" t="str">
        <f t="shared" si="3"/>
        <v>Yorkshire and The Humber2008Bladder (in situ)</v>
      </c>
      <c r="B225" s="113" t="s">
        <v>174</v>
      </c>
      <c r="C225" s="113">
        <v>2008</v>
      </c>
      <c r="D225" s="113" t="s">
        <v>176</v>
      </c>
      <c r="E225" s="113">
        <v>6</v>
      </c>
      <c r="F225" s="113" t="s">
        <v>157</v>
      </c>
      <c r="G225" s="113" t="s">
        <v>157</v>
      </c>
      <c r="H225" s="113" t="s">
        <v>157</v>
      </c>
      <c r="I225" s="113">
        <v>14</v>
      </c>
    </row>
    <row r="226" spans="1:9" x14ac:dyDescent="0.25">
      <c r="A226" s="26" t="str">
        <f t="shared" si="3"/>
        <v>Yorkshire and The Humber2009Bladder (in situ)</v>
      </c>
      <c r="B226" s="113" t="s">
        <v>174</v>
      </c>
      <c r="C226" s="113">
        <v>2009</v>
      </c>
      <c r="D226" s="113" t="s">
        <v>176</v>
      </c>
      <c r="E226" s="113">
        <v>6</v>
      </c>
      <c r="F226" s="113" t="s">
        <v>157</v>
      </c>
      <c r="G226" s="113" t="s">
        <v>157</v>
      </c>
      <c r="H226" s="113" t="s">
        <v>157</v>
      </c>
      <c r="I226" s="113">
        <v>10</v>
      </c>
    </row>
    <row r="227" spans="1:9" x14ac:dyDescent="0.25">
      <c r="A227" s="26" t="str">
        <f t="shared" si="3"/>
        <v>Yorkshire and The Humber2010Bladder (in situ)</v>
      </c>
      <c r="B227" s="113" t="s">
        <v>174</v>
      </c>
      <c r="C227" s="113">
        <v>2010</v>
      </c>
      <c r="D227" s="113" t="s">
        <v>176</v>
      </c>
      <c r="E227" s="113">
        <v>6</v>
      </c>
      <c r="F227" s="113" t="s">
        <v>157</v>
      </c>
      <c r="G227" s="113">
        <v>0</v>
      </c>
      <c r="H227" s="113" t="s">
        <v>157</v>
      </c>
      <c r="I227" s="113">
        <v>9</v>
      </c>
    </row>
    <row r="228" spans="1:9" x14ac:dyDescent="0.25">
      <c r="A228" s="26" t="str">
        <f t="shared" si="3"/>
        <v>Yorkshire and The Humber2011Bladder (in situ)</v>
      </c>
      <c r="B228" s="113" t="s">
        <v>174</v>
      </c>
      <c r="C228" s="113">
        <v>2011</v>
      </c>
      <c r="D228" s="113" t="s">
        <v>176</v>
      </c>
      <c r="E228" s="113">
        <v>8</v>
      </c>
      <c r="F228" s="113" t="s">
        <v>157</v>
      </c>
      <c r="G228" s="113" t="s">
        <v>157</v>
      </c>
      <c r="H228" s="113">
        <v>0</v>
      </c>
      <c r="I228" s="113">
        <v>12</v>
      </c>
    </row>
    <row r="229" spans="1:9" x14ac:dyDescent="0.25">
      <c r="A229" s="26" t="str">
        <f t="shared" si="3"/>
        <v>Yorkshire and The Humber2012Bladder (in situ)</v>
      </c>
      <c r="B229" s="113" t="s">
        <v>174</v>
      </c>
      <c r="C229" s="113">
        <v>2012</v>
      </c>
      <c r="D229" s="113" t="s">
        <v>176</v>
      </c>
      <c r="E229" s="113">
        <v>6</v>
      </c>
      <c r="F229" s="113" t="s">
        <v>157</v>
      </c>
      <c r="G229" s="113" t="s">
        <v>157</v>
      </c>
      <c r="H229" s="113" t="s">
        <v>157</v>
      </c>
      <c r="I229" s="113">
        <v>13</v>
      </c>
    </row>
    <row r="230" spans="1:9" x14ac:dyDescent="0.25">
      <c r="A230" s="26" t="str">
        <f t="shared" si="3"/>
        <v>Yorkshire and The Humber2013Bladder (in situ)</v>
      </c>
      <c r="B230" s="113" t="s">
        <v>174</v>
      </c>
      <c r="C230" s="113">
        <v>2013</v>
      </c>
      <c r="D230" s="113" t="s">
        <v>176</v>
      </c>
      <c r="E230" s="113">
        <v>31</v>
      </c>
      <c r="F230" s="113" t="s">
        <v>157</v>
      </c>
      <c r="G230" s="113" t="s">
        <v>157</v>
      </c>
      <c r="H230" s="113">
        <v>18</v>
      </c>
      <c r="I230" s="113">
        <v>54</v>
      </c>
    </row>
    <row r="231" spans="1:9" x14ac:dyDescent="0.25">
      <c r="A231" s="26" t="str">
        <f t="shared" si="3"/>
        <v>East Midlands2006Brain</v>
      </c>
      <c r="B231" s="113" t="s">
        <v>160</v>
      </c>
      <c r="C231" s="113">
        <v>2006</v>
      </c>
      <c r="D231" s="113" t="s">
        <v>15</v>
      </c>
      <c r="E231" s="113">
        <v>80</v>
      </c>
      <c r="F231" s="113">
        <v>53</v>
      </c>
      <c r="G231" s="113">
        <v>12</v>
      </c>
      <c r="H231" s="113">
        <v>118</v>
      </c>
      <c r="I231" s="113">
        <v>263</v>
      </c>
    </row>
    <row r="232" spans="1:9" x14ac:dyDescent="0.25">
      <c r="A232" s="26" t="str">
        <f t="shared" si="3"/>
        <v>East Midlands2007Brain</v>
      </c>
      <c r="B232" s="113" t="s">
        <v>160</v>
      </c>
      <c r="C232" s="113">
        <v>2007</v>
      </c>
      <c r="D232" s="113" t="s">
        <v>15</v>
      </c>
      <c r="E232" s="113">
        <v>68</v>
      </c>
      <c r="F232" s="113">
        <v>52</v>
      </c>
      <c r="G232" s="113">
        <v>15</v>
      </c>
      <c r="H232" s="113">
        <v>126</v>
      </c>
      <c r="I232" s="113">
        <v>261</v>
      </c>
    </row>
    <row r="233" spans="1:9" x14ac:dyDescent="0.25">
      <c r="A233" s="26" t="str">
        <f t="shared" si="3"/>
        <v>East Midlands2008Brain</v>
      </c>
      <c r="B233" s="113" t="s">
        <v>160</v>
      </c>
      <c r="C233" s="113">
        <v>2008</v>
      </c>
      <c r="D233" s="113" t="s">
        <v>15</v>
      </c>
      <c r="E233" s="113">
        <v>79</v>
      </c>
      <c r="F233" s="113">
        <v>51</v>
      </c>
      <c r="G233" s="113">
        <v>20</v>
      </c>
      <c r="H233" s="113">
        <v>119</v>
      </c>
      <c r="I233" s="113">
        <v>269</v>
      </c>
    </row>
    <row r="234" spans="1:9" x14ac:dyDescent="0.25">
      <c r="A234" s="26" t="str">
        <f t="shared" si="3"/>
        <v>East Midlands2009Brain</v>
      </c>
      <c r="B234" s="113" t="s">
        <v>160</v>
      </c>
      <c r="C234" s="113">
        <v>2009</v>
      </c>
      <c r="D234" s="113" t="s">
        <v>15</v>
      </c>
      <c r="E234" s="113">
        <v>111</v>
      </c>
      <c r="F234" s="113">
        <v>45</v>
      </c>
      <c r="G234" s="113">
        <v>15</v>
      </c>
      <c r="H234" s="113">
        <v>113</v>
      </c>
      <c r="I234" s="113">
        <v>284</v>
      </c>
    </row>
    <row r="235" spans="1:9" x14ac:dyDescent="0.25">
      <c r="A235" s="26" t="str">
        <f t="shared" si="3"/>
        <v>East Midlands2010Brain</v>
      </c>
      <c r="B235" s="113" t="s">
        <v>160</v>
      </c>
      <c r="C235" s="113">
        <v>2010</v>
      </c>
      <c r="D235" s="113" t="s">
        <v>15</v>
      </c>
      <c r="E235" s="113">
        <v>100</v>
      </c>
      <c r="F235" s="113">
        <v>47</v>
      </c>
      <c r="G235" s="113">
        <v>12</v>
      </c>
      <c r="H235" s="113">
        <v>137</v>
      </c>
      <c r="I235" s="113">
        <v>296</v>
      </c>
    </row>
    <row r="236" spans="1:9" x14ac:dyDescent="0.25">
      <c r="A236" s="26" t="str">
        <f t="shared" si="3"/>
        <v>East Midlands2011Brain</v>
      </c>
      <c r="B236" s="113" t="s">
        <v>160</v>
      </c>
      <c r="C236" s="113">
        <v>2011</v>
      </c>
      <c r="D236" s="113" t="s">
        <v>15</v>
      </c>
      <c r="E236" s="113">
        <v>131</v>
      </c>
      <c r="F236" s="113">
        <v>48</v>
      </c>
      <c r="G236" s="113">
        <v>15</v>
      </c>
      <c r="H236" s="113">
        <v>123</v>
      </c>
      <c r="I236" s="113">
        <v>317</v>
      </c>
    </row>
    <row r="237" spans="1:9" x14ac:dyDescent="0.25">
      <c r="A237" s="26" t="str">
        <f t="shared" si="3"/>
        <v>East Midlands2012Brain</v>
      </c>
      <c r="B237" s="113" t="s">
        <v>160</v>
      </c>
      <c r="C237" s="113">
        <v>2012</v>
      </c>
      <c r="D237" s="113" t="s">
        <v>15</v>
      </c>
      <c r="E237" s="113">
        <v>168</v>
      </c>
      <c r="F237" s="113">
        <v>41</v>
      </c>
      <c r="G237" s="113">
        <v>11</v>
      </c>
      <c r="H237" s="113">
        <v>80</v>
      </c>
      <c r="I237" s="113">
        <v>300</v>
      </c>
    </row>
    <row r="238" spans="1:9" x14ac:dyDescent="0.25">
      <c r="A238" s="26" t="str">
        <f t="shared" si="3"/>
        <v>East Midlands2013Brain</v>
      </c>
      <c r="B238" s="113" t="s">
        <v>160</v>
      </c>
      <c r="C238" s="113">
        <v>2013</v>
      </c>
      <c r="D238" s="113" t="s">
        <v>15</v>
      </c>
      <c r="E238" s="113">
        <v>132</v>
      </c>
      <c r="F238" s="113">
        <v>27</v>
      </c>
      <c r="G238" s="113">
        <v>10</v>
      </c>
      <c r="H238" s="113">
        <v>85</v>
      </c>
      <c r="I238" s="113">
        <v>254</v>
      </c>
    </row>
    <row r="239" spans="1:9" x14ac:dyDescent="0.25">
      <c r="A239" s="26" t="str">
        <f t="shared" si="3"/>
        <v>East of England2006Brain</v>
      </c>
      <c r="B239" s="113" t="s">
        <v>162</v>
      </c>
      <c r="C239" s="113">
        <v>2006</v>
      </c>
      <c r="D239" s="113" t="s">
        <v>15</v>
      </c>
      <c r="E239" s="113">
        <v>131</v>
      </c>
      <c r="F239" s="113" t="s">
        <v>157</v>
      </c>
      <c r="G239" s="113" t="s">
        <v>157</v>
      </c>
      <c r="H239" s="113">
        <v>87</v>
      </c>
      <c r="I239" s="113">
        <v>297</v>
      </c>
    </row>
    <row r="240" spans="1:9" x14ac:dyDescent="0.25">
      <c r="A240" s="26" t="str">
        <f t="shared" si="3"/>
        <v>East of England2007Brain</v>
      </c>
      <c r="B240" s="113" t="s">
        <v>162</v>
      </c>
      <c r="C240" s="113">
        <v>2007</v>
      </c>
      <c r="D240" s="113" t="s">
        <v>15</v>
      </c>
      <c r="E240" s="113">
        <v>158</v>
      </c>
      <c r="F240" s="113" t="s">
        <v>157</v>
      </c>
      <c r="G240" s="113" t="s">
        <v>157</v>
      </c>
      <c r="H240" s="113">
        <v>93</v>
      </c>
      <c r="I240" s="113">
        <v>329</v>
      </c>
    </row>
    <row r="241" spans="1:9" x14ac:dyDescent="0.25">
      <c r="A241" s="26" t="str">
        <f t="shared" si="3"/>
        <v>East of England2008Brain</v>
      </c>
      <c r="B241" s="113" t="s">
        <v>162</v>
      </c>
      <c r="C241" s="113">
        <v>2008</v>
      </c>
      <c r="D241" s="113" t="s">
        <v>15</v>
      </c>
      <c r="E241" s="113">
        <v>182</v>
      </c>
      <c r="F241" s="113">
        <v>57</v>
      </c>
      <c r="G241" s="113" t="s">
        <v>157</v>
      </c>
      <c r="H241" s="113" t="s">
        <v>157</v>
      </c>
      <c r="I241" s="113">
        <v>293</v>
      </c>
    </row>
    <row r="242" spans="1:9" x14ac:dyDescent="0.25">
      <c r="A242" s="26" t="str">
        <f t="shared" si="3"/>
        <v>East of England2009Brain</v>
      </c>
      <c r="B242" s="113" t="s">
        <v>162</v>
      </c>
      <c r="C242" s="113">
        <v>2009</v>
      </c>
      <c r="D242" s="113" t="s">
        <v>15</v>
      </c>
      <c r="E242" s="113">
        <v>161</v>
      </c>
      <c r="F242" s="113">
        <v>75</v>
      </c>
      <c r="G242" s="113" t="s">
        <v>157</v>
      </c>
      <c r="H242" s="113" t="s">
        <v>157</v>
      </c>
      <c r="I242" s="113">
        <v>288</v>
      </c>
    </row>
    <row r="243" spans="1:9" x14ac:dyDescent="0.25">
      <c r="A243" s="26" t="str">
        <f t="shared" si="3"/>
        <v>East of England2010Brain</v>
      </c>
      <c r="B243" s="113" t="s">
        <v>162</v>
      </c>
      <c r="C243" s="113">
        <v>2010</v>
      </c>
      <c r="D243" s="113" t="s">
        <v>15</v>
      </c>
      <c r="E243" s="113">
        <v>166</v>
      </c>
      <c r="F243" s="113" t="s">
        <v>157</v>
      </c>
      <c r="G243" s="113" t="s">
        <v>157</v>
      </c>
      <c r="H243" s="113">
        <v>60</v>
      </c>
      <c r="I243" s="113">
        <v>275</v>
      </c>
    </row>
    <row r="244" spans="1:9" x14ac:dyDescent="0.25">
      <c r="A244" s="26" t="str">
        <f t="shared" si="3"/>
        <v>East of England2011Brain</v>
      </c>
      <c r="B244" s="113" t="s">
        <v>162</v>
      </c>
      <c r="C244" s="113">
        <v>2011</v>
      </c>
      <c r="D244" s="113" t="s">
        <v>15</v>
      </c>
      <c r="E244" s="113">
        <v>166</v>
      </c>
      <c r="F244" s="113">
        <v>45</v>
      </c>
      <c r="G244" s="113">
        <v>5</v>
      </c>
      <c r="H244" s="113">
        <v>64</v>
      </c>
      <c r="I244" s="113">
        <v>280</v>
      </c>
    </row>
    <row r="245" spans="1:9" x14ac:dyDescent="0.25">
      <c r="A245" s="26" t="str">
        <f t="shared" si="3"/>
        <v>East of England2012Brain</v>
      </c>
      <c r="B245" s="113" t="s">
        <v>162</v>
      </c>
      <c r="C245" s="113">
        <v>2012</v>
      </c>
      <c r="D245" s="113" t="s">
        <v>15</v>
      </c>
      <c r="E245" s="113">
        <v>187</v>
      </c>
      <c r="F245" s="113" t="s">
        <v>157</v>
      </c>
      <c r="G245" s="113" t="s">
        <v>157</v>
      </c>
      <c r="H245" s="113">
        <v>56</v>
      </c>
      <c r="I245" s="113">
        <v>282</v>
      </c>
    </row>
    <row r="246" spans="1:9" x14ac:dyDescent="0.25">
      <c r="A246" s="26" t="str">
        <f t="shared" si="3"/>
        <v>East of England2013Brain</v>
      </c>
      <c r="B246" s="113" t="s">
        <v>162</v>
      </c>
      <c r="C246" s="113">
        <v>2013</v>
      </c>
      <c r="D246" s="113" t="s">
        <v>15</v>
      </c>
      <c r="E246" s="113">
        <v>191</v>
      </c>
      <c r="F246" s="113" t="s">
        <v>157</v>
      </c>
      <c r="G246" s="113" t="s">
        <v>157</v>
      </c>
      <c r="H246" s="113">
        <v>64</v>
      </c>
      <c r="I246" s="113">
        <v>306</v>
      </c>
    </row>
    <row r="247" spans="1:9" x14ac:dyDescent="0.25">
      <c r="A247" s="26" t="str">
        <f t="shared" si="3"/>
        <v>London2006Brain</v>
      </c>
      <c r="B247" s="113" t="s">
        <v>116</v>
      </c>
      <c r="C247" s="113">
        <v>2006</v>
      </c>
      <c r="D247" s="113" t="s">
        <v>15</v>
      </c>
      <c r="E247" s="113">
        <v>212</v>
      </c>
      <c r="F247" s="113">
        <v>11</v>
      </c>
      <c r="G247" s="113">
        <v>8</v>
      </c>
      <c r="H247" s="113">
        <v>50</v>
      </c>
      <c r="I247" s="113">
        <v>281</v>
      </c>
    </row>
    <row r="248" spans="1:9" x14ac:dyDescent="0.25">
      <c r="A248" s="26" t="str">
        <f t="shared" si="3"/>
        <v>London2007Brain</v>
      </c>
      <c r="B248" s="113" t="s">
        <v>116</v>
      </c>
      <c r="C248" s="113">
        <v>2007</v>
      </c>
      <c r="D248" s="113" t="s">
        <v>15</v>
      </c>
      <c r="E248" s="113">
        <v>205</v>
      </c>
      <c r="F248" s="113">
        <v>9</v>
      </c>
      <c r="G248" s="113">
        <v>6</v>
      </c>
      <c r="H248" s="113">
        <v>43</v>
      </c>
      <c r="I248" s="113">
        <v>263</v>
      </c>
    </row>
    <row r="249" spans="1:9" x14ac:dyDescent="0.25">
      <c r="A249" s="26" t="str">
        <f t="shared" si="3"/>
        <v>London2008Brain</v>
      </c>
      <c r="B249" s="113" t="s">
        <v>116</v>
      </c>
      <c r="C249" s="113">
        <v>2008</v>
      </c>
      <c r="D249" s="113" t="s">
        <v>15</v>
      </c>
      <c r="E249" s="113">
        <v>240</v>
      </c>
      <c r="F249" s="113">
        <v>12</v>
      </c>
      <c r="G249" s="113">
        <v>9</v>
      </c>
      <c r="H249" s="113">
        <v>43</v>
      </c>
      <c r="I249" s="113">
        <v>304</v>
      </c>
    </row>
    <row r="250" spans="1:9" x14ac:dyDescent="0.25">
      <c r="A250" s="26" t="str">
        <f t="shared" si="3"/>
        <v>London2009Brain</v>
      </c>
      <c r="B250" s="113" t="s">
        <v>116</v>
      </c>
      <c r="C250" s="113">
        <v>2009</v>
      </c>
      <c r="D250" s="113" t="s">
        <v>15</v>
      </c>
      <c r="E250" s="113">
        <v>233</v>
      </c>
      <c r="F250" s="113">
        <v>11</v>
      </c>
      <c r="G250" s="113">
        <v>10</v>
      </c>
      <c r="H250" s="113">
        <v>43</v>
      </c>
      <c r="I250" s="113">
        <v>297</v>
      </c>
    </row>
    <row r="251" spans="1:9" x14ac:dyDescent="0.25">
      <c r="A251" s="26" t="str">
        <f t="shared" si="3"/>
        <v>London2010Brain</v>
      </c>
      <c r="B251" s="113" t="s">
        <v>116</v>
      </c>
      <c r="C251" s="113">
        <v>2010</v>
      </c>
      <c r="D251" s="113" t="s">
        <v>15</v>
      </c>
      <c r="E251" s="113">
        <v>236</v>
      </c>
      <c r="F251" s="113">
        <v>14</v>
      </c>
      <c r="G251" s="113">
        <v>5</v>
      </c>
      <c r="H251" s="113">
        <v>63</v>
      </c>
      <c r="I251" s="113">
        <v>318</v>
      </c>
    </row>
    <row r="252" spans="1:9" x14ac:dyDescent="0.25">
      <c r="A252" s="26" t="str">
        <f t="shared" si="3"/>
        <v>London2011Brain</v>
      </c>
      <c r="B252" s="113" t="s">
        <v>116</v>
      </c>
      <c r="C252" s="113">
        <v>2011</v>
      </c>
      <c r="D252" s="113" t="s">
        <v>15</v>
      </c>
      <c r="E252" s="113">
        <v>198</v>
      </c>
      <c r="F252" s="113">
        <v>8</v>
      </c>
      <c r="G252" s="113">
        <v>7</v>
      </c>
      <c r="H252" s="113">
        <v>59</v>
      </c>
      <c r="I252" s="113">
        <v>272</v>
      </c>
    </row>
    <row r="253" spans="1:9" x14ac:dyDescent="0.25">
      <c r="A253" s="26" t="str">
        <f t="shared" si="3"/>
        <v>London2012Brain</v>
      </c>
      <c r="B253" s="113" t="s">
        <v>116</v>
      </c>
      <c r="C253" s="113">
        <v>2012</v>
      </c>
      <c r="D253" s="113" t="s">
        <v>15</v>
      </c>
      <c r="E253" s="113">
        <v>235</v>
      </c>
      <c r="F253" s="113" t="s">
        <v>157</v>
      </c>
      <c r="G253" s="113" t="s">
        <v>157</v>
      </c>
      <c r="H253" s="113">
        <v>50</v>
      </c>
      <c r="I253" s="113">
        <v>301</v>
      </c>
    </row>
    <row r="254" spans="1:9" x14ac:dyDescent="0.25">
      <c r="A254" s="26" t="str">
        <f t="shared" si="3"/>
        <v>London2013Brain</v>
      </c>
      <c r="B254" s="113" t="s">
        <v>116</v>
      </c>
      <c r="C254" s="113">
        <v>2013</v>
      </c>
      <c r="D254" s="113" t="s">
        <v>15</v>
      </c>
      <c r="E254" s="113">
        <v>240</v>
      </c>
      <c r="F254" s="113" t="s">
        <v>157</v>
      </c>
      <c r="G254" s="113" t="s">
        <v>157</v>
      </c>
      <c r="H254" s="113">
        <v>57</v>
      </c>
      <c r="I254" s="113">
        <v>311</v>
      </c>
    </row>
    <row r="255" spans="1:9" x14ac:dyDescent="0.25">
      <c r="A255" s="26" t="str">
        <f t="shared" si="3"/>
        <v>North East2006Brain</v>
      </c>
      <c r="B255" s="113" t="s">
        <v>164</v>
      </c>
      <c r="C255" s="113">
        <v>2006</v>
      </c>
      <c r="D255" s="113" t="s">
        <v>15</v>
      </c>
      <c r="E255" s="113">
        <v>89</v>
      </c>
      <c r="F255" s="113">
        <v>49</v>
      </c>
      <c r="G255" s="113">
        <v>8</v>
      </c>
      <c r="H255" s="113">
        <v>22</v>
      </c>
      <c r="I255" s="113">
        <v>168</v>
      </c>
    </row>
    <row r="256" spans="1:9" x14ac:dyDescent="0.25">
      <c r="A256" s="26" t="str">
        <f t="shared" si="3"/>
        <v>North East2007Brain</v>
      </c>
      <c r="B256" s="113" t="s">
        <v>164</v>
      </c>
      <c r="C256" s="113">
        <v>2007</v>
      </c>
      <c r="D256" s="113" t="s">
        <v>15</v>
      </c>
      <c r="E256" s="113">
        <v>71</v>
      </c>
      <c r="F256" s="113">
        <v>30</v>
      </c>
      <c r="G256" s="113">
        <v>10</v>
      </c>
      <c r="H256" s="113">
        <v>22</v>
      </c>
      <c r="I256" s="113">
        <v>133</v>
      </c>
    </row>
    <row r="257" spans="1:9" x14ac:dyDescent="0.25">
      <c r="A257" s="26" t="str">
        <f t="shared" si="3"/>
        <v>North East2008Brain</v>
      </c>
      <c r="B257" s="113" t="s">
        <v>164</v>
      </c>
      <c r="C257" s="113">
        <v>2008</v>
      </c>
      <c r="D257" s="113" t="s">
        <v>15</v>
      </c>
      <c r="E257" s="113">
        <v>82</v>
      </c>
      <c r="F257" s="113">
        <v>44</v>
      </c>
      <c r="G257" s="113">
        <v>9</v>
      </c>
      <c r="H257" s="113">
        <v>17</v>
      </c>
      <c r="I257" s="113">
        <v>152</v>
      </c>
    </row>
    <row r="258" spans="1:9" x14ac:dyDescent="0.25">
      <c r="A258" s="26" t="str">
        <f t="shared" si="3"/>
        <v>North East2009Brain</v>
      </c>
      <c r="B258" s="113" t="s">
        <v>164</v>
      </c>
      <c r="C258" s="113">
        <v>2009</v>
      </c>
      <c r="D258" s="113" t="s">
        <v>15</v>
      </c>
      <c r="E258" s="113">
        <v>87</v>
      </c>
      <c r="F258" s="113">
        <v>30</v>
      </c>
      <c r="G258" s="113">
        <v>6</v>
      </c>
      <c r="H258" s="113">
        <v>34</v>
      </c>
      <c r="I258" s="113">
        <v>157</v>
      </c>
    </row>
    <row r="259" spans="1:9" x14ac:dyDescent="0.25">
      <c r="A259" s="26" t="str">
        <f t="shared" si="3"/>
        <v>North East2010Brain</v>
      </c>
      <c r="B259" s="113" t="s">
        <v>164</v>
      </c>
      <c r="C259" s="113">
        <v>2010</v>
      </c>
      <c r="D259" s="113" t="s">
        <v>15</v>
      </c>
      <c r="E259" s="113">
        <v>67</v>
      </c>
      <c r="F259" s="113">
        <v>28</v>
      </c>
      <c r="G259" s="113">
        <v>5</v>
      </c>
      <c r="H259" s="113">
        <v>32</v>
      </c>
      <c r="I259" s="113">
        <v>132</v>
      </c>
    </row>
    <row r="260" spans="1:9" x14ac:dyDescent="0.25">
      <c r="A260" s="26" t="str">
        <f t="shared" si="3"/>
        <v>North East2011Brain</v>
      </c>
      <c r="B260" s="113" t="s">
        <v>164</v>
      </c>
      <c r="C260" s="113">
        <v>2011</v>
      </c>
      <c r="D260" s="113" t="s">
        <v>15</v>
      </c>
      <c r="E260" s="113">
        <v>89</v>
      </c>
      <c r="F260" s="113">
        <v>15</v>
      </c>
      <c r="G260" s="113">
        <v>7</v>
      </c>
      <c r="H260" s="113">
        <v>38</v>
      </c>
      <c r="I260" s="113">
        <v>149</v>
      </c>
    </row>
    <row r="261" spans="1:9" x14ac:dyDescent="0.25">
      <c r="A261" s="26" t="str">
        <f t="shared" ref="A261:A324" si="4">CONCATENATE(B261,C261,D261)</f>
        <v>North East2012Brain</v>
      </c>
      <c r="B261" s="113" t="s">
        <v>164</v>
      </c>
      <c r="C261" s="113">
        <v>2012</v>
      </c>
      <c r="D261" s="113" t="s">
        <v>15</v>
      </c>
      <c r="E261" s="113">
        <v>75</v>
      </c>
      <c r="F261" s="113">
        <v>14</v>
      </c>
      <c r="G261" s="113">
        <v>13</v>
      </c>
      <c r="H261" s="113">
        <v>27</v>
      </c>
      <c r="I261" s="113">
        <v>129</v>
      </c>
    </row>
    <row r="262" spans="1:9" x14ac:dyDescent="0.25">
      <c r="A262" s="26" t="str">
        <f t="shared" si="4"/>
        <v>North East2013Brain</v>
      </c>
      <c r="B262" s="113" t="s">
        <v>164</v>
      </c>
      <c r="C262" s="113">
        <v>2013</v>
      </c>
      <c r="D262" s="113" t="s">
        <v>15</v>
      </c>
      <c r="E262" s="113">
        <v>81</v>
      </c>
      <c r="F262" s="113">
        <v>13</v>
      </c>
      <c r="G262" s="113">
        <v>9</v>
      </c>
      <c r="H262" s="113">
        <v>38</v>
      </c>
      <c r="I262" s="113">
        <v>141</v>
      </c>
    </row>
    <row r="263" spans="1:9" x14ac:dyDescent="0.25">
      <c r="A263" s="26" t="str">
        <f t="shared" si="4"/>
        <v>North West2006Brain</v>
      </c>
      <c r="B263" s="113" t="s">
        <v>166</v>
      </c>
      <c r="C263" s="113">
        <v>2006</v>
      </c>
      <c r="D263" s="113" t="s">
        <v>15</v>
      </c>
      <c r="E263" s="113">
        <v>164</v>
      </c>
      <c r="F263" s="113">
        <v>70</v>
      </c>
      <c r="G263" s="113">
        <v>13</v>
      </c>
      <c r="H263" s="113">
        <v>103</v>
      </c>
      <c r="I263" s="113">
        <v>350</v>
      </c>
    </row>
    <row r="264" spans="1:9" x14ac:dyDescent="0.25">
      <c r="A264" s="26" t="str">
        <f t="shared" si="4"/>
        <v>North West2007Brain</v>
      </c>
      <c r="B264" s="113" t="s">
        <v>166</v>
      </c>
      <c r="C264" s="113">
        <v>2007</v>
      </c>
      <c r="D264" s="113" t="s">
        <v>15</v>
      </c>
      <c r="E264" s="113">
        <v>169</v>
      </c>
      <c r="F264" s="113" t="s">
        <v>157</v>
      </c>
      <c r="G264" s="113" t="s">
        <v>157</v>
      </c>
      <c r="H264" s="113">
        <v>116</v>
      </c>
      <c r="I264" s="113">
        <v>359</v>
      </c>
    </row>
    <row r="265" spans="1:9" x14ac:dyDescent="0.25">
      <c r="A265" s="26" t="str">
        <f t="shared" si="4"/>
        <v>North West2008Brain</v>
      </c>
      <c r="B265" s="113" t="s">
        <v>166</v>
      </c>
      <c r="C265" s="113">
        <v>2008</v>
      </c>
      <c r="D265" s="113" t="s">
        <v>15</v>
      </c>
      <c r="E265" s="113">
        <v>178</v>
      </c>
      <c r="F265" s="113" t="s">
        <v>157</v>
      </c>
      <c r="G265" s="113" t="s">
        <v>157</v>
      </c>
      <c r="H265" s="113">
        <v>102</v>
      </c>
      <c r="I265" s="113">
        <v>346</v>
      </c>
    </row>
    <row r="266" spans="1:9" x14ac:dyDescent="0.25">
      <c r="A266" s="26" t="str">
        <f t="shared" si="4"/>
        <v>North West2009Brain</v>
      </c>
      <c r="B266" s="113" t="s">
        <v>166</v>
      </c>
      <c r="C266" s="113">
        <v>2009</v>
      </c>
      <c r="D266" s="113" t="s">
        <v>15</v>
      </c>
      <c r="E266" s="113">
        <v>216</v>
      </c>
      <c r="F266" s="113">
        <v>58</v>
      </c>
      <c r="G266" s="113">
        <v>11</v>
      </c>
      <c r="H266" s="113">
        <v>99</v>
      </c>
      <c r="I266" s="113">
        <v>384</v>
      </c>
    </row>
    <row r="267" spans="1:9" x14ac:dyDescent="0.25">
      <c r="A267" s="26" t="str">
        <f t="shared" si="4"/>
        <v>North West2010Brain</v>
      </c>
      <c r="B267" s="113" t="s">
        <v>166</v>
      </c>
      <c r="C267" s="113">
        <v>2010</v>
      </c>
      <c r="D267" s="113" t="s">
        <v>15</v>
      </c>
      <c r="E267" s="113">
        <v>198</v>
      </c>
      <c r="F267" s="113">
        <v>27</v>
      </c>
      <c r="G267" s="113">
        <v>9</v>
      </c>
      <c r="H267" s="113">
        <v>93</v>
      </c>
      <c r="I267" s="113">
        <v>327</v>
      </c>
    </row>
    <row r="268" spans="1:9" x14ac:dyDescent="0.25">
      <c r="A268" s="26" t="str">
        <f t="shared" si="4"/>
        <v>North West2011Brain</v>
      </c>
      <c r="B268" s="113" t="s">
        <v>166</v>
      </c>
      <c r="C268" s="113">
        <v>2011</v>
      </c>
      <c r="D268" s="113" t="s">
        <v>15</v>
      </c>
      <c r="E268" s="113">
        <v>195</v>
      </c>
      <c r="F268" s="113">
        <v>50</v>
      </c>
      <c r="G268" s="113">
        <v>6</v>
      </c>
      <c r="H268" s="113">
        <v>108</v>
      </c>
      <c r="I268" s="113">
        <v>359</v>
      </c>
    </row>
    <row r="269" spans="1:9" x14ac:dyDescent="0.25">
      <c r="A269" s="26" t="str">
        <f t="shared" si="4"/>
        <v>North West2012Brain</v>
      </c>
      <c r="B269" s="113" t="s">
        <v>166</v>
      </c>
      <c r="C269" s="113">
        <v>2012</v>
      </c>
      <c r="D269" s="113" t="s">
        <v>15</v>
      </c>
      <c r="E269" s="113">
        <v>188</v>
      </c>
      <c r="F269" s="113">
        <v>28</v>
      </c>
      <c r="G269" s="113">
        <v>7</v>
      </c>
      <c r="H269" s="113">
        <v>111</v>
      </c>
      <c r="I269" s="113">
        <v>334</v>
      </c>
    </row>
    <row r="270" spans="1:9" x14ac:dyDescent="0.25">
      <c r="A270" s="26" t="str">
        <f t="shared" si="4"/>
        <v>North West2013Brain</v>
      </c>
      <c r="B270" s="113" t="s">
        <v>166</v>
      </c>
      <c r="C270" s="113">
        <v>2013</v>
      </c>
      <c r="D270" s="113" t="s">
        <v>15</v>
      </c>
      <c r="E270" s="113">
        <v>168</v>
      </c>
      <c r="F270" s="113">
        <v>28</v>
      </c>
      <c r="G270" s="113">
        <v>8</v>
      </c>
      <c r="H270" s="113">
        <v>92</v>
      </c>
      <c r="I270" s="113">
        <v>296</v>
      </c>
    </row>
    <row r="271" spans="1:9" x14ac:dyDescent="0.25">
      <c r="A271" s="26" t="str">
        <f t="shared" si="4"/>
        <v>South East2006Brain</v>
      </c>
      <c r="B271" s="113" t="s">
        <v>168</v>
      </c>
      <c r="C271" s="113">
        <v>2006</v>
      </c>
      <c r="D271" s="113" t="s">
        <v>15</v>
      </c>
      <c r="E271" s="113">
        <v>202</v>
      </c>
      <c r="F271" s="113">
        <v>118</v>
      </c>
      <c r="G271" s="113">
        <v>17</v>
      </c>
      <c r="H271" s="113">
        <v>110</v>
      </c>
      <c r="I271" s="113">
        <v>447</v>
      </c>
    </row>
    <row r="272" spans="1:9" x14ac:dyDescent="0.25">
      <c r="A272" s="26" t="str">
        <f t="shared" si="4"/>
        <v>South East2007Brain</v>
      </c>
      <c r="B272" s="113" t="s">
        <v>168</v>
      </c>
      <c r="C272" s="113">
        <v>2007</v>
      </c>
      <c r="D272" s="113" t="s">
        <v>15</v>
      </c>
      <c r="E272" s="113">
        <v>261</v>
      </c>
      <c r="F272" s="113">
        <v>136</v>
      </c>
      <c r="G272" s="113">
        <v>22</v>
      </c>
      <c r="H272" s="113">
        <v>88</v>
      </c>
      <c r="I272" s="113">
        <v>507</v>
      </c>
    </row>
    <row r="273" spans="1:9" x14ac:dyDescent="0.25">
      <c r="A273" s="26" t="str">
        <f t="shared" si="4"/>
        <v>South East2008Brain</v>
      </c>
      <c r="B273" s="113" t="s">
        <v>168</v>
      </c>
      <c r="C273" s="113">
        <v>2008</v>
      </c>
      <c r="D273" s="113" t="s">
        <v>15</v>
      </c>
      <c r="E273" s="113">
        <v>266</v>
      </c>
      <c r="F273" s="113">
        <v>112</v>
      </c>
      <c r="G273" s="113">
        <v>10</v>
      </c>
      <c r="H273" s="113">
        <v>112</v>
      </c>
      <c r="I273" s="113">
        <v>500</v>
      </c>
    </row>
    <row r="274" spans="1:9" x14ac:dyDescent="0.25">
      <c r="A274" s="26" t="str">
        <f t="shared" si="4"/>
        <v>South East2009Brain</v>
      </c>
      <c r="B274" s="113" t="s">
        <v>168</v>
      </c>
      <c r="C274" s="113">
        <v>2009</v>
      </c>
      <c r="D274" s="113" t="s">
        <v>15</v>
      </c>
      <c r="E274" s="113">
        <v>264</v>
      </c>
      <c r="F274" s="113">
        <v>90</v>
      </c>
      <c r="G274" s="113">
        <v>11</v>
      </c>
      <c r="H274" s="113">
        <v>107</v>
      </c>
      <c r="I274" s="113">
        <v>472</v>
      </c>
    </row>
    <row r="275" spans="1:9" x14ac:dyDescent="0.25">
      <c r="A275" s="26" t="str">
        <f t="shared" si="4"/>
        <v>South East2010Brain</v>
      </c>
      <c r="B275" s="113" t="s">
        <v>168</v>
      </c>
      <c r="C275" s="113">
        <v>2010</v>
      </c>
      <c r="D275" s="113" t="s">
        <v>15</v>
      </c>
      <c r="E275" s="113">
        <v>274</v>
      </c>
      <c r="F275" s="113">
        <v>104</v>
      </c>
      <c r="G275" s="113">
        <v>12</v>
      </c>
      <c r="H275" s="113">
        <v>113</v>
      </c>
      <c r="I275" s="113">
        <v>503</v>
      </c>
    </row>
    <row r="276" spans="1:9" x14ac:dyDescent="0.25">
      <c r="A276" s="26" t="str">
        <f t="shared" si="4"/>
        <v>South East2011Brain</v>
      </c>
      <c r="B276" s="113" t="s">
        <v>168</v>
      </c>
      <c r="C276" s="113">
        <v>2011</v>
      </c>
      <c r="D276" s="113" t="s">
        <v>15</v>
      </c>
      <c r="E276" s="113">
        <v>289</v>
      </c>
      <c r="F276" s="113">
        <v>76</v>
      </c>
      <c r="G276" s="113">
        <v>13</v>
      </c>
      <c r="H276" s="113">
        <v>88</v>
      </c>
      <c r="I276" s="113">
        <v>466</v>
      </c>
    </row>
    <row r="277" spans="1:9" x14ac:dyDescent="0.25">
      <c r="A277" s="26" t="str">
        <f t="shared" si="4"/>
        <v>South East2012Brain</v>
      </c>
      <c r="B277" s="113" t="s">
        <v>168</v>
      </c>
      <c r="C277" s="113">
        <v>2012</v>
      </c>
      <c r="D277" s="113" t="s">
        <v>15</v>
      </c>
      <c r="E277" s="113">
        <v>284</v>
      </c>
      <c r="F277" s="113">
        <v>70</v>
      </c>
      <c r="G277" s="113">
        <v>17</v>
      </c>
      <c r="H277" s="113">
        <v>99</v>
      </c>
      <c r="I277" s="113">
        <v>470</v>
      </c>
    </row>
    <row r="278" spans="1:9" x14ac:dyDescent="0.25">
      <c r="A278" s="26" t="str">
        <f t="shared" si="4"/>
        <v>South East2013Brain</v>
      </c>
      <c r="B278" s="113" t="s">
        <v>168</v>
      </c>
      <c r="C278" s="113">
        <v>2013</v>
      </c>
      <c r="D278" s="113" t="s">
        <v>15</v>
      </c>
      <c r="E278" s="113">
        <v>270</v>
      </c>
      <c r="F278" s="113">
        <v>47</v>
      </c>
      <c r="G278" s="113">
        <v>15</v>
      </c>
      <c r="H278" s="113">
        <v>91</v>
      </c>
      <c r="I278" s="113">
        <v>423</v>
      </c>
    </row>
    <row r="279" spans="1:9" x14ac:dyDescent="0.25">
      <c r="A279" s="26" t="str">
        <f t="shared" si="4"/>
        <v>South West2006Brain</v>
      </c>
      <c r="B279" s="113" t="s">
        <v>170</v>
      </c>
      <c r="C279" s="113">
        <v>2006</v>
      </c>
      <c r="D279" s="113" t="s">
        <v>15</v>
      </c>
      <c r="E279" s="113">
        <v>106</v>
      </c>
      <c r="F279" s="113">
        <v>140</v>
      </c>
      <c r="G279" s="113">
        <v>6</v>
      </c>
      <c r="H279" s="113">
        <v>75</v>
      </c>
      <c r="I279" s="113">
        <v>327</v>
      </c>
    </row>
    <row r="280" spans="1:9" x14ac:dyDescent="0.25">
      <c r="A280" s="26" t="str">
        <f t="shared" si="4"/>
        <v>South West2007Brain</v>
      </c>
      <c r="B280" s="113" t="s">
        <v>170</v>
      </c>
      <c r="C280" s="113">
        <v>2007</v>
      </c>
      <c r="D280" s="113" t="s">
        <v>15</v>
      </c>
      <c r="E280" s="113">
        <v>130</v>
      </c>
      <c r="F280" s="113">
        <v>127</v>
      </c>
      <c r="G280" s="113">
        <v>6</v>
      </c>
      <c r="H280" s="113">
        <v>70</v>
      </c>
      <c r="I280" s="113">
        <v>333</v>
      </c>
    </row>
    <row r="281" spans="1:9" x14ac:dyDescent="0.25">
      <c r="A281" s="26" t="str">
        <f t="shared" si="4"/>
        <v>South West2008Brain</v>
      </c>
      <c r="B281" s="113" t="s">
        <v>170</v>
      </c>
      <c r="C281" s="113">
        <v>2008</v>
      </c>
      <c r="D281" s="113" t="s">
        <v>15</v>
      </c>
      <c r="E281" s="113">
        <v>110</v>
      </c>
      <c r="F281" s="113">
        <v>118</v>
      </c>
      <c r="G281" s="113">
        <v>8</v>
      </c>
      <c r="H281" s="113">
        <v>84</v>
      </c>
      <c r="I281" s="113">
        <v>320</v>
      </c>
    </row>
    <row r="282" spans="1:9" x14ac:dyDescent="0.25">
      <c r="A282" s="26" t="str">
        <f t="shared" si="4"/>
        <v>South West2009Brain</v>
      </c>
      <c r="B282" s="113" t="s">
        <v>170</v>
      </c>
      <c r="C282" s="113">
        <v>2009</v>
      </c>
      <c r="D282" s="113" t="s">
        <v>15</v>
      </c>
      <c r="E282" s="113">
        <v>164</v>
      </c>
      <c r="F282" s="113">
        <v>95</v>
      </c>
      <c r="G282" s="113">
        <v>12</v>
      </c>
      <c r="H282" s="113">
        <v>74</v>
      </c>
      <c r="I282" s="113">
        <v>345</v>
      </c>
    </row>
    <row r="283" spans="1:9" x14ac:dyDescent="0.25">
      <c r="A283" s="26" t="str">
        <f t="shared" si="4"/>
        <v>South West2010Brain</v>
      </c>
      <c r="B283" s="113" t="s">
        <v>170</v>
      </c>
      <c r="C283" s="113">
        <v>2010</v>
      </c>
      <c r="D283" s="113" t="s">
        <v>15</v>
      </c>
      <c r="E283" s="113">
        <v>177</v>
      </c>
      <c r="F283" s="113">
        <v>95</v>
      </c>
      <c r="G283" s="113">
        <v>5</v>
      </c>
      <c r="H283" s="113">
        <v>62</v>
      </c>
      <c r="I283" s="113">
        <v>339</v>
      </c>
    </row>
    <row r="284" spans="1:9" x14ac:dyDescent="0.25">
      <c r="A284" s="26" t="str">
        <f t="shared" si="4"/>
        <v>South West2011Brain</v>
      </c>
      <c r="B284" s="113" t="s">
        <v>170</v>
      </c>
      <c r="C284" s="113">
        <v>2011</v>
      </c>
      <c r="D284" s="113" t="s">
        <v>15</v>
      </c>
      <c r="E284" s="113">
        <v>176</v>
      </c>
      <c r="F284" s="113">
        <v>84</v>
      </c>
      <c r="G284" s="113">
        <v>8</v>
      </c>
      <c r="H284" s="113">
        <v>70</v>
      </c>
      <c r="I284" s="113">
        <v>338</v>
      </c>
    </row>
    <row r="285" spans="1:9" x14ac:dyDescent="0.25">
      <c r="A285" s="26" t="str">
        <f t="shared" si="4"/>
        <v>South West2012Brain</v>
      </c>
      <c r="B285" s="113" t="s">
        <v>170</v>
      </c>
      <c r="C285" s="113">
        <v>2012</v>
      </c>
      <c r="D285" s="113" t="s">
        <v>15</v>
      </c>
      <c r="E285" s="113">
        <v>169</v>
      </c>
      <c r="F285" s="113">
        <v>87</v>
      </c>
      <c r="G285" s="113">
        <v>7</v>
      </c>
      <c r="H285" s="113">
        <v>73</v>
      </c>
      <c r="I285" s="113">
        <v>336</v>
      </c>
    </row>
    <row r="286" spans="1:9" x14ac:dyDescent="0.25">
      <c r="A286" s="26" t="str">
        <f t="shared" si="4"/>
        <v>South West2013Brain</v>
      </c>
      <c r="B286" s="113" t="s">
        <v>170</v>
      </c>
      <c r="C286" s="113">
        <v>2013</v>
      </c>
      <c r="D286" s="113" t="s">
        <v>15</v>
      </c>
      <c r="E286" s="113">
        <v>141</v>
      </c>
      <c r="F286" s="113">
        <v>60</v>
      </c>
      <c r="G286" s="113">
        <v>9</v>
      </c>
      <c r="H286" s="113">
        <v>91</v>
      </c>
      <c r="I286" s="113">
        <v>301</v>
      </c>
    </row>
    <row r="287" spans="1:9" x14ac:dyDescent="0.25">
      <c r="A287" s="26" t="str">
        <f t="shared" si="4"/>
        <v>West Midlands2006Brain</v>
      </c>
      <c r="B287" s="113" t="s">
        <v>172</v>
      </c>
      <c r="C287" s="113">
        <v>2006</v>
      </c>
      <c r="D287" s="113" t="s">
        <v>15</v>
      </c>
      <c r="E287" s="113">
        <v>145</v>
      </c>
      <c r="F287" s="113">
        <v>59</v>
      </c>
      <c r="G287" s="113">
        <v>6</v>
      </c>
      <c r="H287" s="113">
        <v>76</v>
      </c>
      <c r="I287" s="113">
        <v>286</v>
      </c>
    </row>
    <row r="288" spans="1:9" x14ac:dyDescent="0.25">
      <c r="A288" s="26" t="str">
        <f t="shared" si="4"/>
        <v>West Midlands2007Brain</v>
      </c>
      <c r="B288" s="113" t="s">
        <v>172</v>
      </c>
      <c r="C288" s="113">
        <v>2007</v>
      </c>
      <c r="D288" s="113" t="s">
        <v>15</v>
      </c>
      <c r="E288" s="113">
        <v>147</v>
      </c>
      <c r="F288" s="113">
        <v>63</v>
      </c>
      <c r="G288" s="113">
        <v>8</v>
      </c>
      <c r="H288" s="113">
        <v>58</v>
      </c>
      <c r="I288" s="113">
        <v>276</v>
      </c>
    </row>
    <row r="289" spans="1:9" x14ac:dyDescent="0.25">
      <c r="A289" s="26" t="str">
        <f t="shared" si="4"/>
        <v>West Midlands2008Brain</v>
      </c>
      <c r="B289" s="113" t="s">
        <v>172</v>
      </c>
      <c r="C289" s="113">
        <v>2008</v>
      </c>
      <c r="D289" s="113" t="s">
        <v>15</v>
      </c>
      <c r="E289" s="113">
        <v>150</v>
      </c>
      <c r="F289" s="113">
        <v>66</v>
      </c>
      <c r="G289" s="113">
        <v>14</v>
      </c>
      <c r="H289" s="113">
        <v>46</v>
      </c>
      <c r="I289" s="113">
        <v>276</v>
      </c>
    </row>
    <row r="290" spans="1:9" x14ac:dyDescent="0.25">
      <c r="A290" s="26" t="str">
        <f t="shared" si="4"/>
        <v>West Midlands2009Brain</v>
      </c>
      <c r="B290" s="113" t="s">
        <v>172</v>
      </c>
      <c r="C290" s="113">
        <v>2009</v>
      </c>
      <c r="D290" s="113" t="s">
        <v>15</v>
      </c>
      <c r="E290" s="113">
        <v>175</v>
      </c>
      <c r="F290" s="113">
        <v>61</v>
      </c>
      <c r="G290" s="113" t="s">
        <v>157</v>
      </c>
      <c r="H290" s="113" t="s">
        <v>157</v>
      </c>
      <c r="I290" s="113">
        <v>292</v>
      </c>
    </row>
    <row r="291" spans="1:9" x14ac:dyDescent="0.25">
      <c r="A291" s="26" t="str">
        <f t="shared" si="4"/>
        <v>West Midlands2010Brain</v>
      </c>
      <c r="B291" s="113" t="s">
        <v>172</v>
      </c>
      <c r="C291" s="113">
        <v>2010</v>
      </c>
      <c r="D291" s="113" t="s">
        <v>15</v>
      </c>
      <c r="E291" s="113">
        <v>191</v>
      </c>
      <c r="F291" s="113">
        <v>50</v>
      </c>
      <c r="G291" s="113" t="s">
        <v>157</v>
      </c>
      <c r="H291" s="113" t="s">
        <v>157</v>
      </c>
      <c r="I291" s="113">
        <v>287</v>
      </c>
    </row>
    <row r="292" spans="1:9" x14ac:dyDescent="0.25">
      <c r="A292" s="26" t="str">
        <f t="shared" si="4"/>
        <v>West Midlands2011Brain</v>
      </c>
      <c r="B292" s="113" t="s">
        <v>172</v>
      </c>
      <c r="C292" s="113">
        <v>2011</v>
      </c>
      <c r="D292" s="113" t="s">
        <v>15</v>
      </c>
      <c r="E292" s="113">
        <v>210</v>
      </c>
      <c r="F292" s="113">
        <v>38</v>
      </c>
      <c r="G292" s="113">
        <v>8</v>
      </c>
      <c r="H292" s="113">
        <v>43</v>
      </c>
      <c r="I292" s="113">
        <v>299</v>
      </c>
    </row>
    <row r="293" spans="1:9" x14ac:dyDescent="0.25">
      <c r="A293" s="26" t="str">
        <f t="shared" si="4"/>
        <v>West Midlands2012Brain</v>
      </c>
      <c r="B293" s="113" t="s">
        <v>172</v>
      </c>
      <c r="C293" s="113">
        <v>2012</v>
      </c>
      <c r="D293" s="113" t="s">
        <v>15</v>
      </c>
      <c r="E293" s="113">
        <v>219</v>
      </c>
      <c r="F293" s="113">
        <v>48</v>
      </c>
      <c r="G293" s="113">
        <v>6</v>
      </c>
      <c r="H293" s="113">
        <v>36</v>
      </c>
      <c r="I293" s="113">
        <v>309</v>
      </c>
    </row>
    <row r="294" spans="1:9" x14ac:dyDescent="0.25">
      <c r="A294" s="26" t="str">
        <f t="shared" si="4"/>
        <v>West Midlands2013Brain</v>
      </c>
      <c r="B294" s="113" t="s">
        <v>172</v>
      </c>
      <c r="C294" s="113">
        <v>2013</v>
      </c>
      <c r="D294" s="113" t="s">
        <v>15</v>
      </c>
      <c r="E294" s="113">
        <v>218</v>
      </c>
      <c r="F294" s="113">
        <v>44</v>
      </c>
      <c r="G294" s="113">
        <v>8</v>
      </c>
      <c r="H294" s="113">
        <v>39</v>
      </c>
      <c r="I294" s="113">
        <v>309</v>
      </c>
    </row>
    <row r="295" spans="1:9" x14ac:dyDescent="0.25">
      <c r="A295" s="26" t="str">
        <f t="shared" si="4"/>
        <v>Yorkshire and The Humber2006Brain</v>
      </c>
      <c r="B295" s="113" t="s">
        <v>174</v>
      </c>
      <c r="C295" s="113">
        <v>2006</v>
      </c>
      <c r="D295" s="113" t="s">
        <v>15</v>
      </c>
      <c r="E295" s="113">
        <v>183</v>
      </c>
      <c r="F295" s="113">
        <v>83</v>
      </c>
      <c r="G295" s="113">
        <v>11</v>
      </c>
      <c r="H295" s="113">
        <v>50</v>
      </c>
      <c r="I295" s="113">
        <v>327</v>
      </c>
    </row>
    <row r="296" spans="1:9" x14ac:dyDescent="0.25">
      <c r="A296" s="26" t="str">
        <f t="shared" si="4"/>
        <v>Yorkshire and The Humber2007Brain</v>
      </c>
      <c r="B296" s="113" t="s">
        <v>174</v>
      </c>
      <c r="C296" s="113">
        <v>2007</v>
      </c>
      <c r="D296" s="113" t="s">
        <v>15</v>
      </c>
      <c r="E296" s="113">
        <v>156</v>
      </c>
      <c r="F296" s="113">
        <v>96</v>
      </c>
      <c r="G296" s="113">
        <v>14</v>
      </c>
      <c r="H296" s="113">
        <v>52</v>
      </c>
      <c r="I296" s="113">
        <v>318</v>
      </c>
    </row>
    <row r="297" spans="1:9" x14ac:dyDescent="0.25">
      <c r="A297" s="26" t="str">
        <f t="shared" si="4"/>
        <v>Yorkshire and The Humber2008Brain</v>
      </c>
      <c r="B297" s="113" t="s">
        <v>174</v>
      </c>
      <c r="C297" s="113">
        <v>2008</v>
      </c>
      <c r="D297" s="113" t="s">
        <v>15</v>
      </c>
      <c r="E297" s="113">
        <v>180</v>
      </c>
      <c r="F297" s="113">
        <v>93</v>
      </c>
      <c r="G297" s="113">
        <v>16</v>
      </c>
      <c r="H297" s="113">
        <v>50</v>
      </c>
      <c r="I297" s="113">
        <v>339</v>
      </c>
    </row>
    <row r="298" spans="1:9" x14ac:dyDescent="0.25">
      <c r="A298" s="26" t="str">
        <f t="shared" si="4"/>
        <v>Yorkshire and The Humber2009Brain</v>
      </c>
      <c r="B298" s="113" t="s">
        <v>174</v>
      </c>
      <c r="C298" s="113">
        <v>2009</v>
      </c>
      <c r="D298" s="113" t="s">
        <v>15</v>
      </c>
      <c r="E298" s="113">
        <v>167</v>
      </c>
      <c r="F298" s="113">
        <v>65</v>
      </c>
      <c r="G298" s="113">
        <v>21</v>
      </c>
      <c r="H298" s="113">
        <v>52</v>
      </c>
      <c r="I298" s="113">
        <v>305</v>
      </c>
    </row>
    <row r="299" spans="1:9" x14ac:dyDescent="0.25">
      <c r="A299" s="26" t="str">
        <f t="shared" si="4"/>
        <v>Yorkshire and The Humber2010Brain</v>
      </c>
      <c r="B299" s="113" t="s">
        <v>174</v>
      </c>
      <c r="C299" s="113">
        <v>2010</v>
      </c>
      <c r="D299" s="113" t="s">
        <v>15</v>
      </c>
      <c r="E299" s="113">
        <v>161</v>
      </c>
      <c r="F299" s="113">
        <v>51</v>
      </c>
      <c r="G299" s="113">
        <v>16</v>
      </c>
      <c r="H299" s="113">
        <v>52</v>
      </c>
      <c r="I299" s="113">
        <v>280</v>
      </c>
    </row>
    <row r="300" spans="1:9" x14ac:dyDescent="0.25">
      <c r="A300" s="26" t="str">
        <f t="shared" si="4"/>
        <v>Yorkshire and The Humber2011Brain</v>
      </c>
      <c r="B300" s="113" t="s">
        <v>174</v>
      </c>
      <c r="C300" s="113">
        <v>2011</v>
      </c>
      <c r="D300" s="113" t="s">
        <v>15</v>
      </c>
      <c r="E300" s="113">
        <v>186</v>
      </c>
      <c r="F300" s="113">
        <v>54</v>
      </c>
      <c r="G300" s="113">
        <v>9</v>
      </c>
      <c r="H300" s="113">
        <v>51</v>
      </c>
      <c r="I300" s="113">
        <v>300</v>
      </c>
    </row>
    <row r="301" spans="1:9" x14ac:dyDescent="0.25">
      <c r="A301" s="26" t="str">
        <f t="shared" si="4"/>
        <v>Yorkshire and The Humber2012Brain</v>
      </c>
      <c r="B301" s="113" t="s">
        <v>174</v>
      </c>
      <c r="C301" s="113">
        <v>2012</v>
      </c>
      <c r="D301" s="113" t="s">
        <v>15</v>
      </c>
      <c r="E301" s="113">
        <v>186</v>
      </c>
      <c r="F301" s="113">
        <v>46</v>
      </c>
      <c r="G301" s="113">
        <v>18</v>
      </c>
      <c r="H301" s="113">
        <v>62</v>
      </c>
      <c r="I301" s="113">
        <v>312</v>
      </c>
    </row>
    <row r="302" spans="1:9" x14ac:dyDescent="0.25">
      <c r="A302" s="26" t="str">
        <f t="shared" si="4"/>
        <v>Yorkshire and The Humber2013Brain</v>
      </c>
      <c r="B302" s="113" t="s">
        <v>174</v>
      </c>
      <c r="C302" s="113">
        <v>2013</v>
      </c>
      <c r="D302" s="113" t="s">
        <v>15</v>
      </c>
      <c r="E302" s="113">
        <v>177</v>
      </c>
      <c r="F302" s="113">
        <v>35</v>
      </c>
      <c r="G302" s="113">
        <v>7</v>
      </c>
      <c r="H302" s="113">
        <v>75</v>
      </c>
      <c r="I302" s="113">
        <v>294</v>
      </c>
    </row>
    <row r="303" spans="1:9" x14ac:dyDescent="0.25">
      <c r="A303" s="26" t="str">
        <f t="shared" si="4"/>
        <v>East Midlands2006Breast</v>
      </c>
      <c r="B303" s="113" t="s">
        <v>160</v>
      </c>
      <c r="C303" s="113">
        <v>2006</v>
      </c>
      <c r="D303" s="113" t="s">
        <v>18</v>
      </c>
      <c r="E303" s="113">
        <v>83</v>
      </c>
      <c r="F303" s="113">
        <v>50</v>
      </c>
      <c r="G303" s="113">
        <v>18</v>
      </c>
      <c r="H303" s="113">
        <v>16</v>
      </c>
      <c r="I303" s="113">
        <v>167</v>
      </c>
    </row>
    <row r="304" spans="1:9" x14ac:dyDescent="0.25">
      <c r="A304" s="26" t="str">
        <f t="shared" si="4"/>
        <v>East Midlands2007Breast</v>
      </c>
      <c r="B304" s="113" t="s">
        <v>160</v>
      </c>
      <c r="C304" s="113">
        <v>2007</v>
      </c>
      <c r="D304" s="113" t="s">
        <v>18</v>
      </c>
      <c r="E304" s="113">
        <v>61</v>
      </c>
      <c r="F304" s="113">
        <v>48</v>
      </c>
      <c r="G304" s="113">
        <v>9</v>
      </c>
      <c r="H304" s="113">
        <v>17</v>
      </c>
      <c r="I304" s="113">
        <v>135</v>
      </c>
    </row>
    <row r="305" spans="1:9" x14ac:dyDescent="0.25">
      <c r="A305" s="26" t="str">
        <f t="shared" si="4"/>
        <v>East Midlands2008Breast</v>
      </c>
      <c r="B305" s="113" t="s">
        <v>160</v>
      </c>
      <c r="C305" s="113">
        <v>2008</v>
      </c>
      <c r="D305" s="113" t="s">
        <v>18</v>
      </c>
      <c r="E305" s="113">
        <v>69</v>
      </c>
      <c r="F305" s="113">
        <v>35</v>
      </c>
      <c r="G305" s="113">
        <v>22</v>
      </c>
      <c r="H305" s="113">
        <v>14</v>
      </c>
      <c r="I305" s="113">
        <v>140</v>
      </c>
    </row>
    <row r="306" spans="1:9" x14ac:dyDescent="0.25">
      <c r="A306" s="26" t="str">
        <f t="shared" si="4"/>
        <v>East Midlands2009Breast</v>
      </c>
      <c r="B306" s="113" t="s">
        <v>160</v>
      </c>
      <c r="C306" s="113">
        <v>2009</v>
      </c>
      <c r="D306" s="113" t="s">
        <v>18</v>
      </c>
      <c r="E306" s="113">
        <v>87</v>
      </c>
      <c r="F306" s="113">
        <v>39</v>
      </c>
      <c r="G306" s="113">
        <v>14</v>
      </c>
      <c r="H306" s="113">
        <v>10</v>
      </c>
      <c r="I306" s="113">
        <v>150</v>
      </c>
    </row>
    <row r="307" spans="1:9" x14ac:dyDescent="0.25">
      <c r="A307" s="26" t="str">
        <f t="shared" si="4"/>
        <v>East Midlands2010Breast</v>
      </c>
      <c r="B307" s="113" t="s">
        <v>160</v>
      </c>
      <c r="C307" s="113">
        <v>2010</v>
      </c>
      <c r="D307" s="113" t="s">
        <v>18</v>
      </c>
      <c r="E307" s="113">
        <v>108</v>
      </c>
      <c r="F307" s="113">
        <v>40</v>
      </c>
      <c r="G307" s="113">
        <v>14</v>
      </c>
      <c r="H307" s="113">
        <v>34</v>
      </c>
      <c r="I307" s="113">
        <v>196</v>
      </c>
    </row>
    <row r="308" spans="1:9" x14ac:dyDescent="0.25">
      <c r="A308" s="26" t="str">
        <f t="shared" si="4"/>
        <v>East Midlands2011Breast</v>
      </c>
      <c r="B308" s="113" t="s">
        <v>160</v>
      </c>
      <c r="C308" s="113">
        <v>2011</v>
      </c>
      <c r="D308" s="113" t="s">
        <v>18</v>
      </c>
      <c r="E308" s="113">
        <v>113</v>
      </c>
      <c r="F308" s="113">
        <v>28</v>
      </c>
      <c r="G308" s="113">
        <v>16</v>
      </c>
      <c r="H308" s="113">
        <v>15</v>
      </c>
      <c r="I308" s="113">
        <v>172</v>
      </c>
    </row>
    <row r="309" spans="1:9" x14ac:dyDescent="0.25">
      <c r="A309" s="26" t="str">
        <f t="shared" si="4"/>
        <v>East Midlands2012Breast</v>
      </c>
      <c r="B309" s="113" t="s">
        <v>160</v>
      </c>
      <c r="C309" s="113">
        <v>2012</v>
      </c>
      <c r="D309" s="113" t="s">
        <v>18</v>
      </c>
      <c r="E309" s="113">
        <v>81</v>
      </c>
      <c r="F309" s="113">
        <v>22</v>
      </c>
      <c r="G309" s="113">
        <v>16</v>
      </c>
      <c r="H309" s="113">
        <v>19</v>
      </c>
      <c r="I309" s="113">
        <v>138</v>
      </c>
    </row>
    <row r="310" spans="1:9" x14ac:dyDescent="0.25">
      <c r="A310" s="26" t="str">
        <f t="shared" si="4"/>
        <v>East Midlands2013Breast</v>
      </c>
      <c r="B310" s="113" t="s">
        <v>160</v>
      </c>
      <c r="C310" s="113">
        <v>2013</v>
      </c>
      <c r="D310" s="113" t="s">
        <v>18</v>
      </c>
      <c r="E310" s="113">
        <v>96</v>
      </c>
      <c r="F310" s="113">
        <v>24</v>
      </c>
      <c r="G310" s="113">
        <v>6</v>
      </c>
      <c r="H310" s="113">
        <v>13</v>
      </c>
      <c r="I310" s="113">
        <v>139</v>
      </c>
    </row>
    <row r="311" spans="1:9" x14ac:dyDescent="0.25">
      <c r="A311" s="26" t="str">
        <f t="shared" si="4"/>
        <v>East of England2006Breast</v>
      </c>
      <c r="B311" s="113" t="s">
        <v>162</v>
      </c>
      <c r="C311" s="113">
        <v>2006</v>
      </c>
      <c r="D311" s="113" t="s">
        <v>18</v>
      </c>
      <c r="E311" s="113">
        <v>100</v>
      </c>
      <c r="F311" s="113">
        <v>48</v>
      </c>
      <c r="G311" s="113">
        <v>0</v>
      </c>
      <c r="H311" s="113">
        <v>13</v>
      </c>
      <c r="I311" s="113">
        <v>161</v>
      </c>
    </row>
    <row r="312" spans="1:9" x14ac:dyDescent="0.25">
      <c r="A312" s="26" t="str">
        <f t="shared" si="4"/>
        <v>East of England2007Breast</v>
      </c>
      <c r="B312" s="113" t="s">
        <v>162</v>
      </c>
      <c r="C312" s="113">
        <v>2007</v>
      </c>
      <c r="D312" s="113" t="s">
        <v>18</v>
      </c>
      <c r="E312" s="113">
        <v>99</v>
      </c>
      <c r="F312" s="113">
        <v>50</v>
      </c>
      <c r="G312" s="113" t="s">
        <v>157</v>
      </c>
      <c r="H312" s="113" t="s">
        <v>157</v>
      </c>
      <c r="I312" s="113">
        <v>163</v>
      </c>
    </row>
    <row r="313" spans="1:9" x14ac:dyDescent="0.25">
      <c r="A313" s="26" t="str">
        <f t="shared" si="4"/>
        <v>East of England2008Breast</v>
      </c>
      <c r="B313" s="113" t="s">
        <v>162</v>
      </c>
      <c r="C313" s="113">
        <v>2008</v>
      </c>
      <c r="D313" s="113" t="s">
        <v>18</v>
      </c>
      <c r="E313" s="113">
        <v>120</v>
      </c>
      <c r="F313" s="113">
        <v>51</v>
      </c>
      <c r="G313" s="113" t="s">
        <v>157</v>
      </c>
      <c r="H313" s="113" t="s">
        <v>157</v>
      </c>
      <c r="I313" s="113">
        <v>190</v>
      </c>
    </row>
    <row r="314" spans="1:9" x14ac:dyDescent="0.25">
      <c r="A314" s="26" t="str">
        <f t="shared" si="4"/>
        <v>East of England2009Breast</v>
      </c>
      <c r="B314" s="113" t="s">
        <v>162</v>
      </c>
      <c r="C314" s="113">
        <v>2009</v>
      </c>
      <c r="D314" s="113" t="s">
        <v>18</v>
      </c>
      <c r="E314" s="113">
        <v>112</v>
      </c>
      <c r="F314" s="113">
        <v>36</v>
      </c>
      <c r="G314" s="113" t="s">
        <v>157</v>
      </c>
      <c r="H314" s="113" t="s">
        <v>157</v>
      </c>
      <c r="I314" s="113">
        <v>167</v>
      </c>
    </row>
    <row r="315" spans="1:9" x14ac:dyDescent="0.25">
      <c r="A315" s="26" t="str">
        <f t="shared" si="4"/>
        <v>East of England2010Breast</v>
      </c>
      <c r="B315" s="113" t="s">
        <v>162</v>
      </c>
      <c r="C315" s="113">
        <v>2010</v>
      </c>
      <c r="D315" s="113" t="s">
        <v>18</v>
      </c>
      <c r="E315" s="113">
        <v>93</v>
      </c>
      <c r="F315" s="113">
        <v>39</v>
      </c>
      <c r="G315" s="113">
        <v>0</v>
      </c>
      <c r="H315" s="113">
        <v>10</v>
      </c>
      <c r="I315" s="113">
        <v>142</v>
      </c>
    </row>
    <row r="316" spans="1:9" x14ac:dyDescent="0.25">
      <c r="A316" s="26" t="str">
        <f t="shared" si="4"/>
        <v>East of England2011Breast</v>
      </c>
      <c r="B316" s="113" t="s">
        <v>162</v>
      </c>
      <c r="C316" s="113">
        <v>2011</v>
      </c>
      <c r="D316" s="113" t="s">
        <v>18</v>
      </c>
      <c r="E316" s="113">
        <v>133</v>
      </c>
      <c r="F316" s="113">
        <v>39</v>
      </c>
      <c r="G316" s="113">
        <v>0</v>
      </c>
      <c r="H316" s="113">
        <v>15</v>
      </c>
      <c r="I316" s="113">
        <v>187</v>
      </c>
    </row>
    <row r="317" spans="1:9" x14ac:dyDescent="0.25">
      <c r="A317" s="26" t="str">
        <f t="shared" si="4"/>
        <v>East of England2012Breast</v>
      </c>
      <c r="B317" s="113" t="s">
        <v>162</v>
      </c>
      <c r="C317" s="113">
        <v>2012</v>
      </c>
      <c r="D317" s="113" t="s">
        <v>18</v>
      </c>
      <c r="E317" s="113">
        <v>143</v>
      </c>
      <c r="F317" s="113">
        <v>32</v>
      </c>
      <c r="G317" s="113" t="s">
        <v>157</v>
      </c>
      <c r="H317" s="113" t="s">
        <v>157</v>
      </c>
      <c r="I317" s="113">
        <v>191</v>
      </c>
    </row>
    <row r="318" spans="1:9" x14ac:dyDescent="0.25">
      <c r="A318" s="26" t="str">
        <f t="shared" si="4"/>
        <v>East of England2013Breast</v>
      </c>
      <c r="B318" s="113" t="s">
        <v>162</v>
      </c>
      <c r="C318" s="113">
        <v>2013</v>
      </c>
      <c r="D318" s="113" t="s">
        <v>18</v>
      </c>
      <c r="E318" s="113">
        <v>133</v>
      </c>
      <c r="F318" s="113">
        <v>27</v>
      </c>
      <c r="G318" s="113" t="s">
        <v>157</v>
      </c>
      <c r="H318" s="113" t="s">
        <v>157</v>
      </c>
      <c r="I318" s="113">
        <v>181</v>
      </c>
    </row>
    <row r="319" spans="1:9" x14ac:dyDescent="0.25">
      <c r="A319" s="26" t="str">
        <f t="shared" si="4"/>
        <v>London2006Breast</v>
      </c>
      <c r="B319" s="113" t="s">
        <v>116</v>
      </c>
      <c r="C319" s="113">
        <v>2006</v>
      </c>
      <c r="D319" s="113" t="s">
        <v>18</v>
      </c>
      <c r="E319" s="113">
        <v>215</v>
      </c>
      <c r="F319" s="113" t="s">
        <v>157</v>
      </c>
      <c r="G319" s="113" t="s">
        <v>157</v>
      </c>
      <c r="H319" s="113">
        <v>37</v>
      </c>
      <c r="I319" s="113">
        <v>258</v>
      </c>
    </row>
    <row r="320" spans="1:9" x14ac:dyDescent="0.25">
      <c r="A320" s="26" t="str">
        <f t="shared" si="4"/>
        <v>London2007Breast</v>
      </c>
      <c r="B320" s="113" t="s">
        <v>116</v>
      </c>
      <c r="C320" s="113">
        <v>2007</v>
      </c>
      <c r="D320" s="113" t="s">
        <v>18</v>
      </c>
      <c r="E320" s="113">
        <v>200</v>
      </c>
      <c r="F320" s="113">
        <v>5</v>
      </c>
      <c r="G320" s="113">
        <v>6</v>
      </c>
      <c r="H320" s="113">
        <v>29</v>
      </c>
      <c r="I320" s="113">
        <v>240</v>
      </c>
    </row>
    <row r="321" spans="1:9" x14ac:dyDescent="0.25">
      <c r="A321" s="26" t="str">
        <f t="shared" si="4"/>
        <v>London2008Breast</v>
      </c>
      <c r="B321" s="113" t="s">
        <v>116</v>
      </c>
      <c r="C321" s="113">
        <v>2008</v>
      </c>
      <c r="D321" s="113" t="s">
        <v>18</v>
      </c>
      <c r="E321" s="113">
        <v>199</v>
      </c>
      <c r="F321" s="113">
        <v>9</v>
      </c>
      <c r="G321" s="113">
        <v>7</v>
      </c>
      <c r="H321" s="113">
        <v>28</v>
      </c>
      <c r="I321" s="113">
        <v>243</v>
      </c>
    </row>
    <row r="322" spans="1:9" x14ac:dyDescent="0.25">
      <c r="A322" s="26" t="str">
        <f t="shared" si="4"/>
        <v>London2009Breast</v>
      </c>
      <c r="B322" s="113" t="s">
        <v>116</v>
      </c>
      <c r="C322" s="113">
        <v>2009</v>
      </c>
      <c r="D322" s="113" t="s">
        <v>18</v>
      </c>
      <c r="E322" s="113">
        <v>206</v>
      </c>
      <c r="F322" s="113">
        <v>6</v>
      </c>
      <c r="G322" s="113">
        <v>8</v>
      </c>
      <c r="H322" s="113">
        <v>24</v>
      </c>
      <c r="I322" s="113">
        <v>244</v>
      </c>
    </row>
    <row r="323" spans="1:9" x14ac:dyDescent="0.25">
      <c r="A323" s="26" t="str">
        <f t="shared" si="4"/>
        <v>London2010Breast</v>
      </c>
      <c r="B323" s="113" t="s">
        <v>116</v>
      </c>
      <c r="C323" s="113">
        <v>2010</v>
      </c>
      <c r="D323" s="113" t="s">
        <v>18</v>
      </c>
      <c r="E323" s="113">
        <v>177</v>
      </c>
      <c r="F323" s="113">
        <v>6</v>
      </c>
      <c r="G323" s="113">
        <v>7</v>
      </c>
      <c r="H323" s="113">
        <v>22</v>
      </c>
      <c r="I323" s="113">
        <v>212</v>
      </c>
    </row>
    <row r="324" spans="1:9" x14ac:dyDescent="0.25">
      <c r="A324" s="26" t="str">
        <f t="shared" si="4"/>
        <v>London2011Breast</v>
      </c>
      <c r="B324" s="113" t="s">
        <v>116</v>
      </c>
      <c r="C324" s="113">
        <v>2011</v>
      </c>
      <c r="D324" s="113" t="s">
        <v>18</v>
      </c>
      <c r="E324" s="113">
        <v>200</v>
      </c>
      <c r="F324" s="113" t="s">
        <v>157</v>
      </c>
      <c r="G324" s="113" t="s">
        <v>157</v>
      </c>
      <c r="H324" s="113">
        <v>19</v>
      </c>
      <c r="I324" s="113">
        <v>228</v>
      </c>
    </row>
    <row r="325" spans="1:9" x14ac:dyDescent="0.25">
      <c r="A325" s="26" t="str">
        <f t="shared" ref="A325:A388" si="5">CONCATENATE(B325,C325,D325)</f>
        <v>London2012Breast</v>
      </c>
      <c r="B325" s="113" t="s">
        <v>116</v>
      </c>
      <c r="C325" s="113">
        <v>2012</v>
      </c>
      <c r="D325" s="113" t="s">
        <v>18</v>
      </c>
      <c r="E325" s="113">
        <v>240</v>
      </c>
      <c r="F325" s="113" t="s">
        <v>157</v>
      </c>
      <c r="G325" s="113" t="s">
        <v>157</v>
      </c>
      <c r="H325" s="113">
        <v>30</v>
      </c>
      <c r="I325" s="113">
        <v>280</v>
      </c>
    </row>
    <row r="326" spans="1:9" x14ac:dyDescent="0.25">
      <c r="A326" s="26" t="str">
        <f t="shared" si="5"/>
        <v>London2013Breast</v>
      </c>
      <c r="B326" s="113" t="s">
        <v>116</v>
      </c>
      <c r="C326" s="113">
        <v>2013</v>
      </c>
      <c r="D326" s="113" t="s">
        <v>18</v>
      </c>
      <c r="E326" s="113">
        <v>207</v>
      </c>
      <c r="F326" s="113" t="s">
        <v>157</v>
      </c>
      <c r="G326" s="113" t="s">
        <v>157</v>
      </c>
      <c r="H326" s="113">
        <v>34</v>
      </c>
      <c r="I326" s="113">
        <v>251</v>
      </c>
    </row>
    <row r="327" spans="1:9" x14ac:dyDescent="0.25">
      <c r="A327" s="26" t="str">
        <f t="shared" si="5"/>
        <v>North East2006Breast</v>
      </c>
      <c r="B327" s="113" t="s">
        <v>164</v>
      </c>
      <c r="C327" s="113">
        <v>2006</v>
      </c>
      <c r="D327" s="113" t="s">
        <v>18</v>
      </c>
      <c r="E327" s="113">
        <v>48</v>
      </c>
      <c r="F327" s="113">
        <v>22</v>
      </c>
      <c r="G327" s="113">
        <v>9</v>
      </c>
      <c r="H327" s="113">
        <v>7</v>
      </c>
      <c r="I327" s="113">
        <v>86</v>
      </c>
    </row>
    <row r="328" spans="1:9" x14ac:dyDescent="0.25">
      <c r="A328" s="26" t="str">
        <f t="shared" si="5"/>
        <v>North East2007Breast</v>
      </c>
      <c r="B328" s="113" t="s">
        <v>164</v>
      </c>
      <c r="C328" s="113">
        <v>2007</v>
      </c>
      <c r="D328" s="113" t="s">
        <v>18</v>
      </c>
      <c r="E328" s="113">
        <v>48</v>
      </c>
      <c r="F328" s="113">
        <v>20</v>
      </c>
      <c r="G328" s="113">
        <v>7</v>
      </c>
      <c r="H328" s="113">
        <v>7</v>
      </c>
      <c r="I328" s="113">
        <v>82</v>
      </c>
    </row>
    <row r="329" spans="1:9" x14ac:dyDescent="0.25">
      <c r="A329" s="26" t="str">
        <f t="shared" si="5"/>
        <v>North East2008Breast</v>
      </c>
      <c r="B329" s="113" t="s">
        <v>164</v>
      </c>
      <c r="C329" s="113">
        <v>2008</v>
      </c>
      <c r="D329" s="113" t="s">
        <v>18</v>
      </c>
      <c r="E329" s="113">
        <v>70</v>
      </c>
      <c r="F329" s="113">
        <v>28</v>
      </c>
      <c r="G329" s="113" t="s">
        <v>157</v>
      </c>
      <c r="H329" s="113" t="s">
        <v>157</v>
      </c>
      <c r="I329" s="113">
        <v>113</v>
      </c>
    </row>
    <row r="330" spans="1:9" x14ac:dyDescent="0.25">
      <c r="A330" s="26" t="str">
        <f t="shared" si="5"/>
        <v>North East2009Breast</v>
      </c>
      <c r="B330" s="113" t="s">
        <v>164</v>
      </c>
      <c r="C330" s="113">
        <v>2009</v>
      </c>
      <c r="D330" s="113" t="s">
        <v>18</v>
      </c>
      <c r="E330" s="113">
        <v>57</v>
      </c>
      <c r="F330" s="113">
        <v>26</v>
      </c>
      <c r="G330" s="113" t="s">
        <v>157</v>
      </c>
      <c r="H330" s="113" t="s">
        <v>157</v>
      </c>
      <c r="I330" s="113">
        <v>96</v>
      </c>
    </row>
    <row r="331" spans="1:9" x14ac:dyDescent="0.25">
      <c r="A331" s="26" t="str">
        <f t="shared" si="5"/>
        <v>North East2010Breast</v>
      </c>
      <c r="B331" s="113" t="s">
        <v>164</v>
      </c>
      <c r="C331" s="113">
        <v>2010</v>
      </c>
      <c r="D331" s="113" t="s">
        <v>18</v>
      </c>
      <c r="E331" s="113">
        <v>51</v>
      </c>
      <c r="F331" s="113">
        <v>12</v>
      </c>
      <c r="G331" s="113">
        <v>9</v>
      </c>
      <c r="H331" s="113">
        <v>12</v>
      </c>
      <c r="I331" s="113">
        <v>84</v>
      </c>
    </row>
    <row r="332" spans="1:9" x14ac:dyDescent="0.25">
      <c r="A332" s="26" t="str">
        <f t="shared" si="5"/>
        <v>North East2011Breast</v>
      </c>
      <c r="B332" s="113" t="s">
        <v>164</v>
      </c>
      <c r="C332" s="113">
        <v>2011</v>
      </c>
      <c r="D332" s="113" t="s">
        <v>18</v>
      </c>
      <c r="E332" s="113">
        <v>52</v>
      </c>
      <c r="F332" s="113">
        <v>13</v>
      </c>
      <c r="G332" s="113">
        <v>6</v>
      </c>
      <c r="H332" s="113">
        <v>7</v>
      </c>
      <c r="I332" s="113">
        <v>78</v>
      </c>
    </row>
    <row r="333" spans="1:9" x14ac:dyDescent="0.25">
      <c r="A333" s="26" t="str">
        <f t="shared" si="5"/>
        <v>North East2012Breast</v>
      </c>
      <c r="B333" s="113" t="s">
        <v>164</v>
      </c>
      <c r="C333" s="113">
        <v>2012</v>
      </c>
      <c r="D333" s="113" t="s">
        <v>18</v>
      </c>
      <c r="E333" s="113">
        <v>54</v>
      </c>
      <c r="F333" s="113">
        <v>15</v>
      </c>
      <c r="G333" s="113">
        <v>11</v>
      </c>
      <c r="H333" s="113">
        <v>10</v>
      </c>
      <c r="I333" s="113">
        <v>90</v>
      </c>
    </row>
    <row r="334" spans="1:9" x14ac:dyDescent="0.25">
      <c r="A334" s="26" t="str">
        <f t="shared" si="5"/>
        <v>North East2013Breast</v>
      </c>
      <c r="B334" s="113" t="s">
        <v>164</v>
      </c>
      <c r="C334" s="113">
        <v>2013</v>
      </c>
      <c r="D334" s="113" t="s">
        <v>18</v>
      </c>
      <c r="E334" s="113">
        <v>57</v>
      </c>
      <c r="F334" s="113">
        <v>10</v>
      </c>
      <c r="G334" s="113">
        <v>9</v>
      </c>
      <c r="H334" s="113">
        <v>8</v>
      </c>
      <c r="I334" s="113">
        <v>84</v>
      </c>
    </row>
    <row r="335" spans="1:9" x14ac:dyDescent="0.25">
      <c r="A335" s="26" t="str">
        <f t="shared" si="5"/>
        <v>North West2006Breast</v>
      </c>
      <c r="B335" s="113" t="s">
        <v>166</v>
      </c>
      <c r="C335" s="113">
        <v>2006</v>
      </c>
      <c r="D335" s="113" t="s">
        <v>18</v>
      </c>
      <c r="E335" s="113">
        <v>209</v>
      </c>
      <c r="F335" s="113">
        <v>56</v>
      </c>
      <c r="G335" s="113">
        <v>5</v>
      </c>
      <c r="H335" s="113">
        <v>25</v>
      </c>
      <c r="I335" s="113">
        <v>295</v>
      </c>
    </row>
    <row r="336" spans="1:9" x14ac:dyDescent="0.25">
      <c r="A336" s="26" t="str">
        <f t="shared" si="5"/>
        <v>North West2007Breast</v>
      </c>
      <c r="B336" s="113" t="s">
        <v>166</v>
      </c>
      <c r="C336" s="113">
        <v>2007</v>
      </c>
      <c r="D336" s="113" t="s">
        <v>18</v>
      </c>
      <c r="E336" s="113">
        <v>163</v>
      </c>
      <c r="F336" s="113">
        <v>66</v>
      </c>
      <c r="G336" s="113">
        <v>6</v>
      </c>
      <c r="H336" s="113">
        <v>21</v>
      </c>
      <c r="I336" s="113">
        <v>256</v>
      </c>
    </row>
    <row r="337" spans="1:9" x14ac:dyDescent="0.25">
      <c r="A337" s="26" t="str">
        <f t="shared" si="5"/>
        <v>North West2008Breast</v>
      </c>
      <c r="B337" s="113" t="s">
        <v>166</v>
      </c>
      <c r="C337" s="113">
        <v>2008</v>
      </c>
      <c r="D337" s="113" t="s">
        <v>18</v>
      </c>
      <c r="E337" s="113">
        <v>192</v>
      </c>
      <c r="F337" s="113">
        <v>62</v>
      </c>
      <c r="G337" s="113">
        <v>6</v>
      </c>
      <c r="H337" s="113">
        <v>21</v>
      </c>
      <c r="I337" s="113">
        <v>281</v>
      </c>
    </row>
    <row r="338" spans="1:9" x14ac:dyDescent="0.25">
      <c r="A338" s="26" t="str">
        <f t="shared" si="5"/>
        <v>North West2009Breast</v>
      </c>
      <c r="B338" s="113" t="s">
        <v>166</v>
      </c>
      <c r="C338" s="113">
        <v>2009</v>
      </c>
      <c r="D338" s="113" t="s">
        <v>18</v>
      </c>
      <c r="E338" s="113">
        <v>159</v>
      </c>
      <c r="F338" s="113">
        <v>56</v>
      </c>
      <c r="G338" s="113">
        <v>8</v>
      </c>
      <c r="H338" s="113">
        <v>25</v>
      </c>
      <c r="I338" s="113">
        <v>248</v>
      </c>
    </row>
    <row r="339" spans="1:9" x14ac:dyDescent="0.25">
      <c r="A339" s="26" t="str">
        <f t="shared" si="5"/>
        <v>North West2010Breast</v>
      </c>
      <c r="B339" s="113" t="s">
        <v>166</v>
      </c>
      <c r="C339" s="113">
        <v>2010</v>
      </c>
      <c r="D339" s="113" t="s">
        <v>18</v>
      </c>
      <c r="E339" s="113">
        <v>162</v>
      </c>
      <c r="F339" s="113">
        <v>42</v>
      </c>
      <c r="G339" s="113">
        <v>8</v>
      </c>
      <c r="H339" s="113">
        <v>21</v>
      </c>
      <c r="I339" s="113">
        <v>233</v>
      </c>
    </row>
    <row r="340" spans="1:9" x14ac:dyDescent="0.25">
      <c r="A340" s="26" t="str">
        <f t="shared" si="5"/>
        <v>North West2011Breast</v>
      </c>
      <c r="B340" s="113" t="s">
        <v>166</v>
      </c>
      <c r="C340" s="113">
        <v>2011</v>
      </c>
      <c r="D340" s="113" t="s">
        <v>18</v>
      </c>
      <c r="E340" s="113">
        <v>177</v>
      </c>
      <c r="F340" s="113">
        <v>38</v>
      </c>
      <c r="G340" s="113">
        <v>18</v>
      </c>
      <c r="H340" s="113">
        <v>17</v>
      </c>
      <c r="I340" s="113">
        <v>250</v>
      </c>
    </row>
    <row r="341" spans="1:9" x14ac:dyDescent="0.25">
      <c r="A341" s="26" t="str">
        <f t="shared" si="5"/>
        <v>North West2012Breast</v>
      </c>
      <c r="B341" s="113" t="s">
        <v>166</v>
      </c>
      <c r="C341" s="113">
        <v>2012</v>
      </c>
      <c r="D341" s="113" t="s">
        <v>18</v>
      </c>
      <c r="E341" s="113">
        <v>185</v>
      </c>
      <c r="F341" s="113">
        <v>44</v>
      </c>
      <c r="G341" s="113">
        <v>13</v>
      </c>
      <c r="H341" s="113">
        <v>20</v>
      </c>
      <c r="I341" s="113">
        <v>262</v>
      </c>
    </row>
    <row r="342" spans="1:9" x14ac:dyDescent="0.25">
      <c r="A342" s="26" t="str">
        <f t="shared" si="5"/>
        <v>North West2013Breast</v>
      </c>
      <c r="B342" s="113" t="s">
        <v>166</v>
      </c>
      <c r="C342" s="113">
        <v>2013</v>
      </c>
      <c r="D342" s="113" t="s">
        <v>18</v>
      </c>
      <c r="E342" s="113">
        <v>179</v>
      </c>
      <c r="F342" s="113">
        <v>38</v>
      </c>
      <c r="G342" s="113">
        <v>9</v>
      </c>
      <c r="H342" s="113">
        <v>10</v>
      </c>
      <c r="I342" s="113">
        <v>236</v>
      </c>
    </row>
    <row r="343" spans="1:9" x14ac:dyDescent="0.25">
      <c r="A343" s="26" t="str">
        <f t="shared" si="5"/>
        <v>South East2006Breast</v>
      </c>
      <c r="B343" s="113" t="s">
        <v>168</v>
      </c>
      <c r="C343" s="113">
        <v>2006</v>
      </c>
      <c r="D343" s="113" t="s">
        <v>18</v>
      </c>
      <c r="E343" s="113">
        <v>154</v>
      </c>
      <c r="F343" s="113">
        <v>79</v>
      </c>
      <c r="G343" s="113" t="s">
        <v>157</v>
      </c>
      <c r="H343" s="113" t="s">
        <v>157</v>
      </c>
      <c r="I343" s="113">
        <v>265</v>
      </c>
    </row>
    <row r="344" spans="1:9" x14ac:dyDescent="0.25">
      <c r="A344" s="26" t="str">
        <f t="shared" si="5"/>
        <v>South East2007Breast</v>
      </c>
      <c r="B344" s="113" t="s">
        <v>168</v>
      </c>
      <c r="C344" s="113">
        <v>2007</v>
      </c>
      <c r="D344" s="113" t="s">
        <v>18</v>
      </c>
      <c r="E344" s="113">
        <v>184</v>
      </c>
      <c r="F344" s="113">
        <v>78</v>
      </c>
      <c r="G344" s="113">
        <v>6</v>
      </c>
      <c r="H344" s="113">
        <v>27</v>
      </c>
      <c r="I344" s="113">
        <v>295</v>
      </c>
    </row>
    <row r="345" spans="1:9" x14ac:dyDescent="0.25">
      <c r="A345" s="26" t="str">
        <f t="shared" si="5"/>
        <v>South East2008Breast</v>
      </c>
      <c r="B345" s="113" t="s">
        <v>168</v>
      </c>
      <c r="C345" s="113">
        <v>2008</v>
      </c>
      <c r="D345" s="113" t="s">
        <v>18</v>
      </c>
      <c r="E345" s="113">
        <v>193</v>
      </c>
      <c r="F345" s="113">
        <v>70</v>
      </c>
      <c r="G345" s="113">
        <v>6</v>
      </c>
      <c r="H345" s="113">
        <v>45</v>
      </c>
      <c r="I345" s="113">
        <v>314</v>
      </c>
    </row>
    <row r="346" spans="1:9" x14ac:dyDescent="0.25">
      <c r="A346" s="26" t="str">
        <f t="shared" si="5"/>
        <v>South East2009Breast</v>
      </c>
      <c r="B346" s="113" t="s">
        <v>168</v>
      </c>
      <c r="C346" s="113">
        <v>2009</v>
      </c>
      <c r="D346" s="113" t="s">
        <v>18</v>
      </c>
      <c r="E346" s="113">
        <v>211</v>
      </c>
      <c r="F346" s="113">
        <v>52</v>
      </c>
      <c r="G346" s="113">
        <v>6</v>
      </c>
      <c r="H346" s="113">
        <v>28</v>
      </c>
      <c r="I346" s="113">
        <v>297</v>
      </c>
    </row>
    <row r="347" spans="1:9" x14ac:dyDescent="0.25">
      <c r="A347" s="26" t="str">
        <f t="shared" si="5"/>
        <v>South East2010Breast</v>
      </c>
      <c r="B347" s="113" t="s">
        <v>168</v>
      </c>
      <c r="C347" s="113">
        <v>2010</v>
      </c>
      <c r="D347" s="113" t="s">
        <v>18</v>
      </c>
      <c r="E347" s="113">
        <v>169</v>
      </c>
      <c r="F347" s="113">
        <v>59</v>
      </c>
      <c r="G347" s="113" t="s">
        <v>157</v>
      </c>
      <c r="H347" s="113" t="s">
        <v>157</v>
      </c>
      <c r="I347" s="113">
        <v>259</v>
      </c>
    </row>
    <row r="348" spans="1:9" x14ac:dyDescent="0.25">
      <c r="A348" s="26" t="str">
        <f t="shared" si="5"/>
        <v>South East2011Breast</v>
      </c>
      <c r="B348" s="113" t="s">
        <v>168</v>
      </c>
      <c r="C348" s="113">
        <v>2011</v>
      </c>
      <c r="D348" s="113" t="s">
        <v>18</v>
      </c>
      <c r="E348" s="113">
        <v>172</v>
      </c>
      <c r="F348" s="113">
        <v>53</v>
      </c>
      <c r="G348" s="113" t="s">
        <v>157</v>
      </c>
      <c r="H348" s="113" t="s">
        <v>157</v>
      </c>
      <c r="I348" s="113">
        <v>260</v>
      </c>
    </row>
    <row r="349" spans="1:9" x14ac:dyDescent="0.25">
      <c r="A349" s="26" t="str">
        <f t="shared" si="5"/>
        <v>South East2012Breast</v>
      </c>
      <c r="B349" s="113" t="s">
        <v>168</v>
      </c>
      <c r="C349" s="113">
        <v>2012</v>
      </c>
      <c r="D349" s="113" t="s">
        <v>18</v>
      </c>
      <c r="E349" s="113">
        <v>197</v>
      </c>
      <c r="F349" s="113">
        <v>61</v>
      </c>
      <c r="G349" s="113">
        <v>9</v>
      </c>
      <c r="H349" s="113">
        <v>20</v>
      </c>
      <c r="I349" s="113">
        <v>287</v>
      </c>
    </row>
    <row r="350" spans="1:9" x14ac:dyDescent="0.25">
      <c r="A350" s="26" t="str">
        <f t="shared" si="5"/>
        <v>South East2013Breast</v>
      </c>
      <c r="B350" s="113" t="s">
        <v>168</v>
      </c>
      <c r="C350" s="113">
        <v>2013</v>
      </c>
      <c r="D350" s="113" t="s">
        <v>18</v>
      </c>
      <c r="E350" s="113">
        <v>217</v>
      </c>
      <c r="F350" s="113">
        <v>33</v>
      </c>
      <c r="G350" s="113" t="s">
        <v>157</v>
      </c>
      <c r="H350" s="113" t="s">
        <v>157</v>
      </c>
      <c r="I350" s="113">
        <v>280</v>
      </c>
    </row>
    <row r="351" spans="1:9" x14ac:dyDescent="0.25">
      <c r="A351" s="26" t="str">
        <f t="shared" si="5"/>
        <v>South West2006Breast</v>
      </c>
      <c r="B351" s="113" t="s">
        <v>170</v>
      </c>
      <c r="C351" s="113">
        <v>2006</v>
      </c>
      <c r="D351" s="113" t="s">
        <v>18</v>
      </c>
      <c r="E351" s="113">
        <v>134</v>
      </c>
      <c r="F351" s="113">
        <v>106</v>
      </c>
      <c r="G351" s="113">
        <v>8</v>
      </c>
      <c r="H351" s="113">
        <v>16</v>
      </c>
      <c r="I351" s="113">
        <v>264</v>
      </c>
    </row>
    <row r="352" spans="1:9" x14ac:dyDescent="0.25">
      <c r="A352" s="26" t="str">
        <f t="shared" si="5"/>
        <v>South West2007Breast</v>
      </c>
      <c r="B352" s="113" t="s">
        <v>170</v>
      </c>
      <c r="C352" s="113">
        <v>2007</v>
      </c>
      <c r="D352" s="113" t="s">
        <v>18</v>
      </c>
      <c r="E352" s="113">
        <v>121</v>
      </c>
      <c r="F352" s="113">
        <v>81</v>
      </c>
      <c r="G352" s="113">
        <v>8</v>
      </c>
      <c r="H352" s="113">
        <v>29</v>
      </c>
      <c r="I352" s="113">
        <v>239</v>
      </c>
    </row>
    <row r="353" spans="1:9" x14ac:dyDescent="0.25">
      <c r="A353" s="26" t="str">
        <f t="shared" si="5"/>
        <v>South West2008Breast</v>
      </c>
      <c r="B353" s="113" t="s">
        <v>170</v>
      </c>
      <c r="C353" s="113">
        <v>2008</v>
      </c>
      <c r="D353" s="113" t="s">
        <v>18</v>
      </c>
      <c r="E353" s="113">
        <v>114</v>
      </c>
      <c r="F353" s="113">
        <v>102</v>
      </c>
      <c r="G353" s="113" t="s">
        <v>157</v>
      </c>
      <c r="H353" s="113" t="s">
        <v>157</v>
      </c>
      <c r="I353" s="113">
        <v>237</v>
      </c>
    </row>
    <row r="354" spans="1:9" x14ac:dyDescent="0.25">
      <c r="A354" s="26" t="str">
        <f t="shared" si="5"/>
        <v>South West2009Breast</v>
      </c>
      <c r="B354" s="113" t="s">
        <v>170</v>
      </c>
      <c r="C354" s="113">
        <v>2009</v>
      </c>
      <c r="D354" s="113" t="s">
        <v>18</v>
      </c>
      <c r="E354" s="113">
        <v>127</v>
      </c>
      <c r="F354" s="113">
        <v>87</v>
      </c>
      <c r="G354" s="113" t="s">
        <v>157</v>
      </c>
      <c r="H354" s="113" t="s">
        <v>157</v>
      </c>
      <c r="I354" s="113">
        <v>233</v>
      </c>
    </row>
    <row r="355" spans="1:9" x14ac:dyDescent="0.25">
      <c r="A355" s="26" t="str">
        <f t="shared" si="5"/>
        <v>South West2010Breast</v>
      </c>
      <c r="B355" s="113" t="s">
        <v>170</v>
      </c>
      <c r="C355" s="113">
        <v>2010</v>
      </c>
      <c r="D355" s="113" t="s">
        <v>18</v>
      </c>
      <c r="E355" s="113">
        <v>113</v>
      </c>
      <c r="F355" s="113">
        <v>53</v>
      </c>
      <c r="G355" s="113" t="s">
        <v>157</v>
      </c>
      <c r="H355" s="113" t="s">
        <v>157</v>
      </c>
      <c r="I355" s="113">
        <v>188</v>
      </c>
    </row>
    <row r="356" spans="1:9" x14ac:dyDescent="0.25">
      <c r="A356" s="26" t="str">
        <f t="shared" si="5"/>
        <v>South West2011Breast</v>
      </c>
      <c r="B356" s="113" t="s">
        <v>170</v>
      </c>
      <c r="C356" s="113">
        <v>2011</v>
      </c>
      <c r="D356" s="113" t="s">
        <v>18</v>
      </c>
      <c r="E356" s="113">
        <v>123</v>
      </c>
      <c r="F356" s="113">
        <v>75</v>
      </c>
      <c r="G356" s="113" t="s">
        <v>157</v>
      </c>
      <c r="H356" s="113" t="s">
        <v>157</v>
      </c>
      <c r="I356" s="113">
        <v>217</v>
      </c>
    </row>
    <row r="357" spans="1:9" x14ac:dyDescent="0.25">
      <c r="A357" s="26" t="str">
        <f t="shared" si="5"/>
        <v>South West2012Breast</v>
      </c>
      <c r="B357" s="113" t="s">
        <v>170</v>
      </c>
      <c r="C357" s="113">
        <v>2012</v>
      </c>
      <c r="D357" s="113" t="s">
        <v>18</v>
      </c>
      <c r="E357" s="113">
        <v>109</v>
      </c>
      <c r="F357" s="113">
        <v>65</v>
      </c>
      <c r="G357" s="113">
        <v>7</v>
      </c>
      <c r="H357" s="113">
        <v>21</v>
      </c>
      <c r="I357" s="113">
        <v>202</v>
      </c>
    </row>
    <row r="358" spans="1:9" x14ac:dyDescent="0.25">
      <c r="A358" s="26" t="str">
        <f t="shared" si="5"/>
        <v>South West2013Breast</v>
      </c>
      <c r="B358" s="113" t="s">
        <v>170</v>
      </c>
      <c r="C358" s="113">
        <v>2013</v>
      </c>
      <c r="D358" s="113" t="s">
        <v>18</v>
      </c>
      <c r="E358" s="113">
        <v>122</v>
      </c>
      <c r="F358" s="113">
        <v>51</v>
      </c>
      <c r="G358" s="113" t="s">
        <v>157</v>
      </c>
      <c r="H358" s="113" t="s">
        <v>157</v>
      </c>
      <c r="I358" s="113">
        <v>187</v>
      </c>
    </row>
    <row r="359" spans="1:9" x14ac:dyDescent="0.25">
      <c r="A359" s="26" t="str">
        <f t="shared" si="5"/>
        <v>West Midlands2006Breast</v>
      </c>
      <c r="B359" s="113" t="s">
        <v>172</v>
      </c>
      <c r="C359" s="113">
        <v>2006</v>
      </c>
      <c r="D359" s="113" t="s">
        <v>18</v>
      </c>
      <c r="E359" s="113">
        <v>98</v>
      </c>
      <c r="F359" s="113">
        <v>62</v>
      </c>
      <c r="G359" s="113" t="s">
        <v>157</v>
      </c>
      <c r="H359" s="113" t="s">
        <v>157</v>
      </c>
      <c r="I359" s="113">
        <v>182</v>
      </c>
    </row>
    <row r="360" spans="1:9" x14ac:dyDescent="0.25">
      <c r="A360" s="26" t="str">
        <f t="shared" si="5"/>
        <v>West Midlands2007Breast</v>
      </c>
      <c r="B360" s="113" t="s">
        <v>172</v>
      </c>
      <c r="C360" s="113">
        <v>2007</v>
      </c>
      <c r="D360" s="113" t="s">
        <v>18</v>
      </c>
      <c r="E360" s="113">
        <v>116</v>
      </c>
      <c r="F360" s="113">
        <v>36</v>
      </c>
      <c r="G360" s="113">
        <v>0</v>
      </c>
      <c r="H360" s="113">
        <v>9</v>
      </c>
      <c r="I360" s="113">
        <v>161</v>
      </c>
    </row>
    <row r="361" spans="1:9" x14ac:dyDescent="0.25">
      <c r="A361" s="26" t="str">
        <f t="shared" si="5"/>
        <v>West Midlands2008Breast</v>
      </c>
      <c r="B361" s="113" t="s">
        <v>172</v>
      </c>
      <c r="C361" s="113">
        <v>2008</v>
      </c>
      <c r="D361" s="113" t="s">
        <v>18</v>
      </c>
      <c r="E361" s="113">
        <v>107</v>
      </c>
      <c r="F361" s="113">
        <v>33</v>
      </c>
      <c r="G361" s="113" t="s">
        <v>157</v>
      </c>
      <c r="H361" s="113" t="s">
        <v>157</v>
      </c>
      <c r="I361" s="113">
        <v>154</v>
      </c>
    </row>
    <row r="362" spans="1:9" x14ac:dyDescent="0.25">
      <c r="A362" s="26" t="str">
        <f t="shared" si="5"/>
        <v>West Midlands2009Breast</v>
      </c>
      <c r="B362" s="113" t="s">
        <v>172</v>
      </c>
      <c r="C362" s="113">
        <v>2009</v>
      </c>
      <c r="D362" s="113" t="s">
        <v>18</v>
      </c>
      <c r="E362" s="113">
        <v>135</v>
      </c>
      <c r="F362" s="113">
        <v>46</v>
      </c>
      <c r="G362" s="113">
        <v>5</v>
      </c>
      <c r="H362" s="113">
        <v>9</v>
      </c>
      <c r="I362" s="113">
        <v>195</v>
      </c>
    </row>
    <row r="363" spans="1:9" x14ac:dyDescent="0.25">
      <c r="A363" s="26" t="str">
        <f t="shared" si="5"/>
        <v>West Midlands2010Breast</v>
      </c>
      <c r="B363" s="113" t="s">
        <v>172</v>
      </c>
      <c r="C363" s="113">
        <v>2010</v>
      </c>
      <c r="D363" s="113" t="s">
        <v>18</v>
      </c>
      <c r="E363" s="113">
        <v>110</v>
      </c>
      <c r="F363" s="113">
        <v>35</v>
      </c>
      <c r="G363" s="113">
        <v>8</v>
      </c>
      <c r="H363" s="113">
        <v>7</v>
      </c>
      <c r="I363" s="113">
        <v>160</v>
      </c>
    </row>
    <row r="364" spans="1:9" x14ac:dyDescent="0.25">
      <c r="A364" s="26" t="str">
        <f t="shared" si="5"/>
        <v>West Midlands2011Breast</v>
      </c>
      <c r="B364" s="113" t="s">
        <v>172</v>
      </c>
      <c r="C364" s="113">
        <v>2011</v>
      </c>
      <c r="D364" s="113" t="s">
        <v>18</v>
      </c>
      <c r="E364" s="113">
        <v>132</v>
      </c>
      <c r="F364" s="113">
        <v>36</v>
      </c>
      <c r="G364" s="113" t="s">
        <v>157</v>
      </c>
      <c r="H364" s="113" t="s">
        <v>157</v>
      </c>
      <c r="I364" s="113">
        <v>176</v>
      </c>
    </row>
    <row r="365" spans="1:9" x14ac:dyDescent="0.25">
      <c r="A365" s="26" t="str">
        <f t="shared" si="5"/>
        <v>West Midlands2012Breast</v>
      </c>
      <c r="B365" s="113" t="s">
        <v>172</v>
      </c>
      <c r="C365" s="113">
        <v>2012</v>
      </c>
      <c r="D365" s="113" t="s">
        <v>18</v>
      </c>
      <c r="E365" s="113">
        <v>135</v>
      </c>
      <c r="F365" s="113">
        <v>33</v>
      </c>
      <c r="G365" s="113" t="s">
        <v>157</v>
      </c>
      <c r="H365" s="113" t="s">
        <v>157</v>
      </c>
      <c r="I365" s="113">
        <v>180</v>
      </c>
    </row>
    <row r="366" spans="1:9" x14ac:dyDescent="0.25">
      <c r="A366" s="26" t="str">
        <f t="shared" si="5"/>
        <v>West Midlands2013Breast</v>
      </c>
      <c r="B366" s="113" t="s">
        <v>172</v>
      </c>
      <c r="C366" s="113">
        <v>2013</v>
      </c>
      <c r="D366" s="113" t="s">
        <v>18</v>
      </c>
      <c r="E366" s="113">
        <v>120</v>
      </c>
      <c r="F366" s="113">
        <v>34</v>
      </c>
      <c r="G366" s="113" t="s">
        <v>157</v>
      </c>
      <c r="H366" s="113" t="s">
        <v>157</v>
      </c>
      <c r="I366" s="113">
        <v>160</v>
      </c>
    </row>
    <row r="367" spans="1:9" x14ac:dyDescent="0.25">
      <c r="A367" s="26" t="str">
        <f t="shared" si="5"/>
        <v>Yorkshire and The Humber2006Breast</v>
      </c>
      <c r="B367" s="113" t="s">
        <v>174</v>
      </c>
      <c r="C367" s="113">
        <v>2006</v>
      </c>
      <c r="D367" s="113" t="s">
        <v>18</v>
      </c>
      <c r="E367" s="113">
        <v>102</v>
      </c>
      <c r="F367" s="113">
        <v>53</v>
      </c>
      <c r="G367" s="113">
        <v>10</v>
      </c>
      <c r="H367" s="113">
        <v>17</v>
      </c>
      <c r="I367" s="113">
        <v>182</v>
      </c>
    </row>
    <row r="368" spans="1:9" x14ac:dyDescent="0.25">
      <c r="A368" s="26" t="str">
        <f t="shared" si="5"/>
        <v>Yorkshire and The Humber2007Breast</v>
      </c>
      <c r="B368" s="113" t="s">
        <v>174</v>
      </c>
      <c r="C368" s="113">
        <v>2007</v>
      </c>
      <c r="D368" s="113" t="s">
        <v>18</v>
      </c>
      <c r="E368" s="113">
        <v>116</v>
      </c>
      <c r="F368" s="113">
        <v>55</v>
      </c>
      <c r="G368" s="113">
        <v>9</v>
      </c>
      <c r="H368" s="113">
        <v>21</v>
      </c>
      <c r="I368" s="113">
        <v>201</v>
      </c>
    </row>
    <row r="369" spans="1:9" x14ac:dyDescent="0.25">
      <c r="A369" s="26" t="str">
        <f t="shared" si="5"/>
        <v>Yorkshire and The Humber2008Breast</v>
      </c>
      <c r="B369" s="113" t="s">
        <v>174</v>
      </c>
      <c r="C369" s="113">
        <v>2008</v>
      </c>
      <c r="D369" s="113" t="s">
        <v>18</v>
      </c>
      <c r="E369" s="113">
        <v>104</v>
      </c>
      <c r="F369" s="113">
        <v>47</v>
      </c>
      <c r="G369" s="113">
        <v>12</v>
      </c>
      <c r="H369" s="113">
        <v>22</v>
      </c>
      <c r="I369" s="113">
        <v>185</v>
      </c>
    </row>
    <row r="370" spans="1:9" x14ac:dyDescent="0.25">
      <c r="A370" s="26" t="str">
        <f t="shared" si="5"/>
        <v>Yorkshire and The Humber2009Breast</v>
      </c>
      <c r="B370" s="113" t="s">
        <v>174</v>
      </c>
      <c r="C370" s="113">
        <v>2009</v>
      </c>
      <c r="D370" s="113" t="s">
        <v>18</v>
      </c>
      <c r="E370" s="113">
        <v>99</v>
      </c>
      <c r="F370" s="113">
        <v>35</v>
      </c>
      <c r="G370" s="113">
        <v>17</v>
      </c>
      <c r="H370" s="113">
        <v>11</v>
      </c>
      <c r="I370" s="113">
        <v>162</v>
      </c>
    </row>
    <row r="371" spans="1:9" x14ac:dyDescent="0.25">
      <c r="A371" s="26" t="str">
        <f t="shared" si="5"/>
        <v>Yorkshire and The Humber2010Breast</v>
      </c>
      <c r="B371" s="113" t="s">
        <v>174</v>
      </c>
      <c r="C371" s="113">
        <v>2010</v>
      </c>
      <c r="D371" s="113" t="s">
        <v>18</v>
      </c>
      <c r="E371" s="113">
        <v>93</v>
      </c>
      <c r="F371" s="113">
        <v>50</v>
      </c>
      <c r="G371" s="113">
        <v>9</v>
      </c>
      <c r="H371" s="113">
        <v>9</v>
      </c>
      <c r="I371" s="113">
        <v>161</v>
      </c>
    </row>
    <row r="372" spans="1:9" x14ac:dyDescent="0.25">
      <c r="A372" s="26" t="str">
        <f t="shared" si="5"/>
        <v>Yorkshire and The Humber2011Breast</v>
      </c>
      <c r="B372" s="113" t="s">
        <v>174</v>
      </c>
      <c r="C372" s="113">
        <v>2011</v>
      </c>
      <c r="D372" s="113" t="s">
        <v>18</v>
      </c>
      <c r="E372" s="113">
        <v>96</v>
      </c>
      <c r="F372" s="113">
        <v>33</v>
      </c>
      <c r="G372" s="113">
        <v>59</v>
      </c>
      <c r="H372" s="113">
        <v>10</v>
      </c>
      <c r="I372" s="113">
        <v>198</v>
      </c>
    </row>
    <row r="373" spans="1:9" x14ac:dyDescent="0.25">
      <c r="A373" s="26" t="str">
        <f t="shared" si="5"/>
        <v>Yorkshire and The Humber2012Breast</v>
      </c>
      <c r="B373" s="113" t="s">
        <v>174</v>
      </c>
      <c r="C373" s="113">
        <v>2012</v>
      </c>
      <c r="D373" s="113" t="s">
        <v>18</v>
      </c>
      <c r="E373" s="113">
        <v>112</v>
      </c>
      <c r="F373" s="113">
        <v>41</v>
      </c>
      <c r="G373" s="113">
        <v>73</v>
      </c>
      <c r="H373" s="113">
        <v>130</v>
      </c>
      <c r="I373" s="113">
        <v>356</v>
      </c>
    </row>
    <row r="374" spans="1:9" x14ac:dyDescent="0.25">
      <c r="A374" s="26" t="str">
        <f t="shared" si="5"/>
        <v>Yorkshire and The Humber2013Breast</v>
      </c>
      <c r="B374" s="113" t="s">
        <v>174</v>
      </c>
      <c r="C374" s="113">
        <v>2013</v>
      </c>
      <c r="D374" s="113" t="s">
        <v>18</v>
      </c>
      <c r="E374" s="113">
        <v>82</v>
      </c>
      <c r="F374" s="113">
        <v>31</v>
      </c>
      <c r="G374" s="113">
        <v>11</v>
      </c>
      <c r="H374" s="113">
        <v>98</v>
      </c>
      <c r="I374" s="113">
        <v>222</v>
      </c>
    </row>
    <row r="375" spans="1:9" x14ac:dyDescent="0.25">
      <c r="A375" s="26" t="str">
        <f t="shared" si="5"/>
        <v>East Midlands2006Breast (in-situ)</v>
      </c>
      <c r="B375" s="113" t="s">
        <v>160</v>
      </c>
      <c r="C375" s="113">
        <v>2006</v>
      </c>
      <c r="D375" s="113" t="s">
        <v>19</v>
      </c>
      <c r="E375" s="113" t="s">
        <v>157</v>
      </c>
      <c r="F375" s="113">
        <v>0</v>
      </c>
      <c r="G375" s="113">
        <v>0</v>
      </c>
      <c r="H375" s="113" t="s">
        <v>157</v>
      </c>
      <c r="I375" s="113" t="s">
        <v>157</v>
      </c>
    </row>
    <row r="376" spans="1:9" x14ac:dyDescent="0.25">
      <c r="A376" s="26" t="str">
        <f t="shared" si="5"/>
        <v>East Midlands2007Breast (in-situ)</v>
      </c>
      <c r="B376" s="113" t="s">
        <v>160</v>
      </c>
      <c r="C376" s="113">
        <v>2007</v>
      </c>
      <c r="D376" s="113" t="s">
        <v>19</v>
      </c>
      <c r="E376" s="113" t="s">
        <v>157</v>
      </c>
      <c r="F376" s="113" t="s">
        <v>157</v>
      </c>
      <c r="G376" s="113">
        <v>0</v>
      </c>
      <c r="H376" s="113">
        <v>0</v>
      </c>
      <c r="I376" s="113">
        <v>5</v>
      </c>
    </row>
    <row r="377" spans="1:9" x14ac:dyDescent="0.25">
      <c r="A377" s="26" t="str">
        <f t="shared" si="5"/>
        <v>East Midlands2008Breast (in-situ)</v>
      </c>
      <c r="B377" s="113" t="s">
        <v>160</v>
      </c>
      <c r="C377" s="113">
        <v>2008</v>
      </c>
      <c r="D377" s="113" t="s">
        <v>19</v>
      </c>
      <c r="E377" s="113" t="s">
        <v>157</v>
      </c>
      <c r="F377" s="113">
        <v>0</v>
      </c>
      <c r="G377" s="113">
        <v>0</v>
      </c>
      <c r="H377" s="113">
        <v>0</v>
      </c>
      <c r="I377" s="113" t="s">
        <v>157</v>
      </c>
    </row>
    <row r="378" spans="1:9" x14ac:dyDescent="0.25">
      <c r="A378" s="26" t="str">
        <f t="shared" si="5"/>
        <v>East Midlands2009Breast (in-situ)</v>
      </c>
      <c r="B378" s="113" t="s">
        <v>160</v>
      </c>
      <c r="C378" s="113">
        <v>2009</v>
      </c>
      <c r="D378" s="113" t="s">
        <v>19</v>
      </c>
      <c r="E378" s="113" t="s">
        <v>157</v>
      </c>
      <c r="F378" s="113" t="s">
        <v>157</v>
      </c>
      <c r="G378" s="113">
        <v>0</v>
      </c>
      <c r="H378" s="113" t="s">
        <v>157</v>
      </c>
      <c r="I378" s="113" t="s">
        <v>157</v>
      </c>
    </row>
    <row r="379" spans="1:9" x14ac:dyDescent="0.25">
      <c r="A379" s="26" t="str">
        <f t="shared" si="5"/>
        <v>East Midlands2010Breast (in-situ)</v>
      </c>
      <c r="B379" s="113" t="s">
        <v>160</v>
      </c>
      <c r="C379" s="113">
        <v>2010</v>
      </c>
      <c r="D379" s="113" t="s">
        <v>19</v>
      </c>
      <c r="E379" s="113" t="s">
        <v>157</v>
      </c>
      <c r="F379" s="113">
        <v>0</v>
      </c>
      <c r="G379" s="113">
        <v>0</v>
      </c>
      <c r="H379" s="113" t="s">
        <v>157</v>
      </c>
      <c r="I379" s="113" t="s">
        <v>157</v>
      </c>
    </row>
    <row r="380" spans="1:9" x14ac:dyDescent="0.25">
      <c r="A380" s="26" t="str">
        <f t="shared" si="5"/>
        <v>East Midlands2011Breast (in-situ)</v>
      </c>
      <c r="B380" s="113" t="s">
        <v>160</v>
      </c>
      <c r="C380" s="113">
        <v>2011</v>
      </c>
      <c r="D380" s="113" t="s">
        <v>19</v>
      </c>
      <c r="E380" s="113" t="s">
        <v>157</v>
      </c>
      <c r="F380" s="113">
        <v>0</v>
      </c>
      <c r="G380" s="113">
        <v>0</v>
      </c>
      <c r="H380" s="113" t="s">
        <v>157</v>
      </c>
      <c r="I380" s="113">
        <v>5</v>
      </c>
    </row>
    <row r="381" spans="1:9" x14ac:dyDescent="0.25">
      <c r="A381" s="26" t="str">
        <f t="shared" si="5"/>
        <v>East Midlands2012Breast (in-situ)</v>
      </c>
      <c r="B381" s="113" t="s">
        <v>160</v>
      </c>
      <c r="C381" s="113">
        <v>2012</v>
      </c>
      <c r="D381" s="113" t="s">
        <v>19</v>
      </c>
      <c r="E381" s="113">
        <v>0</v>
      </c>
      <c r="F381" s="113">
        <v>0</v>
      </c>
      <c r="G381" s="113">
        <v>0</v>
      </c>
      <c r="H381" s="113" t="s">
        <v>157</v>
      </c>
      <c r="I381" s="113" t="s">
        <v>157</v>
      </c>
    </row>
    <row r="382" spans="1:9" x14ac:dyDescent="0.25">
      <c r="A382" s="26" t="str">
        <f t="shared" si="5"/>
        <v>East Midlands2013Breast (in-situ)</v>
      </c>
      <c r="B382" s="113" t="s">
        <v>160</v>
      </c>
      <c r="C382" s="113">
        <v>2013</v>
      </c>
      <c r="D382" s="113" t="s">
        <v>19</v>
      </c>
      <c r="E382" s="113" t="s">
        <v>157</v>
      </c>
      <c r="F382" s="113" t="s">
        <v>157</v>
      </c>
      <c r="G382" s="113">
        <v>0</v>
      </c>
      <c r="H382" s="113" t="s">
        <v>157</v>
      </c>
      <c r="I382" s="113" t="s">
        <v>157</v>
      </c>
    </row>
    <row r="383" spans="1:9" x14ac:dyDescent="0.25">
      <c r="A383" s="26" t="str">
        <f t="shared" si="5"/>
        <v>East of England2006Breast (in-situ)</v>
      </c>
      <c r="B383" s="113" t="s">
        <v>162</v>
      </c>
      <c r="C383" s="113">
        <v>2006</v>
      </c>
      <c r="D383" s="113" t="s">
        <v>19</v>
      </c>
      <c r="E383" s="113" t="s">
        <v>157</v>
      </c>
      <c r="F383" s="113">
        <v>0</v>
      </c>
      <c r="G383" s="113">
        <v>0</v>
      </c>
      <c r="H383" s="113" t="s">
        <v>157</v>
      </c>
      <c r="I383" s="113">
        <v>5</v>
      </c>
    </row>
    <row r="384" spans="1:9" x14ac:dyDescent="0.25">
      <c r="A384" s="26" t="str">
        <f t="shared" si="5"/>
        <v>East of England2007Breast (in-situ)</v>
      </c>
      <c r="B384" s="113" t="s">
        <v>162</v>
      </c>
      <c r="C384" s="113">
        <v>2007</v>
      </c>
      <c r="D384" s="113" t="s">
        <v>19</v>
      </c>
      <c r="E384" s="113" t="s">
        <v>157</v>
      </c>
      <c r="F384" s="113" t="s">
        <v>157</v>
      </c>
      <c r="G384" s="113">
        <v>0</v>
      </c>
      <c r="H384" s="113">
        <v>0</v>
      </c>
      <c r="I384" s="113" t="s">
        <v>157</v>
      </c>
    </row>
    <row r="385" spans="1:9" x14ac:dyDescent="0.25">
      <c r="A385" s="26" t="str">
        <f t="shared" si="5"/>
        <v>East of England2008Breast (in-situ)</v>
      </c>
      <c r="B385" s="113" t="s">
        <v>162</v>
      </c>
      <c r="C385" s="113">
        <v>2008</v>
      </c>
      <c r="D385" s="113" t="s">
        <v>19</v>
      </c>
      <c r="E385" s="113" t="s">
        <v>157</v>
      </c>
      <c r="F385" s="113" t="s">
        <v>157</v>
      </c>
      <c r="G385" s="113" t="s">
        <v>157</v>
      </c>
      <c r="H385" s="113" t="s">
        <v>157</v>
      </c>
      <c r="I385" s="113">
        <v>5</v>
      </c>
    </row>
    <row r="386" spans="1:9" x14ac:dyDescent="0.25">
      <c r="A386" s="26" t="str">
        <f t="shared" si="5"/>
        <v>East of England2009Breast (in-situ)</v>
      </c>
      <c r="B386" s="113" t="s">
        <v>162</v>
      </c>
      <c r="C386" s="113">
        <v>2009</v>
      </c>
      <c r="D386" s="113" t="s">
        <v>19</v>
      </c>
      <c r="E386" s="113" t="s">
        <v>157</v>
      </c>
      <c r="F386" s="113" t="s">
        <v>157</v>
      </c>
      <c r="G386" s="113">
        <v>0</v>
      </c>
      <c r="H386" s="113" t="s">
        <v>157</v>
      </c>
      <c r="I386" s="113">
        <v>7</v>
      </c>
    </row>
    <row r="387" spans="1:9" x14ac:dyDescent="0.25">
      <c r="A387" s="26" t="str">
        <f t="shared" si="5"/>
        <v>East of England2010Breast (in-situ)</v>
      </c>
      <c r="B387" s="113" t="s">
        <v>162</v>
      </c>
      <c r="C387" s="113">
        <v>2010</v>
      </c>
      <c r="D387" s="113" t="s">
        <v>19</v>
      </c>
      <c r="E387" s="113" t="s">
        <v>157</v>
      </c>
      <c r="F387" s="113">
        <v>0</v>
      </c>
      <c r="G387" s="113">
        <v>0</v>
      </c>
      <c r="H387" s="113">
        <v>0</v>
      </c>
      <c r="I387" s="113" t="s">
        <v>157</v>
      </c>
    </row>
    <row r="388" spans="1:9" x14ac:dyDescent="0.25">
      <c r="A388" s="26" t="str">
        <f t="shared" si="5"/>
        <v>East of England2011Breast (in-situ)</v>
      </c>
      <c r="B388" s="113" t="s">
        <v>162</v>
      </c>
      <c r="C388" s="113">
        <v>2011</v>
      </c>
      <c r="D388" s="113" t="s">
        <v>19</v>
      </c>
      <c r="E388" s="113">
        <v>9</v>
      </c>
      <c r="F388" s="113" t="s">
        <v>157</v>
      </c>
      <c r="G388" s="113" t="s">
        <v>157</v>
      </c>
      <c r="H388" s="113">
        <v>0</v>
      </c>
      <c r="I388" s="113">
        <v>11</v>
      </c>
    </row>
    <row r="389" spans="1:9" x14ac:dyDescent="0.25">
      <c r="A389" s="26" t="str">
        <f t="shared" ref="A389:A452" si="6">CONCATENATE(B389,C389,D389)</f>
        <v>East of England2012Breast (in-situ)</v>
      </c>
      <c r="B389" s="113" t="s">
        <v>162</v>
      </c>
      <c r="C389" s="113">
        <v>2012</v>
      </c>
      <c r="D389" s="113" t="s">
        <v>19</v>
      </c>
      <c r="E389" s="113">
        <v>5</v>
      </c>
      <c r="F389" s="113" t="s">
        <v>157</v>
      </c>
      <c r="G389" s="113">
        <v>0</v>
      </c>
      <c r="H389" s="113" t="s">
        <v>157</v>
      </c>
      <c r="I389" s="113">
        <v>8</v>
      </c>
    </row>
    <row r="390" spans="1:9" x14ac:dyDescent="0.25">
      <c r="A390" s="26" t="str">
        <f t="shared" si="6"/>
        <v>East of England2013Breast (in-situ)</v>
      </c>
      <c r="B390" s="113" t="s">
        <v>162</v>
      </c>
      <c r="C390" s="113">
        <v>2013</v>
      </c>
      <c r="D390" s="113" t="s">
        <v>19</v>
      </c>
      <c r="E390" s="113" t="s">
        <v>157</v>
      </c>
      <c r="F390" s="113">
        <v>0</v>
      </c>
      <c r="G390" s="113">
        <v>0</v>
      </c>
      <c r="H390" s="113">
        <v>0</v>
      </c>
      <c r="I390" s="113" t="s">
        <v>157</v>
      </c>
    </row>
    <row r="391" spans="1:9" x14ac:dyDescent="0.25">
      <c r="A391" s="26" t="str">
        <f t="shared" si="6"/>
        <v>London2006Breast (in-situ)</v>
      </c>
      <c r="B391" s="113" t="s">
        <v>116</v>
      </c>
      <c r="C391" s="113">
        <v>2006</v>
      </c>
      <c r="D391" s="113" t="s">
        <v>19</v>
      </c>
      <c r="E391" s="113" t="s">
        <v>157</v>
      </c>
      <c r="F391" s="113" t="s">
        <v>157</v>
      </c>
      <c r="G391" s="113" t="s">
        <v>157</v>
      </c>
      <c r="H391" s="113">
        <v>5</v>
      </c>
      <c r="I391" s="113">
        <v>6</v>
      </c>
    </row>
    <row r="392" spans="1:9" x14ac:dyDescent="0.25">
      <c r="A392" s="26" t="str">
        <f t="shared" si="6"/>
        <v>London2007Breast (in-situ)</v>
      </c>
      <c r="B392" s="113" t="s">
        <v>116</v>
      </c>
      <c r="C392" s="113">
        <v>2007</v>
      </c>
      <c r="D392" s="113" t="s">
        <v>19</v>
      </c>
      <c r="E392" s="113" t="s">
        <v>157</v>
      </c>
      <c r="F392" s="113">
        <v>0</v>
      </c>
      <c r="G392" s="113" t="s">
        <v>157</v>
      </c>
      <c r="H392" s="113" t="s">
        <v>157</v>
      </c>
      <c r="I392" s="113">
        <v>5</v>
      </c>
    </row>
    <row r="393" spans="1:9" x14ac:dyDescent="0.25">
      <c r="A393" s="26" t="str">
        <f t="shared" si="6"/>
        <v>London2008Breast (in-situ)</v>
      </c>
      <c r="B393" s="113" t="s">
        <v>116</v>
      </c>
      <c r="C393" s="113">
        <v>2008</v>
      </c>
      <c r="D393" s="113" t="s">
        <v>19</v>
      </c>
      <c r="E393" s="113" t="s">
        <v>157</v>
      </c>
      <c r="F393" s="113">
        <v>0</v>
      </c>
      <c r="G393" s="113" t="s">
        <v>157</v>
      </c>
      <c r="H393" s="113" t="s">
        <v>157</v>
      </c>
      <c r="I393" s="113">
        <v>7</v>
      </c>
    </row>
    <row r="394" spans="1:9" x14ac:dyDescent="0.25">
      <c r="A394" s="26" t="str">
        <f t="shared" si="6"/>
        <v>London2009Breast (in-situ)</v>
      </c>
      <c r="B394" s="113" t="s">
        <v>116</v>
      </c>
      <c r="C394" s="113">
        <v>2009</v>
      </c>
      <c r="D394" s="113" t="s">
        <v>19</v>
      </c>
      <c r="E394" s="113" t="s">
        <v>157</v>
      </c>
      <c r="F394" s="113">
        <v>0</v>
      </c>
      <c r="G394" s="113" t="s">
        <v>157</v>
      </c>
      <c r="H394" s="113" t="s">
        <v>157</v>
      </c>
      <c r="I394" s="113">
        <v>6</v>
      </c>
    </row>
    <row r="395" spans="1:9" x14ac:dyDescent="0.25">
      <c r="A395" s="26" t="str">
        <f t="shared" si="6"/>
        <v>London2010Breast (in-situ)</v>
      </c>
      <c r="B395" s="113" t="s">
        <v>116</v>
      </c>
      <c r="C395" s="113">
        <v>2010</v>
      </c>
      <c r="D395" s="113" t="s">
        <v>19</v>
      </c>
      <c r="E395" s="113" t="s">
        <v>157</v>
      </c>
      <c r="F395" s="113">
        <v>0</v>
      </c>
      <c r="G395" s="113">
        <v>0</v>
      </c>
      <c r="H395" s="113">
        <v>0</v>
      </c>
      <c r="I395" s="113" t="s">
        <v>157</v>
      </c>
    </row>
    <row r="396" spans="1:9" x14ac:dyDescent="0.25">
      <c r="A396" s="26" t="str">
        <f t="shared" si="6"/>
        <v>London2011Breast (in-situ)</v>
      </c>
      <c r="B396" s="113" t="s">
        <v>116</v>
      </c>
      <c r="C396" s="113">
        <v>2011</v>
      </c>
      <c r="D396" s="113" t="s">
        <v>19</v>
      </c>
      <c r="E396" s="113">
        <v>0</v>
      </c>
      <c r="F396" s="113" t="s">
        <v>157</v>
      </c>
      <c r="G396" s="113">
        <v>0</v>
      </c>
      <c r="H396" s="113" t="s">
        <v>157</v>
      </c>
      <c r="I396" s="113" t="s">
        <v>157</v>
      </c>
    </row>
    <row r="397" spans="1:9" x14ac:dyDescent="0.25">
      <c r="A397" s="26" t="str">
        <f t="shared" si="6"/>
        <v>London2012Breast (in-situ)</v>
      </c>
      <c r="B397" s="113" t="s">
        <v>116</v>
      </c>
      <c r="C397" s="113">
        <v>2012</v>
      </c>
      <c r="D397" s="113" t="s">
        <v>19</v>
      </c>
      <c r="E397" s="113" t="s">
        <v>157</v>
      </c>
      <c r="F397" s="113">
        <v>0</v>
      </c>
      <c r="G397" s="113" t="s">
        <v>157</v>
      </c>
      <c r="H397" s="113">
        <v>6</v>
      </c>
      <c r="I397" s="113">
        <v>11</v>
      </c>
    </row>
    <row r="398" spans="1:9" x14ac:dyDescent="0.25">
      <c r="A398" s="26" t="str">
        <f t="shared" si="6"/>
        <v>London2013Breast (in-situ)</v>
      </c>
      <c r="B398" s="113" t="s">
        <v>116</v>
      </c>
      <c r="C398" s="113">
        <v>2013</v>
      </c>
      <c r="D398" s="113" t="s">
        <v>19</v>
      </c>
      <c r="E398" s="113">
        <v>5</v>
      </c>
      <c r="F398" s="113" t="s">
        <v>157</v>
      </c>
      <c r="G398" s="113">
        <v>0</v>
      </c>
      <c r="H398" s="113" t="s">
        <v>157</v>
      </c>
      <c r="I398" s="113">
        <v>7</v>
      </c>
    </row>
    <row r="399" spans="1:9" x14ac:dyDescent="0.25">
      <c r="A399" s="26" t="str">
        <f t="shared" si="6"/>
        <v>North East2006Breast (in-situ)</v>
      </c>
      <c r="B399" s="113" t="s">
        <v>164</v>
      </c>
      <c r="C399" s="113">
        <v>2006</v>
      </c>
      <c r="D399" s="113" t="s">
        <v>19</v>
      </c>
      <c r="E399" s="113">
        <v>0</v>
      </c>
      <c r="F399" s="113">
        <v>0</v>
      </c>
      <c r="G399" s="113" t="s">
        <v>157</v>
      </c>
      <c r="H399" s="113" t="s">
        <v>157</v>
      </c>
      <c r="I399" s="113" t="s">
        <v>157</v>
      </c>
    </row>
    <row r="400" spans="1:9" x14ac:dyDescent="0.25">
      <c r="A400" s="26" t="str">
        <f t="shared" si="6"/>
        <v>North East2007Breast (in-situ)</v>
      </c>
      <c r="B400" s="113" t="s">
        <v>164</v>
      </c>
      <c r="C400" s="113">
        <v>2007</v>
      </c>
      <c r="D400" s="113" t="s">
        <v>19</v>
      </c>
      <c r="E400" s="113" t="s">
        <v>157</v>
      </c>
      <c r="F400" s="113" t="s">
        <v>157</v>
      </c>
      <c r="G400" s="113">
        <v>0</v>
      </c>
      <c r="H400" s="113" t="s">
        <v>157</v>
      </c>
      <c r="I400" s="113" t="s">
        <v>157</v>
      </c>
    </row>
    <row r="401" spans="1:9" x14ac:dyDescent="0.25">
      <c r="A401" s="26" t="str">
        <f t="shared" si="6"/>
        <v>North East2008Breast (in-situ)</v>
      </c>
      <c r="B401" s="113" t="s">
        <v>164</v>
      </c>
      <c r="C401" s="113">
        <v>2008</v>
      </c>
      <c r="D401" s="113" t="s">
        <v>19</v>
      </c>
      <c r="E401" s="113" t="s">
        <v>157</v>
      </c>
      <c r="F401" s="113">
        <v>0</v>
      </c>
      <c r="G401" s="113">
        <v>0</v>
      </c>
      <c r="H401" s="113" t="s">
        <v>157</v>
      </c>
      <c r="I401" s="113" t="s">
        <v>157</v>
      </c>
    </row>
    <row r="402" spans="1:9" x14ac:dyDescent="0.25">
      <c r="A402" s="26" t="str">
        <f t="shared" si="6"/>
        <v>North East2009Breast (in-situ)</v>
      </c>
      <c r="B402" s="113" t="s">
        <v>164</v>
      </c>
      <c r="C402" s="113">
        <v>2009</v>
      </c>
      <c r="D402" s="113" t="s">
        <v>19</v>
      </c>
      <c r="E402" s="113" t="s">
        <v>157</v>
      </c>
      <c r="F402" s="113" t="s">
        <v>157</v>
      </c>
      <c r="G402" s="113">
        <v>0</v>
      </c>
      <c r="H402" s="113">
        <v>0</v>
      </c>
      <c r="I402" s="113" t="s">
        <v>157</v>
      </c>
    </row>
    <row r="403" spans="1:9" x14ac:dyDescent="0.25">
      <c r="A403" s="26" t="str">
        <f t="shared" si="6"/>
        <v>North East2010Breast (in-situ)</v>
      </c>
      <c r="B403" s="113" t="s">
        <v>164</v>
      </c>
      <c r="C403" s="113">
        <v>2010</v>
      </c>
      <c r="D403" s="113" t="s">
        <v>19</v>
      </c>
      <c r="E403" s="113" t="s">
        <v>157</v>
      </c>
      <c r="F403" s="113">
        <v>0</v>
      </c>
      <c r="G403" s="113" t="s">
        <v>157</v>
      </c>
      <c r="H403" s="113" t="s">
        <v>157</v>
      </c>
      <c r="I403" s="113">
        <v>5</v>
      </c>
    </row>
    <row r="404" spans="1:9" x14ac:dyDescent="0.25">
      <c r="A404" s="26" t="str">
        <f t="shared" si="6"/>
        <v>North East2011Breast (in-situ)</v>
      </c>
      <c r="B404" s="113" t="s">
        <v>164</v>
      </c>
      <c r="C404" s="113">
        <v>2011</v>
      </c>
      <c r="D404" s="113" t="s">
        <v>19</v>
      </c>
      <c r="E404" s="113">
        <v>0</v>
      </c>
      <c r="F404" s="113" t="s">
        <v>157</v>
      </c>
      <c r="G404" s="113" t="s">
        <v>157</v>
      </c>
      <c r="H404" s="113">
        <v>0</v>
      </c>
      <c r="I404" s="113" t="s">
        <v>157</v>
      </c>
    </row>
    <row r="405" spans="1:9" x14ac:dyDescent="0.25">
      <c r="A405" s="26" t="str">
        <f t="shared" si="6"/>
        <v>North East2012Breast (in-situ)</v>
      </c>
      <c r="B405" s="113" t="s">
        <v>164</v>
      </c>
      <c r="C405" s="113">
        <v>2012</v>
      </c>
      <c r="D405" s="113" t="s">
        <v>19</v>
      </c>
      <c r="E405" s="113" t="s">
        <v>157</v>
      </c>
      <c r="F405" s="113">
        <v>0</v>
      </c>
      <c r="G405" s="113">
        <v>0</v>
      </c>
      <c r="H405" s="113" t="s">
        <v>157</v>
      </c>
      <c r="I405" s="113" t="s">
        <v>157</v>
      </c>
    </row>
    <row r="406" spans="1:9" x14ac:dyDescent="0.25">
      <c r="A406" s="26" t="str">
        <f t="shared" si="6"/>
        <v>North East2013Breast (in-situ)</v>
      </c>
      <c r="B406" s="113" t="s">
        <v>164</v>
      </c>
      <c r="C406" s="113">
        <v>2013</v>
      </c>
      <c r="D406" s="113" t="s">
        <v>19</v>
      </c>
      <c r="E406" s="113" t="s">
        <v>157</v>
      </c>
      <c r="F406" s="113">
        <v>0</v>
      </c>
      <c r="G406" s="113">
        <v>0</v>
      </c>
      <c r="H406" s="113">
        <v>0</v>
      </c>
      <c r="I406" s="113" t="s">
        <v>157</v>
      </c>
    </row>
    <row r="407" spans="1:9" x14ac:dyDescent="0.25">
      <c r="A407" s="26" t="str">
        <f t="shared" si="6"/>
        <v>North West2006Breast (in-situ)</v>
      </c>
      <c r="B407" s="113" t="s">
        <v>166</v>
      </c>
      <c r="C407" s="113">
        <v>2006</v>
      </c>
      <c r="D407" s="113" t="s">
        <v>19</v>
      </c>
      <c r="E407" s="113">
        <v>5</v>
      </c>
      <c r="F407" s="113">
        <v>0</v>
      </c>
      <c r="G407" s="113" t="s">
        <v>157</v>
      </c>
      <c r="H407" s="113" t="s">
        <v>157</v>
      </c>
      <c r="I407" s="113">
        <v>7</v>
      </c>
    </row>
    <row r="408" spans="1:9" x14ac:dyDescent="0.25">
      <c r="A408" s="26" t="str">
        <f t="shared" si="6"/>
        <v>North West2007Breast (in-situ)</v>
      </c>
      <c r="B408" s="113" t="s">
        <v>166</v>
      </c>
      <c r="C408" s="113">
        <v>2007</v>
      </c>
      <c r="D408" s="113" t="s">
        <v>19</v>
      </c>
      <c r="E408" s="113" t="s">
        <v>157</v>
      </c>
      <c r="F408" s="113" t="s">
        <v>157</v>
      </c>
      <c r="G408" s="113">
        <v>0</v>
      </c>
      <c r="H408" s="113" t="s">
        <v>157</v>
      </c>
      <c r="I408" s="113">
        <v>7</v>
      </c>
    </row>
    <row r="409" spans="1:9" x14ac:dyDescent="0.25">
      <c r="A409" s="26" t="str">
        <f t="shared" si="6"/>
        <v>North West2008Breast (in-situ)</v>
      </c>
      <c r="B409" s="113" t="s">
        <v>166</v>
      </c>
      <c r="C409" s="113">
        <v>2008</v>
      </c>
      <c r="D409" s="113" t="s">
        <v>19</v>
      </c>
      <c r="E409" s="113">
        <v>6</v>
      </c>
      <c r="F409" s="113" t="s">
        <v>157</v>
      </c>
      <c r="G409" s="113" t="s">
        <v>157</v>
      </c>
      <c r="H409" s="113">
        <v>0</v>
      </c>
      <c r="I409" s="113">
        <v>8</v>
      </c>
    </row>
    <row r="410" spans="1:9" x14ac:dyDescent="0.25">
      <c r="A410" s="26" t="str">
        <f t="shared" si="6"/>
        <v>North West2009Breast (in-situ)</v>
      </c>
      <c r="B410" s="113" t="s">
        <v>166</v>
      </c>
      <c r="C410" s="113">
        <v>2009</v>
      </c>
      <c r="D410" s="113" t="s">
        <v>19</v>
      </c>
      <c r="E410" s="113" t="s">
        <v>157</v>
      </c>
      <c r="F410" s="113" t="s">
        <v>157</v>
      </c>
      <c r="G410" s="113">
        <v>0</v>
      </c>
      <c r="H410" s="113" t="s">
        <v>157</v>
      </c>
      <c r="I410" s="113" t="s">
        <v>157</v>
      </c>
    </row>
    <row r="411" spans="1:9" x14ac:dyDescent="0.25">
      <c r="A411" s="26" t="str">
        <f t="shared" si="6"/>
        <v>North West2010Breast (in-situ)</v>
      </c>
      <c r="B411" s="113" t="s">
        <v>166</v>
      </c>
      <c r="C411" s="113">
        <v>2010</v>
      </c>
      <c r="D411" s="113" t="s">
        <v>19</v>
      </c>
      <c r="E411" s="113" t="s">
        <v>157</v>
      </c>
      <c r="F411" s="113">
        <v>0</v>
      </c>
      <c r="G411" s="113" t="s">
        <v>157</v>
      </c>
      <c r="H411" s="113" t="s">
        <v>157</v>
      </c>
      <c r="I411" s="113" t="s">
        <v>157</v>
      </c>
    </row>
    <row r="412" spans="1:9" x14ac:dyDescent="0.25">
      <c r="A412" s="26" t="str">
        <f t="shared" si="6"/>
        <v>North West2011Breast (in-situ)</v>
      </c>
      <c r="B412" s="113" t="s">
        <v>166</v>
      </c>
      <c r="C412" s="113">
        <v>2011</v>
      </c>
      <c r="D412" s="113" t="s">
        <v>19</v>
      </c>
      <c r="E412" s="113" t="s">
        <v>157</v>
      </c>
      <c r="F412" s="113" t="s">
        <v>157</v>
      </c>
      <c r="G412" s="113">
        <v>0</v>
      </c>
      <c r="H412" s="113">
        <v>0</v>
      </c>
      <c r="I412" s="113">
        <v>6</v>
      </c>
    </row>
    <row r="413" spans="1:9" x14ac:dyDescent="0.25">
      <c r="A413" s="26" t="str">
        <f t="shared" si="6"/>
        <v>North West2012Breast (in-situ)</v>
      </c>
      <c r="B413" s="113" t="s">
        <v>166</v>
      </c>
      <c r="C413" s="113">
        <v>2012</v>
      </c>
      <c r="D413" s="113" t="s">
        <v>19</v>
      </c>
      <c r="E413" s="113" t="s">
        <v>157</v>
      </c>
      <c r="F413" s="113">
        <v>0</v>
      </c>
      <c r="G413" s="113">
        <v>0</v>
      </c>
      <c r="H413" s="113" t="s">
        <v>157</v>
      </c>
      <c r="I413" s="113">
        <v>5</v>
      </c>
    </row>
    <row r="414" spans="1:9" x14ac:dyDescent="0.25">
      <c r="A414" s="26" t="str">
        <f t="shared" si="6"/>
        <v>North West2013Breast (in-situ)</v>
      </c>
      <c r="B414" s="113" t="s">
        <v>166</v>
      </c>
      <c r="C414" s="113">
        <v>2013</v>
      </c>
      <c r="D414" s="113" t="s">
        <v>19</v>
      </c>
      <c r="E414" s="113" t="s">
        <v>157</v>
      </c>
      <c r="F414" s="113" t="s">
        <v>157</v>
      </c>
      <c r="G414" s="113" t="s">
        <v>157</v>
      </c>
      <c r="H414" s="113">
        <v>0</v>
      </c>
      <c r="I414" s="113">
        <v>6</v>
      </c>
    </row>
    <row r="415" spans="1:9" x14ac:dyDescent="0.25">
      <c r="A415" s="26" t="str">
        <f t="shared" si="6"/>
        <v>South East2006Breast (in-situ)</v>
      </c>
      <c r="B415" s="113" t="s">
        <v>168</v>
      </c>
      <c r="C415" s="113">
        <v>2006</v>
      </c>
      <c r="D415" s="113" t="s">
        <v>19</v>
      </c>
      <c r="E415" s="113" t="s">
        <v>157</v>
      </c>
      <c r="F415" s="113" t="s">
        <v>157</v>
      </c>
      <c r="G415" s="113">
        <v>0</v>
      </c>
      <c r="H415" s="113" t="s">
        <v>157</v>
      </c>
      <c r="I415" s="113">
        <v>6</v>
      </c>
    </row>
    <row r="416" spans="1:9" x14ac:dyDescent="0.25">
      <c r="A416" s="26" t="str">
        <f t="shared" si="6"/>
        <v>South East2007Breast (in-situ)</v>
      </c>
      <c r="B416" s="113" t="s">
        <v>168</v>
      </c>
      <c r="C416" s="113">
        <v>2007</v>
      </c>
      <c r="D416" s="113" t="s">
        <v>19</v>
      </c>
      <c r="E416" s="113" t="s">
        <v>157</v>
      </c>
      <c r="F416" s="113" t="s">
        <v>157</v>
      </c>
      <c r="G416" s="113">
        <v>0</v>
      </c>
      <c r="H416" s="113" t="s">
        <v>157</v>
      </c>
      <c r="I416" s="113">
        <v>5</v>
      </c>
    </row>
    <row r="417" spans="1:9" x14ac:dyDescent="0.25">
      <c r="A417" s="26" t="str">
        <f t="shared" si="6"/>
        <v>South East2008Breast (in-situ)</v>
      </c>
      <c r="B417" s="113" t="s">
        <v>168</v>
      </c>
      <c r="C417" s="113">
        <v>2008</v>
      </c>
      <c r="D417" s="113" t="s">
        <v>19</v>
      </c>
      <c r="E417" s="113">
        <v>7</v>
      </c>
      <c r="F417" s="113" t="s">
        <v>157</v>
      </c>
      <c r="G417" s="113">
        <v>0</v>
      </c>
      <c r="H417" s="113" t="s">
        <v>157</v>
      </c>
      <c r="I417" s="113">
        <v>13</v>
      </c>
    </row>
    <row r="418" spans="1:9" x14ac:dyDescent="0.25">
      <c r="A418" s="26" t="str">
        <f t="shared" si="6"/>
        <v>South East2009Breast (in-situ)</v>
      </c>
      <c r="B418" s="113" t="s">
        <v>168</v>
      </c>
      <c r="C418" s="113">
        <v>2009</v>
      </c>
      <c r="D418" s="113" t="s">
        <v>19</v>
      </c>
      <c r="E418" s="113">
        <v>6</v>
      </c>
      <c r="F418" s="113" t="s">
        <v>157</v>
      </c>
      <c r="G418" s="113">
        <v>0</v>
      </c>
      <c r="H418" s="113" t="s">
        <v>157</v>
      </c>
      <c r="I418" s="113">
        <v>8</v>
      </c>
    </row>
    <row r="419" spans="1:9" x14ac:dyDescent="0.25">
      <c r="A419" s="26" t="str">
        <f t="shared" si="6"/>
        <v>South East2010Breast (in-situ)</v>
      </c>
      <c r="B419" s="113" t="s">
        <v>168</v>
      </c>
      <c r="C419" s="113">
        <v>2010</v>
      </c>
      <c r="D419" s="113" t="s">
        <v>19</v>
      </c>
      <c r="E419" s="113" t="s">
        <v>157</v>
      </c>
      <c r="F419" s="113" t="s">
        <v>157</v>
      </c>
      <c r="G419" s="113">
        <v>0</v>
      </c>
      <c r="H419" s="113" t="s">
        <v>157</v>
      </c>
      <c r="I419" s="113">
        <v>6</v>
      </c>
    </row>
    <row r="420" spans="1:9" x14ac:dyDescent="0.25">
      <c r="A420" s="26" t="str">
        <f t="shared" si="6"/>
        <v>South East2011Breast (in-situ)</v>
      </c>
      <c r="B420" s="113" t="s">
        <v>168</v>
      </c>
      <c r="C420" s="113">
        <v>2011</v>
      </c>
      <c r="D420" s="113" t="s">
        <v>19</v>
      </c>
      <c r="E420" s="113">
        <v>6</v>
      </c>
      <c r="F420" s="113" t="s">
        <v>157</v>
      </c>
      <c r="G420" s="113">
        <v>0</v>
      </c>
      <c r="H420" s="113" t="s">
        <v>157</v>
      </c>
      <c r="I420" s="113">
        <v>9</v>
      </c>
    </row>
    <row r="421" spans="1:9" x14ac:dyDescent="0.25">
      <c r="A421" s="26" t="str">
        <f t="shared" si="6"/>
        <v>South East2012Breast (in-situ)</v>
      </c>
      <c r="B421" s="113" t="s">
        <v>168</v>
      </c>
      <c r="C421" s="113">
        <v>2012</v>
      </c>
      <c r="D421" s="113" t="s">
        <v>19</v>
      </c>
      <c r="E421" s="113">
        <v>5</v>
      </c>
      <c r="F421" s="113">
        <v>0</v>
      </c>
      <c r="G421" s="113" t="s">
        <v>157</v>
      </c>
      <c r="H421" s="113" t="s">
        <v>157</v>
      </c>
      <c r="I421" s="113">
        <v>8</v>
      </c>
    </row>
    <row r="422" spans="1:9" x14ac:dyDescent="0.25">
      <c r="A422" s="26" t="str">
        <f t="shared" si="6"/>
        <v>South East2013Breast (in-situ)</v>
      </c>
      <c r="B422" s="113" t="s">
        <v>168</v>
      </c>
      <c r="C422" s="113">
        <v>2013</v>
      </c>
      <c r="D422" s="113" t="s">
        <v>19</v>
      </c>
      <c r="E422" s="113" t="s">
        <v>157</v>
      </c>
      <c r="F422" s="113" t="s">
        <v>157</v>
      </c>
      <c r="G422" s="113" t="s">
        <v>157</v>
      </c>
      <c r="H422" s="113" t="s">
        <v>157</v>
      </c>
      <c r="I422" s="113">
        <v>8</v>
      </c>
    </row>
    <row r="423" spans="1:9" x14ac:dyDescent="0.25">
      <c r="A423" s="26" t="str">
        <f t="shared" si="6"/>
        <v>South West2006Breast (in-situ)</v>
      </c>
      <c r="B423" s="113" t="s">
        <v>170</v>
      </c>
      <c r="C423" s="113">
        <v>2006</v>
      </c>
      <c r="D423" s="113" t="s">
        <v>19</v>
      </c>
      <c r="E423" s="113" t="s">
        <v>157</v>
      </c>
      <c r="F423" s="113" t="s">
        <v>157</v>
      </c>
      <c r="G423" s="113" t="s">
        <v>157</v>
      </c>
      <c r="H423" s="113" t="s">
        <v>157</v>
      </c>
      <c r="I423" s="113">
        <v>7</v>
      </c>
    </row>
    <row r="424" spans="1:9" x14ac:dyDescent="0.25">
      <c r="A424" s="26" t="str">
        <f t="shared" si="6"/>
        <v>South West2007Breast (in-situ)</v>
      </c>
      <c r="B424" s="113" t="s">
        <v>170</v>
      </c>
      <c r="C424" s="113">
        <v>2007</v>
      </c>
      <c r="D424" s="113" t="s">
        <v>19</v>
      </c>
      <c r="E424" s="113" t="s">
        <v>157</v>
      </c>
      <c r="F424" s="113" t="s">
        <v>157</v>
      </c>
      <c r="G424" s="113">
        <v>0</v>
      </c>
      <c r="H424" s="113" t="s">
        <v>157</v>
      </c>
      <c r="I424" s="113">
        <v>7</v>
      </c>
    </row>
    <row r="425" spans="1:9" x14ac:dyDescent="0.25">
      <c r="A425" s="26" t="str">
        <f t="shared" si="6"/>
        <v>South West2008Breast (in-situ)</v>
      </c>
      <c r="B425" s="113" t="s">
        <v>170</v>
      </c>
      <c r="C425" s="113">
        <v>2008</v>
      </c>
      <c r="D425" s="113" t="s">
        <v>19</v>
      </c>
      <c r="E425" s="113" t="s">
        <v>157</v>
      </c>
      <c r="F425" s="113">
        <v>0</v>
      </c>
      <c r="G425" s="113">
        <v>0</v>
      </c>
      <c r="H425" s="113">
        <v>0</v>
      </c>
      <c r="I425" s="113" t="s">
        <v>157</v>
      </c>
    </row>
    <row r="426" spans="1:9" x14ac:dyDescent="0.25">
      <c r="A426" s="26" t="str">
        <f t="shared" si="6"/>
        <v>South West2009Breast (in-situ)</v>
      </c>
      <c r="B426" s="113" t="s">
        <v>170</v>
      </c>
      <c r="C426" s="113">
        <v>2009</v>
      </c>
      <c r="D426" s="113" t="s">
        <v>19</v>
      </c>
      <c r="E426" s="113" t="s">
        <v>157</v>
      </c>
      <c r="F426" s="113" t="s">
        <v>157</v>
      </c>
      <c r="G426" s="113">
        <v>0</v>
      </c>
      <c r="H426" s="113" t="s">
        <v>157</v>
      </c>
      <c r="I426" s="113" t="s">
        <v>157</v>
      </c>
    </row>
    <row r="427" spans="1:9" x14ac:dyDescent="0.25">
      <c r="A427" s="26" t="str">
        <f t="shared" si="6"/>
        <v>South West2010Breast (in-situ)</v>
      </c>
      <c r="B427" s="113" t="s">
        <v>170</v>
      </c>
      <c r="C427" s="113">
        <v>2010</v>
      </c>
      <c r="D427" s="113" t="s">
        <v>19</v>
      </c>
      <c r="E427" s="113" t="s">
        <v>157</v>
      </c>
      <c r="F427" s="113">
        <v>0</v>
      </c>
      <c r="G427" s="113">
        <v>0</v>
      </c>
      <c r="H427" s="113" t="s">
        <v>157</v>
      </c>
      <c r="I427" s="113">
        <v>7</v>
      </c>
    </row>
    <row r="428" spans="1:9" x14ac:dyDescent="0.25">
      <c r="A428" s="26" t="str">
        <f t="shared" si="6"/>
        <v>South West2011Breast (in-situ)</v>
      </c>
      <c r="B428" s="113" t="s">
        <v>170</v>
      </c>
      <c r="C428" s="113">
        <v>2011</v>
      </c>
      <c r="D428" s="113" t="s">
        <v>19</v>
      </c>
      <c r="E428" s="113">
        <v>9</v>
      </c>
      <c r="F428" s="113" t="s">
        <v>157</v>
      </c>
      <c r="G428" s="113" t="s">
        <v>157</v>
      </c>
      <c r="H428" s="113" t="s">
        <v>157</v>
      </c>
      <c r="I428" s="113">
        <v>10</v>
      </c>
    </row>
    <row r="429" spans="1:9" x14ac:dyDescent="0.25">
      <c r="A429" s="26" t="str">
        <f t="shared" si="6"/>
        <v>South West2012Breast (in-situ)</v>
      </c>
      <c r="B429" s="113" t="s">
        <v>170</v>
      </c>
      <c r="C429" s="113">
        <v>2012</v>
      </c>
      <c r="D429" s="113" t="s">
        <v>19</v>
      </c>
      <c r="E429" s="113" t="s">
        <v>157</v>
      </c>
      <c r="F429" s="113" t="s">
        <v>157</v>
      </c>
      <c r="G429" s="113" t="s">
        <v>157</v>
      </c>
      <c r="H429" s="113">
        <v>0</v>
      </c>
      <c r="I429" s="113">
        <v>5</v>
      </c>
    </row>
    <row r="430" spans="1:9" x14ac:dyDescent="0.25">
      <c r="A430" s="26" t="str">
        <f t="shared" si="6"/>
        <v>South West2013Breast (in-situ)</v>
      </c>
      <c r="B430" s="113" t="s">
        <v>170</v>
      </c>
      <c r="C430" s="113">
        <v>2013</v>
      </c>
      <c r="D430" s="113" t="s">
        <v>19</v>
      </c>
      <c r="E430" s="113" t="s">
        <v>157</v>
      </c>
      <c r="F430" s="113" t="s">
        <v>157</v>
      </c>
      <c r="G430" s="113">
        <v>0</v>
      </c>
      <c r="H430" s="113" t="s">
        <v>157</v>
      </c>
      <c r="I430" s="113">
        <v>5</v>
      </c>
    </row>
    <row r="431" spans="1:9" x14ac:dyDescent="0.25">
      <c r="A431" s="26" t="str">
        <f t="shared" si="6"/>
        <v>West Midlands2006Breast (in-situ)</v>
      </c>
      <c r="B431" s="113" t="s">
        <v>172</v>
      </c>
      <c r="C431" s="113">
        <v>2006</v>
      </c>
      <c r="D431" s="113" t="s">
        <v>19</v>
      </c>
      <c r="E431" s="113" t="s">
        <v>157</v>
      </c>
      <c r="F431" s="113" t="s">
        <v>157</v>
      </c>
      <c r="G431" s="113">
        <v>0</v>
      </c>
      <c r="H431" s="113">
        <v>0</v>
      </c>
      <c r="I431" s="113">
        <v>5</v>
      </c>
    </row>
    <row r="432" spans="1:9" x14ac:dyDescent="0.25">
      <c r="A432" s="26" t="str">
        <f t="shared" si="6"/>
        <v>West Midlands2007Breast (in-situ)</v>
      </c>
      <c r="B432" s="113" t="s">
        <v>172</v>
      </c>
      <c r="C432" s="113">
        <v>2007</v>
      </c>
      <c r="D432" s="113" t="s">
        <v>19</v>
      </c>
      <c r="E432" s="113" t="s">
        <v>157</v>
      </c>
      <c r="F432" s="113" t="s">
        <v>157</v>
      </c>
      <c r="G432" s="113" t="s">
        <v>157</v>
      </c>
      <c r="H432" s="113" t="s">
        <v>157</v>
      </c>
      <c r="I432" s="113">
        <v>5</v>
      </c>
    </row>
    <row r="433" spans="1:9" x14ac:dyDescent="0.25">
      <c r="A433" s="26" t="str">
        <f t="shared" si="6"/>
        <v>West Midlands2008Breast (in-situ)</v>
      </c>
      <c r="B433" s="113" t="s">
        <v>172</v>
      </c>
      <c r="C433" s="113">
        <v>2008</v>
      </c>
      <c r="D433" s="113" t="s">
        <v>19</v>
      </c>
      <c r="E433" s="113" t="s">
        <v>157</v>
      </c>
      <c r="F433" s="113">
        <v>0</v>
      </c>
      <c r="G433" s="113">
        <v>0</v>
      </c>
      <c r="H433" s="113">
        <v>0</v>
      </c>
      <c r="I433" s="113" t="s">
        <v>157</v>
      </c>
    </row>
    <row r="434" spans="1:9" x14ac:dyDescent="0.25">
      <c r="A434" s="26" t="str">
        <f t="shared" si="6"/>
        <v>West Midlands2009Breast (in-situ)</v>
      </c>
      <c r="B434" s="113" t="s">
        <v>172</v>
      </c>
      <c r="C434" s="113">
        <v>2009</v>
      </c>
      <c r="D434" s="113" t="s">
        <v>19</v>
      </c>
      <c r="E434" s="113" t="s">
        <v>157</v>
      </c>
      <c r="F434" s="113">
        <v>0</v>
      </c>
      <c r="G434" s="113" t="s">
        <v>157</v>
      </c>
      <c r="H434" s="113" t="s">
        <v>157</v>
      </c>
      <c r="I434" s="113" t="s">
        <v>157</v>
      </c>
    </row>
    <row r="435" spans="1:9" x14ac:dyDescent="0.25">
      <c r="A435" s="26" t="str">
        <f t="shared" si="6"/>
        <v>West Midlands2010Breast (in-situ)</v>
      </c>
      <c r="B435" s="113" t="s">
        <v>172</v>
      </c>
      <c r="C435" s="113">
        <v>2010</v>
      </c>
      <c r="D435" s="113" t="s">
        <v>19</v>
      </c>
      <c r="E435" s="113" t="s">
        <v>157</v>
      </c>
      <c r="F435" s="113">
        <v>0</v>
      </c>
      <c r="G435" s="113">
        <v>0</v>
      </c>
      <c r="H435" s="113" t="s">
        <v>157</v>
      </c>
      <c r="I435" s="113" t="s">
        <v>157</v>
      </c>
    </row>
    <row r="436" spans="1:9" x14ac:dyDescent="0.25">
      <c r="A436" s="26" t="str">
        <f t="shared" si="6"/>
        <v>West Midlands2011Breast (in-situ)</v>
      </c>
      <c r="B436" s="113" t="s">
        <v>172</v>
      </c>
      <c r="C436" s="113">
        <v>2011</v>
      </c>
      <c r="D436" s="113" t="s">
        <v>19</v>
      </c>
      <c r="E436" s="113" t="s">
        <v>157</v>
      </c>
      <c r="F436" s="113">
        <v>0</v>
      </c>
      <c r="G436" s="113">
        <v>0</v>
      </c>
      <c r="H436" s="113">
        <v>0</v>
      </c>
      <c r="I436" s="113" t="s">
        <v>157</v>
      </c>
    </row>
    <row r="437" spans="1:9" x14ac:dyDescent="0.25">
      <c r="A437" s="26" t="str">
        <f t="shared" si="6"/>
        <v>West Midlands2012Breast (in-situ)</v>
      </c>
      <c r="B437" s="113" t="s">
        <v>172</v>
      </c>
      <c r="C437" s="113">
        <v>2012</v>
      </c>
      <c r="D437" s="113" t="s">
        <v>19</v>
      </c>
      <c r="E437" s="113" t="s">
        <v>157</v>
      </c>
      <c r="F437" s="113" t="s">
        <v>157</v>
      </c>
      <c r="G437" s="113">
        <v>0</v>
      </c>
      <c r="H437" s="113" t="s">
        <v>157</v>
      </c>
      <c r="I437" s="113" t="s">
        <v>157</v>
      </c>
    </row>
    <row r="438" spans="1:9" x14ac:dyDescent="0.25">
      <c r="A438" s="26" t="str">
        <f t="shared" si="6"/>
        <v>West Midlands2013Breast (in-situ)</v>
      </c>
      <c r="B438" s="113" t="s">
        <v>172</v>
      </c>
      <c r="C438" s="113">
        <v>2013</v>
      </c>
      <c r="D438" s="113" t="s">
        <v>19</v>
      </c>
      <c r="E438" s="113">
        <v>5</v>
      </c>
      <c r="F438" s="113">
        <v>0</v>
      </c>
      <c r="G438" s="113" t="s">
        <v>157</v>
      </c>
      <c r="H438" s="113" t="s">
        <v>157</v>
      </c>
      <c r="I438" s="113">
        <v>7</v>
      </c>
    </row>
    <row r="439" spans="1:9" x14ac:dyDescent="0.25">
      <c r="A439" s="26" t="str">
        <f t="shared" si="6"/>
        <v>Yorkshire and The Humber2006Breast (in-situ)</v>
      </c>
      <c r="B439" s="113" t="s">
        <v>174</v>
      </c>
      <c r="C439" s="113">
        <v>2006</v>
      </c>
      <c r="D439" s="113" t="s">
        <v>19</v>
      </c>
      <c r="E439" s="113" t="s">
        <v>157</v>
      </c>
      <c r="F439" s="113">
        <v>0</v>
      </c>
      <c r="G439" s="113">
        <v>0</v>
      </c>
      <c r="H439" s="113" t="s">
        <v>157</v>
      </c>
      <c r="I439" s="113" t="s">
        <v>157</v>
      </c>
    </row>
    <row r="440" spans="1:9" x14ac:dyDescent="0.25">
      <c r="A440" s="26" t="str">
        <f t="shared" si="6"/>
        <v>Yorkshire and The Humber2007Breast (in-situ)</v>
      </c>
      <c r="B440" s="113" t="s">
        <v>174</v>
      </c>
      <c r="C440" s="113">
        <v>2007</v>
      </c>
      <c r="D440" s="113" t="s">
        <v>19</v>
      </c>
      <c r="E440" s="113" t="s">
        <v>157</v>
      </c>
      <c r="F440" s="113">
        <v>0</v>
      </c>
      <c r="G440" s="113">
        <v>0</v>
      </c>
      <c r="H440" s="113" t="s">
        <v>157</v>
      </c>
      <c r="I440" s="113" t="s">
        <v>157</v>
      </c>
    </row>
    <row r="441" spans="1:9" x14ac:dyDescent="0.25">
      <c r="A441" s="26" t="str">
        <f t="shared" si="6"/>
        <v>Yorkshire and The Humber2008Breast (in-situ)</v>
      </c>
      <c r="B441" s="113" t="s">
        <v>174</v>
      </c>
      <c r="C441" s="113">
        <v>2008</v>
      </c>
      <c r="D441" s="113" t="s">
        <v>19</v>
      </c>
      <c r="E441" s="113" t="s">
        <v>157</v>
      </c>
      <c r="F441" s="113">
        <v>0</v>
      </c>
      <c r="G441" s="113" t="s">
        <v>157</v>
      </c>
      <c r="H441" s="113" t="s">
        <v>157</v>
      </c>
      <c r="I441" s="113">
        <v>5</v>
      </c>
    </row>
    <row r="442" spans="1:9" x14ac:dyDescent="0.25">
      <c r="A442" s="26" t="str">
        <f t="shared" si="6"/>
        <v>Yorkshire and The Humber2009Breast (in-situ)</v>
      </c>
      <c r="B442" s="113" t="s">
        <v>174</v>
      </c>
      <c r="C442" s="113">
        <v>2009</v>
      </c>
      <c r="D442" s="113" t="s">
        <v>19</v>
      </c>
      <c r="E442" s="113" t="s">
        <v>157</v>
      </c>
      <c r="F442" s="113">
        <v>0</v>
      </c>
      <c r="G442" s="113" t="s">
        <v>157</v>
      </c>
      <c r="H442" s="113" t="s">
        <v>157</v>
      </c>
      <c r="I442" s="113">
        <v>7</v>
      </c>
    </row>
    <row r="443" spans="1:9" x14ac:dyDescent="0.25">
      <c r="A443" s="26" t="str">
        <f t="shared" si="6"/>
        <v>Yorkshire and The Humber2010Breast (in-situ)</v>
      </c>
      <c r="B443" s="113" t="s">
        <v>174</v>
      </c>
      <c r="C443" s="113">
        <v>2010</v>
      </c>
      <c r="D443" s="113" t="s">
        <v>19</v>
      </c>
      <c r="E443" s="113" t="s">
        <v>157</v>
      </c>
      <c r="F443" s="113" t="s">
        <v>157</v>
      </c>
      <c r="G443" s="113">
        <v>0</v>
      </c>
      <c r="H443" s="113" t="s">
        <v>157</v>
      </c>
      <c r="I443" s="113">
        <v>6</v>
      </c>
    </row>
    <row r="444" spans="1:9" x14ac:dyDescent="0.25">
      <c r="A444" s="26" t="str">
        <f t="shared" si="6"/>
        <v>Yorkshire and The Humber2011Breast (in-situ)</v>
      </c>
      <c r="B444" s="113" t="s">
        <v>174</v>
      </c>
      <c r="C444" s="113">
        <v>2011</v>
      </c>
      <c r="D444" s="113" t="s">
        <v>19</v>
      </c>
      <c r="E444" s="113" t="s">
        <v>157</v>
      </c>
      <c r="F444" s="113">
        <v>0</v>
      </c>
      <c r="G444" s="113" t="s">
        <v>157</v>
      </c>
      <c r="H444" s="113" t="s">
        <v>157</v>
      </c>
      <c r="I444" s="113">
        <v>7</v>
      </c>
    </row>
    <row r="445" spans="1:9" x14ac:dyDescent="0.25">
      <c r="A445" s="26" t="str">
        <f t="shared" si="6"/>
        <v>Yorkshire and The Humber2012Breast (in-situ)</v>
      </c>
      <c r="B445" s="113" t="s">
        <v>174</v>
      </c>
      <c r="C445" s="113">
        <v>2012</v>
      </c>
      <c r="D445" s="113" t="s">
        <v>19</v>
      </c>
      <c r="E445" s="113">
        <v>0</v>
      </c>
      <c r="F445" s="113" t="s">
        <v>157</v>
      </c>
      <c r="G445" s="113" t="s">
        <v>157</v>
      </c>
      <c r="H445" s="113">
        <v>6</v>
      </c>
      <c r="I445" s="113">
        <v>9</v>
      </c>
    </row>
    <row r="446" spans="1:9" x14ac:dyDescent="0.25">
      <c r="A446" s="26" t="str">
        <f t="shared" si="6"/>
        <v>Yorkshire and The Humber2013Breast (in-situ)</v>
      </c>
      <c r="B446" s="113" t="s">
        <v>174</v>
      </c>
      <c r="C446" s="113">
        <v>2013</v>
      </c>
      <c r="D446" s="113" t="s">
        <v>19</v>
      </c>
      <c r="E446" s="113" t="s">
        <v>157</v>
      </c>
      <c r="F446" s="113" t="s">
        <v>157</v>
      </c>
      <c r="G446" s="113">
        <v>0</v>
      </c>
      <c r="H446" s="113">
        <v>6</v>
      </c>
      <c r="I446" s="113">
        <v>9</v>
      </c>
    </row>
    <row r="447" spans="1:9" x14ac:dyDescent="0.25">
      <c r="A447" s="26" t="str">
        <f t="shared" si="6"/>
        <v>East Midlands2006Cancer of Unknown Primary</v>
      </c>
      <c r="B447" s="113" t="s">
        <v>160</v>
      </c>
      <c r="C447" s="113">
        <v>2006</v>
      </c>
      <c r="D447" s="113" t="s">
        <v>20</v>
      </c>
      <c r="E447" s="113">
        <v>214</v>
      </c>
      <c r="F447" s="113">
        <v>207</v>
      </c>
      <c r="G447" s="113">
        <v>84</v>
      </c>
      <c r="H447" s="113">
        <v>52</v>
      </c>
      <c r="I447" s="113">
        <v>557</v>
      </c>
    </row>
    <row r="448" spans="1:9" x14ac:dyDescent="0.25">
      <c r="A448" s="26" t="str">
        <f t="shared" si="6"/>
        <v>East Midlands2007Cancer of Unknown Primary</v>
      </c>
      <c r="B448" s="113" t="s">
        <v>160</v>
      </c>
      <c r="C448" s="113">
        <v>2007</v>
      </c>
      <c r="D448" s="113" t="s">
        <v>20</v>
      </c>
      <c r="E448" s="113">
        <v>170</v>
      </c>
      <c r="F448" s="113">
        <v>145</v>
      </c>
      <c r="G448" s="113">
        <v>58</v>
      </c>
      <c r="H448" s="113">
        <v>50</v>
      </c>
      <c r="I448" s="113">
        <v>423</v>
      </c>
    </row>
    <row r="449" spans="1:9" x14ac:dyDescent="0.25">
      <c r="A449" s="26" t="str">
        <f t="shared" si="6"/>
        <v>East Midlands2008Cancer of Unknown Primary</v>
      </c>
      <c r="B449" s="113" t="s">
        <v>160</v>
      </c>
      <c r="C449" s="113">
        <v>2008</v>
      </c>
      <c r="D449" s="113" t="s">
        <v>20</v>
      </c>
      <c r="E449" s="113">
        <v>183</v>
      </c>
      <c r="F449" s="113">
        <v>162</v>
      </c>
      <c r="G449" s="113">
        <v>66</v>
      </c>
      <c r="H449" s="113">
        <v>23</v>
      </c>
      <c r="I449" s="113">
        <v>434</v>
      </c>
    </row>
    <row r="450" spans="1:9" x14ac:dyDescent="0.25">
      <c r="A450" s="26" t="str">
        <f t="shared" si="6"/>
        <v>East Midlands2009Cancer of Unknown Primary</v>
      </c>
      <c r="B450" s="113" t="s">
        <v>160</v>
      </c>
      <c r="C450" s="113">
        <v>2009</v>
      </c>
      <c r="D450" s="113" t="s">
        <v>20</v>
      </c>
      <c r="E450" s="113">
        <v>154</v>
      </c>
      <c r="F450" s="113">
        <v>134</v>
      </c>
      <c r="G450" s="113">
        <v>59</v>
      </c>
      <c r="H450" s="113">
        <v>33</v>
      </c>
      <c r="I450" s="113">
        <v>380</v>
      </c>
    </row>
    <row r="451" spans="1:9" x14ac:dyDescent="0.25">
      <c r="A451" s="26" t="str">
        <f t="shared" si="6"/>
        <v>East Midlands2010Cancer of Unknown Primary</v>
      </c>
      <c r="B451" s="113" t="s">
        <v>160</v>
      </c>
      <c r="C451" s="113">
        <v>2010</v>
      </c>
      <c r="D451" s="113" t="s">
        <v>20</v>
      </c>
      <c r="E451" s="113">
        <v>165</v>
      </c>
      <c r="F451" s="113">
        <v>118</v>
      </c>
      <c r="G451" s="113">
        <v>52</v>
      </c>
      <c r="H451" s="113">
        <v>29</v>
      </c>
      <c r="I451" s="113">
        <v>364</v>
      </c>
    </row>
    <row r="452" spans="1:9" x14ac:dyDescent="0.25">
      <c r="A452" s="26" t="str">
        <f t="shared" si="6"/>
        <v>East Midlands2011Cancer of Unknown Primary</v>
      </c>
      <c r="B452" s="113" t="s">
        <v>160</v>
      </c>
      <c r="C452" s="113">
        <v>2011</v>
      </c>
      <c r="D452" s="113" t="s">
        <v>20</v>
      </c>
      <c r="E452" s="113">
        <v>213</v>
      </c>
      <c r="F452" s="113">
        <v>94</v>
      </c>
      <c r="G452" s="113">
        <v>54</v>
      </c>
      <c r="H452" s="113">
        <v>49</v>
      </c>
      <c r="I452" s="113">
        <v>410</v>
      </c>
    </row>
    <row r="453" spans="1:9" x14ac:dyDescent="0.25">
      <c r="A453" s="26" t="str">
        <f t="shared" ref="A453:A516" si="7">CONCATENATE(B453,C453,D453)</f>
        <v>East Midlands2012Cancer of Unknown Primary</v>
      </c>
      <c r="B453" s="113" t="s">
        <v>160</v>
      </c>
      <c r="C453" s="113">
        <v>2012</v>
      </c>
      <c r="D453" s="113" t="s">
        <v>20</v>
      </c>
      <c r="E453" s="113">
        <v>237</v>
      </c>
      <c r="F453" s="113">
        <v>82</v>
      </c>
      <c r="G453" s="113">
        <v>42</v>
      </c>
      <c r="H453" s="113">
        <v>42</v>
      </c>
      <c r="I453" s="113">
        <v>403</v>
      </c>
    </row>
    <row r="454" spans="1:9" x14ac:dyDescent="0.25">
      <c r="A454" s="26" t="str">
        <f t="shared" si="7"/>
        <v>East Midlands2013Cancer of Unknown Primary</v>
      </c>
      <c r="B454" s="113" t="s">
        <v>160</v>
      </c>
      <c r="C454" s="113">
        <v>2013</v>
      </c>
      <c r="D454" s="113" t="s">
        <v>20</v>
      </c>
      <c r="E454" s="113">
        <v>242</v>
      </c>
      <c r="F454" s="113">
        <v>95</v>
      </c>
      <c r="G454" s="113">
        <v>33</v>
      </c>
      <c r="H454" s="113">
        <v>34</v>
      </c>
      <c r="I454" s="113">
        <v>404</v>
      </c>
    </row>
    <row r="455" spans="1:9" x14ac:dyDescent="0.25">
      <c r="A455" s="26" t="str">
        <f t="shared" si="7"/>
        <v>East of England2006Cancer of Unknown Primary</v>
      </c>
      <c r="B455" s="113" t="s">
        <v>162</v>
      </c>
      <c r="C455" s="113">
        <v>2006</v>
      </c>
      <c r="D455" s="113" t="s">
        <v>20</v>
      </c>
      <c r="E455" s="113">
        <v>338</v>
      </c>
      <c r="F455" s="113">
        <v>252</v>
      </c>
      <c r="G455" s="113" t="s">
        <v>157</v>
      </c>
      <c r="H455" s="113" t="s">
        <v>157</v>
      </c>
      <c r="I455" s="113">
        <v>624</v>
      </c>
    </row>
    <row r="456" spans="1:9" x14ac:dyDescent="0.25">
      <c r="A456" s="26" t="str">
        <f t="shared" si="7"/>
        <v>East of England2007Cancer of Unknown Primary</v>
      </c>
      <c r="B456" s="113" t="s">
        <v>162</v>
      </c>
      <c r="C456" s="113">
        <v>2007</v>
      </c>
      <c r="D456" s="113" t="s">
        <v>20</v>
      </c>
      <c r="E456" s="113">
        <v>319</v>
      </c>
      <c r="F456" s="113">
        <v>265</v>
      </c>
      <c r="G456" s="113" t="s">
        <v>157</v>
      </c>
      <c r="H456" s="113" t="s">
        <v>157</v>
      </c>
      <c r="I456" s="113">
        <v>638</v>
      </c>
    </row>
    <row r="457" spans="1:9" x14ac:dyDescent="0.25">
      <c r="A457" s="26" t="str">
        <f t="shared" si="7"/>
        <v>East of England2008Cancer of Unknown Primary</v>
      </c>
      <c r="B457" s="113" t="s">
        <v>162</v>
      </c>
      <c r="C457" s="113">
        <v>2008</v>
      </c>
      <c r="D457" s="113" t="s">
        <v>20</v>
      </c>
      <c r="E457" s="113">
        <v>373</v>
      </c>
      <c r="F457" s="113">
        <v>213</v>
      </c>
      <c r="G457" s="113" t="s">
        <v>157</v>
      </c>
      <c r="H457" s="113" t="s">
        <v>157</v>
      </c>
      <c r="I457" s="113">
        <v>616</v>
      </c>
    </row>
    <row r="458" spans="1:9" x14ac:dyDescent="0.25">
      <c r="A458" s="26" t="str">
        <f t="shared" si="7"/>
        <v>East of England2009Cancer of Unknown Primary</v>
      </c>
      <c r="B458" s="113" t="s">
        <v>162</v>
      </c>
      <c r="C458" s="113">
        <v>2009</v>
      </c>
      <c r="D458" s="113" t="s">
        <v>20</v>
      </c>
      <c r="E458" s="113">
        <v>320</v>
      </c>
      <c r="F458" s="113">
        <v>190</v>
      </c>
      <c r="G458" s="113" t="s">
        <v>157</v>
      </c>
      <c r="H458" s="113" t="s">
        <v>157</v>
      </c>
      <c r="I458" s="113">
        <v>541</v>
      </c>
    </row>
    <row r="459" spans="1:9" x14ac:dyDescent="0.25">
      <c r="A459" s="26" t="str">
        <f t="shared" si="7"/>
        <v>East of England2010Cancer of Unknown Primary</v>
      </c>
      <c r="B459" s="113" t="s">
        <v>162</v>
      </c>
      <c r="C459" s="113">
        <v>2010</v>
      </c>
      <c r="D459" s="113" t="s">
        <v>20</v>
      </c>
      <c r="E459" s="113">
        <v>339</v>
      </c>
      <c r="F459" s="113">
        <v>186</v>
      </c>
      <c r="G459" s="113">
        <v>0</v>
      </c>
      <c r="H459" s="113">
        <v>28</v>
      </c>
      <c r="I459" s="113">
        <v>553</v>
      </c>
    </row>
    <row r="460" spans="1:9" x14ac:dyDescent="0.25">
      <c r="A460" s="26" t="str">
        <f t="shared" si="7"/>
        <v>East of England2011Cancer of Unknown Primary</v>
      </c>
      <c r="B460" s="113" t="s">
        <v>162</v>
      </c>
      <c r="C460" s="113">
        <v>2011</v>
      </c>
      <c r="D460" s="113" t="s">
        <v>20</v>
      </c>
      <c r="E460" s="113">
        <v>339</v>
      </c>
      <c r="F460" s="113">
        <v>167</v>
      </c>
      <c r="G460" s="113" t="s">
        <v>157</v>
      </c>
      <c r="H460" s="113" t="s">
        <v>157</v>
      </c>
      <c r="I460" s="113">
        <v>544</v>
      </c>
    </row>
    <row r="461" spans="1:9" x14ac:dyDescent="0.25">
      <c r="A461" s="26" t="str">
        <f t="shared" si="7"/>
        <v>East of England2012Cancer of Unknown Primary</v>
      </c>
      <c r="B461" s="113" t="s">
        <v>162</v>
      </c>
      <c r="C461" s="113">
        <v>2012</v>
      </c>
      <c r="D461" s="113" t="s">
        <v>20</v>
      </c>
      <c r="E461" s="113">
        <v>367</v>
      </c>
      <c r="F461" s="113">
        <v>161</v>
      </c>
      <c r="G461" s="113" t="s">
        <v>157</v>
      </c>
      <c r="H461" s="113" t="s">
        <v>157</v>
      </c>
      <c r="I461" s="113">
        <v>558</v>
      </c>
    </row>
    <row r="462" spans="1:9" x14ac:dyDescent="0.25">
      <c r="A462" s="26" t="str">
        <f t="shared" si="7"/>
        <v>East of England2013Cancer of Unknown Primary</v>
      </c>
      <c r="B462" s="113" t="s">
        <v>162</v>
      </c>
      <c r="C462" s="113">
        <v>2013</v>
      </c>
      <c r="D462" s="113" t="s">
        <v>20</v>
      </c>
      <c r="E462" s="113">
        <v>328</v>
      </c>
      <c r="F462" s="113">
        <v>107</v>
      </c>
      <c r="G462" s="113">
        <v>5</v>
      </c>
      <c r="H462" s="113">
        <v>25</v>
      </c>
      <c r="I462" s="113">
        <v>465</v>
      </c>
    </row>
    <row r="463" spans="1:9" x14ac:dyDescent="0.25">
      <c r="A463" s="26" t="str">
        <f t="shared" si="7"/>
        <v>London2006Cancer of Unknown Primary</v>
      </c>
      <c r="B463" s="113" t="s">
        <v>116</v>
      </c>
      <c r="C463" s="113">
        <v>2006</v>
      </c>
      <c r="D463" s="113" t="s">
        <v>20</v>
      </c>
      <c r="E463" s="113">
        <v>485</v>
      </c>
      <c r="F463" s="113">
        <v>15</v>
      </c>
      <c r="G463" s="113">
        <v>7</v>
      </c>
      <c r="H463" s="113">
        <v>32</v>
      </c>
      <c r="I463" s="113">
        <v>539</v>
      </c>
    </row>
    <row r="464" spans="1:9" x14ac:dyDescent="0.25">
      <c r="A464" s="26" t="str">
        <f t="shared" si="7"/>
        <v>London2007Cancer of Unknown Primary</v>
      </c>
      <c r="B464" s="113" t="s">
        <v>116</v>
      </c>
      <c r="C464" s="113">
        <v>2007</v>
      </c>
      <c r="D464" s="113" t="s">
        <v>20</v>
      </c>
      <c r="E464" s="113">
        <v>430</v>
      </c>
      <c r="F464" s="113">
        <v>12</v>
      </c>
      <c r="G464" s="113">
        <v>9</v>
      </c>
      <c r="H464" s="113">
        <v>21</v>
      </c>
      <c r="I464" s="113">
        <v>472</v>
      </c>
    </row>
    <row r="465" spans="1:9" x14ac:dyDescent="0.25">
      <c r="A465" s="26" t="str">
        <f t="shared" si="7"/>
        <v>London2008Cancer of Unknown Primary</v>
      </c>
      <c r="B465" s="113" t="s">
        <v>116</v>
      </c>
      <c r="C465" s="113">
        <v>2008</v>
      </c>
      <c r="D465" s="113" t="s">
        <v>20</v>
      </c>
      <c r="E465" s="113">
        <v>435</v>
      </c>
      <c r="F465" s="113">
        <v>22</v>
      </c>
      <c r="G465" s="113">
        <v>11</v>
      </c>
      <c r="H465" s="113">
        <v>34</v>
      </c>
      <c r="I465" s="113">
        <v>502</v>
      </c>
    </row>
    <row r="466" spans="1:9" x14ac:dyDescent="0.25">
      <c r="A466" s="26" t="str">
        <f t="shared" si="7"/>
        <v>London2009Cancer of Unknown Primary</v>
      </c>
      <c r="B466" s="113" t="s">
        <v>116</v>
      </c>
      <c r="C466" s="113">
        <v>2009</v>
      </c>
      <c r="D466" s="113" t="s">
        <v>20</v>
      </c>
      <c r="E466" s="113">
        <v>414</v>
      </c>
      <c r="F466" s="113" t="s">
        <v>157</v>
      </c>
      <c r="G466" s="113" t="s">
        <v>157</v>
      </c>
      <c r="H466" s="113">
        <v>31</v>
      </c>
      <c r="I466" s="113">
        <v>472</v>
      </c>
    </row>
    <row r="467" spans="1:9" x14ac:dyDescent="0.25">
      <c r="A467" s="26" t="str">
        <f t="shared" si="7"/>
        <v>London2010Cancer of Unknown Primary</v>
      </c>
      <c r="B467" s="113" t="s">
        <v>116</v>
      </c>
      <c r="C467" s="113">
        <v>2010</v>
      </c>
      <c r="D467" s="113" t="s">
        <v>20</v>
      </c>
      <c r="E467" s="113">
        <v>429</v>
      </c>
      <c r="F467" s="113" t="s">
        <v>157</v>
      </c>
      <c r="G467" s="113" t="s">
        <v>157</v>
      </c>
      <c r="H467" s="113">
        <v>20</v>
      </c>
      <c r="I467" s="113">
        <v>472</v>
      </c>
    </row>
    <row r="468" spans="1:9" x14ac:dyDescent="0.25">
      <c r="A468" s="26" t="str">
        <f t="shared" si="7"/>
        <v>London2011Cancer of Unknown Primary</v>
      </c>
      <c r="B468" s="113" t="s">
        <v>116</v>
      </c>
      <c r="C468" s="113">
        <v>2011</v>
      </c>
      <c r="D468" s="113" t="s">
        <v>20</v>
      </c>
      <c r="E468" s="113">
        <v>421</v>
      </c>
      <c r="F468" s="113" t="s">
        <v>157</v>
      </c>
      <c r="G468" s="113" t="s">
        <v>157</v>
      </c>
      <c r="H468" s="113">
        <v>29</v>
      </c>
      <c r="I468" s="113">
        <v>475</v>
      </c>
    </row>
    <row r="469" spans="1:9" x14ac:dyDescent="0.25">
      <c r="A469" s="26" t="str">
        <f t="shared" si="7"/>
        <v>London2012Cancer of Unknown Primary</v>
      </c>
      <c r="B469" s="113" t="s">
        <v>116</v>
      </c>
      <c r="C469" s="113">
        <v>2012</v>
      </c>
      <c r="D469" s="113" t="s">
        <v>20</v>
      </c>
      <c r="E469" s="113">
        <v>389</v>
      </c>
      <c r="F469" s="113">
        <v>10</v>
      </c>
      <c r="G469" s="113">
        <v>5</v>
      </c>
      <c r="H469" s="113">
        <v>18</v>
      </c>
      <c r="I469" s="113">
        <v>422</v>
      </c>
    </row>
    <row r="470" spans="1:9" x14ac:dyDescent="0.25">
      <c r="A470" s="26" t="str">
        <f t="shared" si="7"/>
        <v>London2013Cancer of Unknown Primary</v>
      </c>
      <c r="B470" s="113" t="s">
        <v>116</v>
      </c>
      <c r="C470" s="113">
        <v>2013</v>
      </c>
      <c r="D470" s="113" t="s">
        <v>20</v>
      </c>
      <c r="E470" s="113">
        <v>456</v>
      </c>
      <c r="F470" s="113">
        <v>7</v>
      </c>
      <c r="G470" s="113">
        <v>6</v>
      </c>
      <c r="H470" s="113">
        <v>25</v>
      </c>
      <c r="I470" s="113">
        <v>494</v>
      </c>
    </row>
    <row r="471" spans="1:9" x14ac:dyDescent="0.25">
      <c r="A471" s="26" t="str">
        <f t="shared" si="7"/>
        <v>North East2006Cancer of Unknown Primary</v>
      </c>
      <c r="B471" s="113" t="s">
        <v>164</v>
      </c>
      <c r="C471" s="113">
        <v>2006</v>
      </c>
      <c r="D471" s="113" t="s">
        <v>20</v>
      </c>
      <c r="E471" s="113">
        <v>161</v>
      </c>
      <c r="F471" s="113">
        <v>127</v>
      </c>
      <c r="G471" s="113">
        <v>23</v>
      </c>
      <c r="H471" s="113">
        <v>22</v>
      </c>
      <c r="I471" s="113">
        <v>333</v>
      </c>
    </row>
    <row r="472" spans="1:9" x14ac:dyDescent="0.25">
      <c r="A472" s="26" t="str">
        <f t="shared" si="7"/>
        <v>North East2007Cancer of Unknown Primary</v>
      </c>
      <c r="B472" s="113" t="s">
        <v>164</v>
      </c>
      <c r="C472" s="113">
        <v>2007</v>
      </c>
      <c r="D472" s="113" t="s">
        <v>20</v>
      </c>
      <c r="E472" s="113">
        <v>189</v>
      </c>
      <c r="F472" s="113">
        <v>104</v>
      </c>
      <c r="G472" s="113">
        <v>17</v>
      </c>
      <c r="H472" s="113">
        <v>22</v>
      </c>
      <c r="I472" s="113">
        <v>332</v>
      </c>
    </row>
    <row r="473" spans="1:9" x14ac:dyDescent="0.25">
      <c r="A473" s="26" t="str">
        <f t="shared" si="7"/>
        <v>North East2008Cancer of Unknown Primary</v>
      </c>
      <c r="B473" s="113" t="s">
        <v>164</v>
      </c>
      <c r="C473" s="113">
        <v>2008</v>
      </c>
      <c r="D473" s="113" t="s">
        <v>20</v>
      </c>
      <c r="E473" s="113">
        <v>195</v>
      </c>
      <c r="F473" s="113">
        <v>130</v>
      </c>
      <c r="G473" s="113">
        <v>10</v>
      </c>
      <c r="H473" s="113">
        <v>14</v>
      </c>
      <c r="I473" s="113">
        <v>349</v>
      </c>
    </row>
    <row r="474" spans="1:9" x14ac:dyDescent="0.25">
      <c r="A474" s="26" t="str">
        <f t="shared" si="7"/>
        <v>North East2009Cancer of Unknown Primary</v>
      </c>
      <c r="B474" s="113" t="s">
        <v>164</v>
      </c>
      <c r="C474" s="113">
        <v>2009</v>
      </c>
      <c r="D474" s="113" t="s">
        <v>20</v>
      </c>
      <c r="E474" s="113">
        <v>178</v>
      </c>
      <c r="F474" s="113">
        <v>113</v>
      </c>
      <c r="G474" s="113">
        <v>16</v>
      </c>
      <c r="H474" s="113">
        <v>17</v>
      </c>
      <c r="I474" s="113">
        <v>324</v>
      </c>
    </row>
    <row r="475" spans="1:9" x14ac:dyDescent="0.25">
      <c r="A475" s="26" t="str">
        <f t="shared" si="7"/>
        <v>North East2010Cancer of Unknown Primary</v>
      </c>
      <c r="B475" s="113" t="s">
        <v>164</v>
      </c>
      <c r="C475" s="113">
        <v>2010</v>
      </c>
      <c r="D475" s="113" t="s">
        <v>20</v>
      </c>
      <c r="E475" s="113">
        <v>171</v>
      </c>
      <c r="F475" s="113">
        <v>88</v>
      </c>
      <c r="G475" s="113">
        <v>19</v>
      </c>
      <c r="H475" s="113">
        <v>18</v>
      </c>
      <c r="I475" s="113">
        <v>296</v>
      </c>
    </row>
    <row r="476" spans="1:9" x14ac:dyDescent="0.25">
      <c r="A476" s="26" t="str">
        <f t="shared" si="7"/>
        <v>North East2011Cancer of Unknown Primary</v>
      </c>
      <c r="B476" s="113" t="s">
        <v>164</v>
      </c>
      <c r="C476" s="113">
        <v>2011</v>
      </c>
      <c r="D476" s="113" t="s">
        <v>20</v>
      </c>
      <c r="E476" s="113">
        <v>186</v>
      </c>
      <c r="F476" s="113">
        <v>69</v>
      </c>
      <c r="G476" s="113">
        <v>17</v>
      </c>
      <c r="H476" s="113">
        <v>21</v>
      </c>
      <c r="I476" s="113">
        <v>293</v>
      </c>
    </row>
    <row r="477" spans="1:9" x14ac:dyDescent="0.25">
      <c r="A477" s="26" t="str">
        <f t="shared" si="7"/>
        <v>North East2012Cancer of Unknown Primary</v>
      </c>
      <c r="B477" s="113" t="s">
        <v>164</v>
      </c>
      <c r="C477" s="113">
        <v>2012</v>
      </c>
      <c r="D477" s="113" t="s">
        <v>20</v>
      </c>
      <c r="E477" s="113">
        <v>162</v>
      </c>
      <c r="F477" s="113">
        <v>77</v>
      </c>
      <c r="G477" s="113">
        <v>34</v>
      </c>
      <c r="H477" s="113">
        <v>31</v>
      </c>
      <c r="I477" s="113">
        <v>304</v>
      </c>
    </row>
    <row r="478" spans="1:9" x14ac:dyDescent="0.25">
      <c r="A478" s="26" t="str">
        <f t="shared" si="7"/>
        <v>North East2013Cancer of Unknown Primary</v>
      </c>
      <c r="B478" s="113" t="s">
        <v>164</v>
      </c>
      <c r="C478" s="113">
        <v>2013</v>
      </c>
      <c r="D478" s="113" t="s">
        <v>20</v>
      </c>
      <c r="E478" s="113">
        <v>160</v>
      </c>
      <c r="F478" s="113">
        <v>65</v>
      </c>
      <c r="G478" s="113">
        <v>27</v>
      </c>
      <c r="H478" s="113">
        <v>28</v>
      </c>
      <c r="I478" s="113">
        <v>280</v>
      </c>
    </row>
    <row r="479" spans="1:9" x14ac:dyDescent="0.25">
      <c r="A479" s="26" t="str">
        <f t="shared" si="7"/>
        <v>North West2006Cancer of Unknown Primary</v>
      </c>
      <c r="B479" s="113" t="s">
        <v>166</v>
      </c>
      <c r="C479" s="113">
        <v>2006</v>
      </c>
      <c r="D479" s="113" t="s">
        <v>20</v>
      </c>
      <c r="E479" s="113">
        <v>478</v>
      </c>
      <c r="F479" s="113">
        <v>267</v>
      </c>
      <c r="G479" s="113">
        <v>31</v>
      </c>
      <c r="H479" s="113">
        <v>62</v>
      </c>
      <c r="I479" s="113">
        <v>838</v>
      </c>
    </row>
    <row r="480" spans="1:9" x14ac:dyDescent="0.25">
      <c r="A480" s="26" t="str">
        <f t="shared" si="7"/>
        <v>North West2007Cancer of Unknown Primary</v>
      </c>
      <c r="B480" s="113" t="s">
        <v>166</v>
      </c>
      <c r="C480" s="113">
        <v>2007</v>
      </c>
      <c r="D480" s="113" t="s">
        <v>20</v>
      </c>
      <c r="E480" s="113">
        <v>442</v>
      </c>
      <c r="F480" s="113">
        <v>268</v>
      </c>
      <c r="G480" s="113">
        <v>22</v>
      </c>
      <c r="H480" s="113">
        <v>60</v>
      </c>
      <c r="I480" s="113">
        <v>792</v>
      </c>
    </row>
    <row r="481" spans="1:9" x14ac:dyDescent="0.25">
      <c r="A481" s="26" t="str">
        <f t="shared" si="7"/>
        <v>North West2008Cancer of Unknown Primary</v>
      </c>
      <c r="B481" s="113" t="s">
        <v>166</v>
      </c>
      <c r="C481" s="113">
        <v>2008</v>
      </c>
      <c r="D481" s="113" t="s">
        <v>20</v>
      </c>
      <c r="E481" s="113">
        <v>434</v>
      </c>
      <c r="F481" s="113">
        <v>237</v>
      </c>
      <c r="G481" s="113">
        <v>23</v>
      </c>
      <c r="H481" s="113">
        <v>52</v>
      </c>
      <c r="I481" s="113">
        <v>746</v>
      </c>
    </row>
    <row r="482" spans="1:9" x14ac:dyDescent="0.25">
      <c r="A482" s="26" t="str">
        <f t="shared" si="7"/>
        <v>North West2009Cancer of Unknown Primary</v>
      </c>
      <c r="B482" s="113" t="s">
        <v>166</v>
      </c>
      <c r="C482" s="113">
        <v>2009</v>
      </c>
      <c r="D482" s="113" t="s">
        <v>20</v>
      </c>
      <c r="E482" s="113">
        <v>406</v>
      </c>
      <c r="F482" s="113">
        <v>167</v>
      </c>
      <c r="G482" s="113">
        <v>24</v>
      </c>
      <c r="H482" s="113">
        <v>28</v>
      </c>
      <c r="I482" s="113">
        <v>625</v>
      </c>
    </row>
    <row r="483" spans="1:9" x14ac:dyDescent="0.25">
      <c r="A483" s="26" t="str">
        <f t="shared" si="7"/>
        <v>North West2010Cancer of Unknown Primary</v>
      </c>
      <c r="B483" s="113" t="s">
        <v>166</v>
      </c>
      <c r="C483" s="113">
        <v>2010</v>
      </c>
      <c r="D483" s="113" t="s">
        <v>20</v>
      </c>
      <c r="E483" s="113">
        <v>242</v>
      </c>
      <c r="F483" s="113">
        <v>104</v>
      </c>
      <c r="G483" s="113">
        <v>19</v>
      </c>
      <c r="H483" s="113">
        <v>23</v>
      </c>
      <c r="I483" s="113">
        <v>388</v>
      </c>
    </row>
    <row r="484" spans="1:9" x14ac:dyDescent="0.25">
      <c r="A484" s="26" t="str">
        <f t="shared" si="7"/>
        <v>North West2011Cancer of Unknown Primary</v>
      </c>
      <c r="B484" s="113" t="s">
        <v>166</v>
      </c>
      <c r="C484" s="113">
        <v>2011</v>
      </c>
      <c r="D484" s="113" t="s">
        <v>20</v>
      </c>
      <c r="E484" s="113">
        <v>450</v>
      </c>
      <c r="F484" s="113">
        <v>140</v>
      </c>
      <c r="G484" s="113">
        <v>29</v>
      </c>
      <c r="H484" s="113">
        <v>36</v>
      </c>
      <c r="I484" s="113">
        <v>655</v>
      </c>
    </row>
    <row r="485" spans="1:9" x14ac:dyDescent="0.25">
      <c r="A485" s="26" t="str">
        <f t="shared" si="7"/>
        <v>North West2012Cancer of Unknown Primary</v>
      </c>
      <c r="B485" s="113" t="s">
        <v>166</v>
      </c>
      <c r="C485" s="113">
        <v>2012</v>
      </c>
      <c r="D485" s="113" t="s">
        <v>20</v>
      </c>
      <c r="E485" s="113">
        <v>380</v>
      </c>
      <c r="F485" s="113">
        <v>114</v>
      </c>
      <c r="G485" s="113">
        <v>17</v>
      </c>
      <c r="H485" s="113">
        <v>26</v>
      </c>
      <c r="I485" s="113">
        <v>537</v>
      </c>
    </row>
    <row r="486" spans="1:9" x14ac:dyDescent="0.25">
      <c r="A486" s="26" t="str">
        <f t="shared" si="7"/>
        <v>North West2013Cancer of Unknown Primary</v>
      </c>
      <c r="B486" s="113" t="s">
        <v>166</v>
      </c>
      <c r="C486" s="113">
        <v>2013</v>
      </c>
      <c r="D486" s="113" t="s">
        <v>20</v>
      </c>
      <c r="E486" s="113">
        <v>388</v>
      </c>
      <c r="F486" s="113">
        <v>131</v>
      </c>
      <c r="G486" s="113">
        <v>10</v>
      </c>
      <c r="H486" s="113">
        <v>20</v>
      </c>
      <c r="I486" s="113">
        <v>549</v>
      </c>
    </row>
    <row r="487" spans="1:9" x14ac:dyDescent="0.25">
      <c r="A487" s="26" t="str">
        <f t="shared" si="7"/>
        <v>South East2006Cancer of Unknown Primary</v>
      </c>
      <c r="B487" s="113" t="s">
        <v>168</v>
      </c>
      <c r="C487" s="113">
        <v>2006</v>
      </c>
      <c r="D487" s="113" t="s">
        <v>20</v>
      </c>
      <c r="E487" s="113">
        <v>490</v>
      </c>
      <c r="F487" s="113">
        <v>349</v>
      </c>
      <c r="G487" s="113">
        <v>9</v>
      </c>
      <c r="H487" s="113">
        <v>49</v>
      </c>
      <c r="I487" s="113">
        <v>897</v>
      </c>
    </row>
    <row r="488" spans="1:9" x14ac:dyDescent="0.25">
      <c r="A488" s="26" t="str">
        <f t="shared" si="7"/>
        <v>South East2007Cancer of Unknown Primary</v>
      </c>
      <c r="B488" s="113" t="s">
        <v>168</v>
      </c>
      <c r="C488" s="113">
        <v>2007</v>
      </c>
      <c r="D488" s="113" t="s">
        <v>20</v>
      </c>
      <c r="E488" s="113">
        <v>474</v>
      </c>
      <c r="F488" s="113">
        <v>297</v>
      </c>
      <c r="G488" s="113" t="s">
        <v>157</v>
      </c>
      <c r="H488" s="113" t="s">
        <v>157</v>
      </c>
      <c r="I488" s="113">
        <v>828</v>
      </c>
    </row>
    <row r="489" spans="1:9" x14ac:dyDescent="0.25">
      <c r="A489" s="26" t="str">
        <f t="shared" si="7"/>
        <v>South East2008Cancer of Unknown Primary</v>
      </c>
      <c r="B489" s="113" t="s">
        <v>168</v>
      </c>
      <c r="C489" s="113">
        <v>2008</v>
      </c>
      <c r="D489" s="113" t="s">
        <v>20</v>
      </c>
      <c r="E489" s="113">
        <v>498</v>
      </c>
      <c r="F489" s="113">
        <v>256</v>
      </c>
      <c r="G489" s="113" t="s">
        <v>157</v>
      </c>
      <c r="H489" s="113" t="s">
        <v>157</v>
      </c>
      <c r="I489" s="113">
        <v>810</v>
      </c>
    </row>
    <row r="490" spans="1:9" x14ac:dyDescent="0.25">
      <c r="A490" s="26" t="str">
        <f t="shared" si="7"/>
        <v>South East2009Cancer of Unknown Primary</v>
      </c>
      <c r="B490" s="113" t="s">
        <v>168</v>
      </c>
      <c r="C490" s="113">
        <v>2009</v>
      </c>
      <c r="D490" s="113" t="s">
        <v>20</v>
      </c>
      <c r="E490" s="113">
        <v>429</v>
      </c>
      <c r="F490" s="113">
        <v>180</v>
      </c>
      <c r="G490" s="113">
        <v>6</v>
      </c>
      <c r="H490" s="113">
        <v>33</v>
      </c>
      <c r="I490" s="113">
        <v>648</v>
      </c>
    </row>
    <row r="491" spans="1:9" x14ac:dyDescent="0.25">
      <c r="A491" s="26" t="str">
        <f t="shared" si="7"/>
        <v>South East2010Cancer of Unknown Primary</v>
      </c>
      <c r="B491" s="113" t="s">
        <v>168</v>
      </c>
      <c r="C491" s="113">
        <v>2010</v>
      </c>
      <c r="D491" s="113" t="s">
        <v>20</v>
      </c>
      <c r="E491" s="113">
        <v>451</v>
      </c>
      <c r="F491" s="113">
        <v>162</v>
      </c>
      <c r="G491" s="113">
        <v>7</v>
      </c>
      <c r="H491" s="113">
        <v>42</v>
      </c>
      <c r="I491" s="113">
        <v>662</v>
      </c>
    </row>
    <row r="492" spans="1:9" x14ac:dyDescent="0.25">
      <c r="A492" s="26" t="str">
        <f t="shared" si="7"/>
        <v>South East2011Cancer of Unknown Primary</v>
      </c>
      <c r="B492" s="113" t="s">
        <v>168</v>
      </c>
      <c r="C492" s="113">
        <v>2011</v>
      </c>
      <c r="D492" s="113" t="s">
        <v>20</v>
      </c>
      <c r="E492" s="113">
        <v>466</v>
      </c>
      <c r="F492" s="113">
        <v>164</v>
      </c>
      <c r="G492" s="113">
        <v>13</v>
      </c>
      <c r="H492" s="113">
        <v>36</v>
      </c>
      <c r="I492" s="113">
        <v>679</v>
      </c>
    </row>
    <row r="493" spans="1:9" x14ac:dyDescent="0.25">
      <c r="A493" s="26" t="str">
        <f t="shared" si="7"/>
        <v>South East2012Cancer of Unknown Primary</v>
      </c>
      <c r="B493" s="113" t="s">
        <v>168</v>
      </c>
      <c r="C493" s="113">
        <v>2012</v>
      </c>
      <c r="D493" s="113" t="s">
        <v>20</v>
      </c>
      <c r="E493" s="113">
        <v>455</v>
      </c>
      <c r="F493" s="113">
        <v>168</v>
      </c>
      <c r="G493" s="113">
        <v>7</v>
      </c>
      <c r="H493" s="113">
        <v>34</v>
      </c>
      <c r="I493" s="113">
        <v>664</v>
      </c>
    </row>
    <row r="494" spans="1:9" x14ac:dyDescent="0.25">
      <c r="A494" s="26" t="str">
        <f t="shared" si="7"/>
        <v>South East2013Cancer of Unknown Primary</v>
      </c>
      <c r="B494" s="113" t="s">
        <v>168</v>
      </c>
      <c r="C494" s="113">
        <v>2013</v>
      </c>
      <c r="D494" s="113" t="s">
        <v>20</v>
      </c>
      <c r="E494" s="113">
        <v>480</v>
      </c>
      <c r="F494" s="113">
        <v>106</v>
      </c>
      <c r="G494" s="113">
        <v>10</v>
      </c>
      <c r="H494" s="113">
        <v>39</v>
      </c>
      <c r="I494" s="113">
        <v>635</v>
      </c>
    </row>
    <row r="495" spans="1:9" x14ac:dyDescent="0.25">
      <c r="A495" s="26" t="str">
        <f t="shared" si="7"/>
        <v>South West2006Cancer of Unknown Primary</v>
      </c>
      <c r="B495" s="113" t="s">
        <v>170</v>
      </c>
      <c r="C495" s="113">
        <v>2006</v>
      </c>
      <c r="D495" s="113" t="s">
        <v>20</v>
      </c>
      <c r="E495" s="113">
        <v>224</v>
      </c>
      <c r="F495" s="113">
        <v>269</v>
      </c>
      <c r="G495" s="113">
        <v>17</v>
      </c>
      <c r="H495" s="113">
        <v>29</v>
      </c>
      <c r="I495" s="113">
        <v>539</v>
      </c>
    </row>
    <row r="496" spans="1:9" x14ac:dyDescent="0.25">
      <c r="A496" s="26" t="str">
        <f t="shared" si="7"/>
        <v>South West2007Cancer of Unknown Primary</v>
      </c>
      <c r="B496" s="113" t="s">
        <v>170</v>
      </c>
      <c r="C496" s="113">
        <v>2007</v>
      </c>
      <c r="D496" s="113" t="s">
        <v>20</v>
      </c>
      <c r="E496" s="113">
        <v>165</v>
      </c>
      <c r="F496" s="113">
        <v>242</v>
      </c>
      <c r="G496" s="113">
        <v>15</v>
      </c>
      <c r="H496" s="113">
        <v>38</v>
      </c>
      <c r="I496" s="113">
        <v>460</v>
      </c>
    </row>
    <row r="497" spans="1:9" x14ac:dyDescent="0.25">
      <c r="A497" s="26" t="str">
        <f t="shared" si="7"/>
        <v>South West2008Cancer of Unknown Primary</v>
      </c>
      <c r="B497" s="113" t="s">
        <v>170</v>
      </c>
      <c r="C497" s="113">
        <v>2008</v>
      </c>
      <c r="D497" s="113" t="s">
        <v>20</v>
      </c>
      <c r="E497" s="113">
        <v>175</v>
      </c>
      <c r="F497" s="113">
        <v>222</v>
      </c>
      <c r="G497" s="113">
        <v>12</v>
      </c>
      <c r="H497" s="113">
        <v>37</v>
      </c>
      <c r="I497" s="113">
        <v>446</v>
      </c>
    </row>
    <row r="498" spans="1:9" x14ac:dyDescent="0.25">
      <c r="A498" s="26" t="str">
        <f t="shared" si="7"/>
        <v>South West2009Cancer of Unknown Primary</v>
      </c>
      <c r="B498" s="113" t="s">
        <v>170</v>
      </c>
      <c r="C498" s="113">
        <v>2009</v>
      </c>
      <c r="D498" s="113" t="s">
        <v>20</v>
      </c>
      <c r="E498" s="113">
        <v>183</v>
      </c>
      <c r="F498" s="113">
        <v>171</v>
      </c>
      <c r="G498" s="113" t="s">
        <v>157</v>
      </c>
      <c r="H498" s="113" t="s">
        <v>157</v>
      </c>
      <c r="I498" s="113">
        <v>389</v>
      </c>
    </row>
    <row r="499" spans="1:9" x14ac:dyDescent="0.25">
      <c r="A499" s="26" t="str">
        <f t="shared" si="7"/>
        <v>South West2010Cancer of Unknown Primary</v>
      </c>
      <c r="B499" s="113" t="s">
        <v>170</v>
      </c>
      <c r="C499" s="113">
        <v>2010</v>
      </c>
      <c r="D499" s="113" t="s">
        <v>20</v>
      </c>
      <c r="E499" s="113">
        <v>171</v>
      </c>
      <c r="F499" s="113">
        <v>141</v>
      </c>
      <c r="G499" s="113">
        <v>8</v>
      </c>
      <c r="H499" s="113">
        <v>31</v>
      </c>
      <c r="I499" s="113">
        <v>351</v>
      </c>
    </row>
    <row r="500" spans="1:9" x14ac:dyDescent="0.25">
      <c r="A500" s="26" t="str">
        <f t="shared" si="7"/>
        <v>South West2011Cancer of Unknown Primary</v>
      </c>
      <c r="B500" s="113" t="s">
        <v>170</v>
      </c>
      <c r="C500" s="113">
        <v>2011</v>
      </c>
      <c r="D500" s="113" t="s">
        <v>20</v>
      </c>
      <c r="E500" s="113">
        <v>171</v>
      </c>
      <c r="F500" s="113">
        <v>134</v>
      </c>
      <c r="G500" s="113">
        <v>10</v>
      </c>
      <c r="H500" s="113">
        <v>18</v>
      </c>
      <c r="I500" s="113">
        <v>333</v>
      </c>
    </row>
    <row r="501" spans="1:9" x14ac:dyDescent="0.25">
      <c r="A501" s="26" t="str">
        <f t="shared" si="7"/>
        <v>South West2012Cancer of Unknown Primary</v>
      </c>
      <c r="B501" s="113" t="s">
        <v>170</v>
      </c>
      <c r="C501" s="113">
        <v>2012</v>
      </c>
      <c r="D501" s="113" t="s">
        <v>20</v>
      </c>
      <c r="E501" s="113">
        <v>213</v>
      </c>
      <c r="F501" s="113">
        <v>146</v>
      </c>
      <c r="G501" s="113">
        <v>7</v>
      </c>
      <c r="H501" s="113">
        <v>15</v>
      </c>
      <c r="I501" s="113">
        <v>381</v>
      </c>
    </row>
    <row r="502" spans="1:9" x14ac:dyDescent="0.25">
      <c r="A502" s="26" t="str">
        <f t="shared" si="7"/>
        <v>South West2013Cancer of Unknown Primary</v>
      </c>
      <c r="B502" s="113" t="s">
        <v>170</v>
      </c>
      <c r="C502" s="113">
        <v>2013</v>
      </c>
      <c r="D502" s="113" t="s">
        <v>20</v>
      </c>
      <c r="E502" s="113">
        <v>215</v>
      </c>
      <c r="F502" s="113">
        <v>106</v>
      </c>
      <c r="G502" s="113" t="s">
        <v>157</v>
      </c>
      <c r="H502" s="113" t="s">
        <v>157</v>
      </c>
      <c r="I502" s="113">
        <v>344</v>
      </c>
    </row>
    <row r="503" spans="1:9" x14ac:dyDescent="0.25">
      <c r="A503" s="26" t="str">
        <f t="shared" si="7"/>
        <v>West Midlands2006Cancer of Unknown Primary</v>
      </c>
      <c r="B503" s="113" t="s">
        <v>172</v>
      </c>
      <c r="C503" s="113">
        <v>2006</v>
      </c>
      <c r="D503" s="113" t="s">
        <v>20</v>
      </c>
      <c r="E503" s="113">
        <v>325</v>
      </c>
      <c r="F503" s="113">
        <v>200</v>
      </c>
      <c r="G503" s="113">
        <v>9</v>
      </c>
      <c r="H503" s="113">
        <v>43</v>
      </c>
      <c r="I503" s="113">
        <v>577</v>
      </c>
    </row>
    <row r="504" spans="1:9" x14ac:dyDescent="0.25">
      <c r="A504" s="26" t="str">
        <f t="shared" si="7"/>
        <v>West Midlands2007Cancer of Unknown Primary</v>
      </c>
      <c r="B504" s="113" t="s">
        <v>172</v>
      </c>
      <c r="C504" s="113">
        <v>2007</v>
      </c>
      <c r="D504" s="113" t="s">
        <v>20</v>
      </c>
      <c r="E504" s="113">
        <v>355</v>
      </c>
      <c r="F504" s="113">
        <v>205</v>
      </c>
      <c r="G504" s="113">
        <v>12</v>
      </c>
      <c r="H504" s="113">
        <v>39</v>
      </c>
      <c r="I504" s="113">
        <v>611</v>
      </c>
    </row>
    <row r="505" spans="1:9" x14ac:dyDescent="0.25">
      <c r="A505" s="26" t="str">
        <f t="shared" si="7"/>
        <v>West Midlands2008Cancer of Unknown Primary</v>
      </c>
      <c r="B505" s="113" t="s">
        <v>172</v>
      </c>
      <c r="C505" s="113">
        <v>2008</v>
      </c>
      <c r="D505" s="113" t="s">
        <v>20</v>
      </c>
      <c r="E505" s="113">
        <v>309</v>
      </c>
      <c r="F505" s="113">
        <v>148</v>
      </c>
      <c r="G505" s="113">
        <v>5</v>
      </c>
      <c r="H505" s="113">
        <v>29</v>
      </c>
      <c r="I505" s="113">
        <v>491</v>
      </c>
    </row>
    <row r="506" spans="1:9" x14ac:dyDescent="0.25">
      <c r="A506" s="26" t="str">
        <f t="shared" si="7"/>
        <v>West Midlands2009Cancer of Unknown Primary</v>
      </c>
      <c r="B506" s="113" t="s">
        <v>172</v>
      </c>
      <c r="C506" s="113">
        <v>2009</v>
      </c>
      <c r="D506" s="113" t="s">
        <v>20</v>
      </c>
      <c r="E506" s="113">
        <v>304</v>
      </c>
      <c r="F506" s="113">
        <v>123</v>
      </c>
      <c r="G506" s="113">
        <v>6</v>
      </c>
      <c r="H506" s="113">
        <v>22</v>
      </c>
      <c r="I506" s="113">
        <v>455</v>
      </c>
    </row>
    <row r="507" spans="1:9" x14ac:dyDescent="0.25">
      <c r="A507" s="26" t="str">
        <f t="shared" si="7"/>
        <v>West Midlands2010Cancer of Unknown Primary</v>
      </c>
      <c r="B507" s="113" t="s">
        <v>172</v>
      </c>
      <c r="C507" s="113">
        <v>2010</v>
      </c>
      <c r="D507" s="113" t="s">
        <v>20</v>
      </c>
      <c r="E507" s="113">
        <v>317</v>
      </c>
      <c r="F507" s="113">
        <v>140</v>
      </c>
      <c r="G507" s="113" t="s">
        <v>157</v>
      </c>
      <c r="H507" s="113" t="s">
        <v>157</v>
      </c>
      <c r="I507" s="113">
        <v>478</v>
      </c>
    </row>
    <row r="508" spans="1:9" x14ac:dyDescent="0.25">
      <c r="A508" s="26" t="str">
        <f t="shared" si="7"/>
        <v>West Midlands2011Cancer of Unknown Primary</v>
      </c>
      <c r="B508" s="113" t="s">
        <v>172</v>
      </c>
      <c r="C508" s="113">
        <v>2011</v>
      </c>
      <c r="D508" s="113" t="s">
        <v>20</v>
      </c>
      <c r="E508" s="113">
        <v>323</v>
      </c>
      <c r="F508" s="113">
        <v>127</v>
      </c>
      <c r="G508" s="113">
        <v>6</v>
      </c>
      <c r="H508" s="113">
        <v>28</v>
      </c>
      <c r="I508" s="113">
        <v>484</v>
      </c>
    </row>
    <row r="509" spans="1:9" x14ac:dyDescent="0.25">
      <c r="A509" s="26" t="str">
        <f t="shared" si="7"/>
        <v>West Midlands2012Cancer of Unknown Primary</v>
      </c>
      <c r="B509" s="113" t="s">
        <v>172</v>
      </c>
      <c r="C509" s="113">
        <v>2012</v>
      </c>
      <c r="D509" s="113" t="s">
        <v>20</v>
      </c>
      <c r="E509" s="113">
        <v>375</v>
      </c>
      <c r="F509" s="113">
        <v>140</v>
      </c>
      <c r="G509" s="113" t="s">
        <v>157</v>
      </c>
      <c r="H509" s="113" t="s">
        <v>157</v>
      </c>
      <c r="I509" s="113">
        <v>542</v>
      </c>
    </row>
    <row r="510" spans="1:9" x14ac:dyDescent="0.25">
      <c r="A510" s="26" t="str">
        <f t="shared" si="7"/>
        <v>West Midlands2013Cancer of Unknown Primary</v>
      </c>
      <c r="B510" s="113" t="s">
        <v>172</v>
      </c>
      <c r="C510" s="113">
        <v>2013</v>
      </c>
      <c r="D510" s="113" t="s">
        <v>20</v>
      </c>
      <c r="E510" s="113">
        <v>391</v>
      </c>
      <c r="F510" s="113">
        <v>131</v>
      </c>
      <c r="G510" s="113">
        <v>6</v>
      </c>
      <c r="H510" s="113">
        <v>24</v>
      </c>
      <c r="I510" s="113">
        <v>552</v>
      </c>
    </row>
    <row r="511" spans="1:9" x14ac:dyDescent="0.25">
      <c r="A511" s="26" t="str">
        <f t="shared" si="7"/>
        <v>Yorkshire and The Humber2006Cancer of Unknown Primary</v>
      </c>
      <c r="B511" s="113" t="s">
        <v>174</v>
      </c>
      <c r="C511" s="113">
        <v>2006</v>
      </c>
      <c r="D511" s="113" t="s">
        <v>20</v>
      </c>
      <c r="E511" s="113">
        <v>327</v>
      </c>
      <c r="F511" s="113">
        <v>308</v>
      </c>
      <c r="G511" s="113">
        <v>46</v>
      </c>
      <c r="H511" s="113">
        <v>43</v>
      </c>
      <c r="I511" s="113">
        <v>724</v>
      </c>
    </row>
    <row r="512" spans="1:9" x14ac:dyDescent="0.25">
      <c r="A512" s="26" t="str">
        <f t="shared" si="7"/>
        <v>Yorkshire and The Humber2007Cancer of Unknown Primary</v>
      </c>
      <c r="B512" s="113" t="s">
        <v>174</v>
      </c>
      <c r="C512" s="113">
        <v>2007</v>
      </c>
      <c r="D512" s="113" t="s">
        <v>20</v>
      </c>
      <c r="E512" s="113">
        <v>343</v>
      </c>
      <c r="F512" s="113">
        <v>232</v>
      </c>
      <c r="G512" s="113">
        <v>29</v>
      </c>
      <c r="H512" s="113">
        <v>33</v>
      </c>
      <c r="I512" s="113">
        <v>637</v>
      </c>
    </row>
    <row r="513" spans="1:9" x14ac:dyDescent="0.25">
      <c r="A513" s="26" t="str">
        <f t="shared" si="7"/>
        <v>Yorkshire and The Humber2008Cancer of Unknown Primary</v>
      </c>
      <c r="B513" s="113" t="s">
        <v>174</v>
      </c>
      <c r="C513" s="113">
        <v>2008</v>
      </c>
      <c r="D513" s="113" t="s">
        <v>20</v>
      </c>
      <c r="E513" s="113">
        <v>303</v>
      </c>
      <c r="F513" s="113">
        <v>195</v>
      </c>
      <c r="G513" s="113">
        <v>26</v>
      </c>
      <c r="H513" s="113">
        <v>31</v>
      </c>
      <c r="I513" s="113">
        <v>555</v>
      </c>
    </row>
    <row r="514" spans="1:9" x14ac:dyDescent="0.25">
      <c r="A514" s="26" t="str">
        <f t="shared" si="7"/>
        <v>Yorkshire and The Humber2009Cancer of Unknown Primary</v>
      </c>
      <c r="B514" s="113" t="s">
        <v>174</v>
      </c>
      <c r="C514" s="113">
        <v>2009</v>
      </c>
      <c r="D514" s="113" t="s">
        <v>20</v>
      </c>
      <c r="E514" s="113">
        <v>255</v>
      </c>
      <c r="F514" s="113">
        <v>147</v>
      </c>
      <c r="G514" s="113">
        <v>41</v>
      </c>
      <c r="H514" s="113">
        <v>41</v>
      </c>
      <c r="I514" s="113">
        <v>484</v>
      </c>
    </row>
    <row r="515" spans="1:9" x14ac:dyDescent="0.25">
      <c r="A515" s="26" t="str">
        <f t="shared" si="7"/>
        <v>Yorkshire and The Humber2010Cancer of Unknown Primary</v>
      </c>
      <c r="B515" s="113" t="s">
        <v>174</v>
      </c>
      <c r="C515" s="113">
        <v>2010</v>
      </c>
      <c r="D515" s="113" t="s">
        <v>20</v>
      </c>
      <c r="E515" s="113">
        <v>292</v>
      </c>
      <c r="F515" s="113">
        <v>169</v>
      </c>
      <c r="G515" s="113">
        <v>49</v>
      </c>
      <c r="H515" s="113">
        <v>36</v>
      </c>
      <c r="I515" s="113">
        <v>546</v>
      </c>
    </row>
    <row r="516" spans="1:9" x14ac:dyDescent="0.25">
      <c r="A516" s="26" t="str">
        <f t="shared" si="7"/>
        <v>Yorkshire and The Humber2011Cancer of Unknown Primary</v>
      </c>
      <c r="B516" s="113" t="s">
        <v>174</v>
      </c>
      <c r="C516" s="113">
        <v>2011</v>
      </c>
      <c r="D516" s="113" t="s">
        <v>20</v>
      </c>
      <c r="E516" s="113">
        <v>270</v>
      </c>
      <c r="F516" s="113">
        <v>160</v>
      </c>
      <c r="G516" s="113">
        <v>37</v>
      </c>
      <c r="H516" s="113">
        <v>46</v>
      </c>
      <c r="I516" s="113">
        <v>513</v>
      </c>
    </row>
    <row r="517" spans="1:9" x14ac:dyDescent="0.25">
      <c r="A517" s="26" t="str">
        <f t="shared" ref="A517:A580" si="8">CONCATENATE(B517,C517,D517)</f>
        <v>Yorkshire and The Humber2012Cancer of Unknown Primary</v>
      </c>
      <c r="B517" s="113" t="s">
        <v>174</v>
      </c>
      <c r="C517" s="113">
        <v>2012</v>
      </c>
      <c r="D517" s="113" t="s">
        <v>20</v>
      </c>
      <c r="E517" s="113">
        <v>286</v>
      </c>
      <c r="F517" s="113">
        <v>121</v>
      </c>
      <c r="G517" s="113">
        <v>43</v>
      </c>
      <c r="H517" s="113">
        <v>42</v>
      </c>
      <c r="I517" s="113">
        <v>492</v>
      </c>
    </row>
    <row r="518" spans="1:9" x14ac:dyDescent="0.25">
      <c r="A518" s="26" t="str">
        <f t="shared" si="8"/>
        <v>Yorkshire and The Humber2013Cancer of Unknown Primary</v>
      </c>
      <c r="B518" s="113" t="s">
        <v>174</v>
      </c>
      <c r="C518" s="113">
        <v>2013</v>
      </c>
      <c r="D518" s="113" t="s">
        <v>20</v>
      </c>
      <c r="E518" s="113">
        <v>280</v>
      </c>
      <c r="F518" s="113">
        <v>108</v>
      </c>
      <c r="G518" s="113">
        <v>30</v>
      </c>
      <c r="H518" s="113">
        <v>35</v>
      </c>
      <c r="I518" s="113">
        <v>453</v>
      </c>
    </row>
    <row r="519" spans="1:9" x14ac:dyDescent="0.25">
      <c r="A519" s="26" t="str">
        <f t="shared" si="8"/>
        <v>East Midlands2006Cervix</v>
      </c>
      <c r="B519" s="113" t="s">
        <v>160</v>
      </c>
      <c r="C519" s="113">
        <v>2006</v>
      </c>
      <c r="D519" s="113" t="s">
        <v>21</v>
      </c>
      <c r="E519" s="113">
        <v>15</v>
      </c>
      <c r="F519" s="113">
        <v>6</v>
      </c>
      <c r="G519" s="113" t="s">
        <v>157</v>
      </c>
      <c r="H519" s="113" t="s">
        <v>157</v>
      </c>
      <c r="I519" s="113">
        <v>23</v>
      </c>
    </row>
    <row r="520" spans="1:9" x14ac:dyDescent="0.25">
      <c r="A520" s="26" t="str">
        <f t="shared" si="8"/>
        <v>East Midlands2007Cervix</v>
      </c>
      <c r="B520" s="113" t="s">
        <v>160</v>
      </c>
      <c r="C520" s="113">
        <v>2007</v>
      </c>
      <c r="D520" s="113" t="s">
        <v>21</v>
      </c>
      <c r="E520" s="113">
        <v>13</v>
      </c>
      <c r="F520" s="113">
        <v>7</v>
      </c>
      <c r="G520" s="113" t="s">
        <v>157</v>
      </c>
      <c r="H520" s="113" t="s">
        <v>157</v>
      </c>
      <c r="I520" s="113">
        <v>22</v>
      </c>
    </row>
    <row r="521" spans="1:9" x14ac:dyDescent="0.25">
      <c r="A521" s="26" t="str">
        <f t="shared" si="8"/>
        <v>East Midlands2008Cervix</v>
      </c>
      <c r="B521" s="113" t="s">
        <v>160</v>
      </c>
      <c r="C521" s="113">
        <v>2008</v>
      </c>
      <c r="D521" s="113" t="s">
        <v>21</v>
      </c>
      <c r="E521" s="113">
        <v>12</v>
      </c>
      <c r="F521" s="113">
        <v>9</v>
      </c>
      <c r="G521" s="113" t="s">
        <v>157</v>
      </c>
      <c r="H521" s="113" t="s">
        <v>157</v>
      </c>
      <c r="I521" s="113">
        <v>29</v>
      </c>
    </row>
    <row r="522" spans="1:9" x14ac:dyDescent="0.25">
      <c r="A522" s="26" t="str">
        <f t="shared" si="8"/>
        <v>East Midlands2009Cervix</v>
      </c>
      <c r="B522" s="113" t="s">
        <v>160</v>
      </c>
      <c r="C522" s="113">
        <v>2009</v>
      </c>
      <c r="D522" s="113" t="s">
        <v>21</v>
      </c>
      <c r="E522" s="113">
        <v>13</v>
      </c>
      <c r="F522" s="113">
        <v>12</v>
      </c>
      <c r="G522" s="113" t="s">
        <v>157</v>
      </c>
      <c r="H522" s="113" t="s">
        <v>157</v>
      </c>
      <c r="I522" s="113">
        <v>29</v>
      </c>
    </row>
    <row r="523" spans="1:9" x14ac:dyDescent="0.25">
      <c r="A523" s="26" t="str">
        <f t="shared" si="8"/>
        <v>East Midlands2010Cervix</v>
      </c>
      <c r="B523" s="113" t="s">
        <v>160</v>
      </c>
      <c r="C523" s="113">
        <v>2010</v>
      </c>
      <c r="D523" s="113" t="s">
        <v>21</v>
      </c>
      <c r="E523" s="113">
        <v>12</v>
      </c>
      <c r="F523" s="113" t="s">
        <v>157</v>
      </c>
      <c r="G523" s="113" t="s">
        <v>157</v>
      </c>
      <c r="H523" s="113">
        <v>5</v>
      </c>
      <c r="I523" s="113">
        <v>22</v>
      </c>
    </row>
    <row r="524" spans="1:9" x14ac:dyDescent="0.25">
      <c r="A524" s="26" t="str">
        <f t="shared" si="8"/>
        <v>East Midlands2011Cervix</v>
      </c>
      <c r="B524" s="113" t="s">
        <v>160</v>
      </c>
      <c r="C524" s="113">
        <v>2011</v>
      </c>
      <c r="D524" s="113" t="s">
        <v>21</v>
      </c>
      <c r="E524" s="113">
        <v>13</v>
      </c>
      <c r="F524" s="113" t="s">
        <v>157</v>
      </c>
      <c r="G524" s="113" t="s">
        <v>157</v>
      </c>
      <c r="H524" s="113" t="s">
        <v>157</v>
      </c>
      <c r="I524" s="113">
        <v>23</v>
      </c>
    </row>
    <row r="525" spans="1:9" x14ac:dyDescent="0.25">
      <c r="A525" s="26" t="str">
        <f t="shared" si="8"/>
        <v>East Midlands2012Cervix</v>
      </c>
      <c r="B525" s="113" t="s">
        <v>160</v>
      </c>
      <c r="C525" s="113">
        <v>2012</v>
      </c>
      <c r="D525" s="113" t="s">
        <v>21</v>
      </c>
      <c r="E525" s="113">
        <v>9</v>
      </c>
      <c r="F525" s="113">
        <v>6</v>
      </c>
      <c r="G525" s="113" t="s">
        <v>157</v>
      </c>
      <c r="H525" s="113" t="s">
        <v>157</v>
      </c>
      <c r="I525" s="113">
        <v>21</v>
      </c>
    </row>
    <row r="526" spans="1:9" x14ac:dyDescent="0.25">
      <c r="A526" s="26" t="str">
        <f t="shared" si="8"/>
        <v>East Midlands2013Cervix</v>
      </c>
      <c r="B526" s="113" t="s">
        <v>160</v>
      </c>
      <c r="C526" s="113">
        <v>2013</v>
      </c>
      <c r="D526" s="113" t="s">
        <v>21</v>
      </c>
      <c r="E526" s="113">
        <v>15</v>
      </c>
      <c r="F526" s="113" t="s">
        <v>157</v>
      </c>
      <c r="G526" s="113" t="s">
        <v>157</v>
      </c>
      <c r="H526" s="113" t="s">
        <v>157</v>
      </c>
      <c r="I526" s="113">
        <v>24</v>
      </c>
    </row>
    <row r="527" spans="1:9" x14ac:dyDescent="0.25">
      <c r="A527" s="26" t="str">
        <f t="shared" si="8"/>
        <v>East of England2006Cervix</v>
      </c>
      <c r="B527" s="113" t="s">
        <v>162</v>
      </c>
      <c r="C527" s="113">
        <v>2006</v>
      </c>
      <c r="D527" s="113" t="s">
        <v>21</v>
      </c>
      <c r="E527" s="113">
        <v>15</v>
      </c>
      <c r="F527" s="113">
        <v>9</v>
      </c>
      <c r="G527" s="113" t="s">
        <v>157</v>
      </c>
      <c r="H527" s="113" t="s">
        <v>157</v>
      </c>
      <c r="I527" s="113">
        <v>25</v>
      </c>
    </row>
    <row r="528" spans="1:9" x14ac:dyDescent="0.25">
      <c r="A528" s="26" t="str">
        <f t="shared" si="8"/>
        <v>East of England2007Cervix</v>
      </c>
      <c r="B528" s="113" t="s">
        <v>162</v>
      </c>
      <c r="C528" s="113">
        <v>2007</v>
      </c>
      <c r="D528" s="113" t="s">
        <v>21</v>
      </c>
      <c r="E528" s="113">
        <v>9</v>
      </c>
      <c r="F528" s="113" t="s">
        <v>157</v>
      </c>
      <c r="G528" s="113" t="s">
        <v>157</v>
      </c>
      <c r="H528" s="113" t="s">
        <v>157</v>
      </c>
      <c r="I528" s="113">
        <v>14</v>
      </c>
    </row>
    <row r="529" spans="1:9" x14ac:dyDescent="0.25">
      <c r="A529" s="26" t="str">
        <f t="shared" si="8"/>
        <v>East of England2008Cervix</v>
      </c>
      <c r="B529" s="113" t="s">
        <v>162</v>
      </c>
      <c r="C529" s="113">
        <v>2008</v>
      </c>
      <c r="D529" s="113" t="s">
        <v>21</v>
      </c>
      <c r="E529" s="113">
        <v>18</v>
      </c>
      <c r="F529" s="113">
        <v>8</v>
      </c>
      <c r="G529" s="113" t="s">
        <v>157</v>
      </c>
      <c r="H529" s="113" t="s">
        <v>157</v>
      </c>
      <c r="I529" s="113">
        <v>30</v>
      </c>
    </row>
    <row r="530" spans="1:9" x14ac:dyDescent="0.25">
      <c r="A530" s="26" t="str">
        <f t="shared" si="8"/>
        <v>East of England2009Cervix</v>
      </c>
      <c r="B530" s="113" t="s">
        <v>162</v>
      </c>
      <c r="C530" s="113">
        <v>2009</v>
      </c>
      <c r="D530" s="113" t="s">
        <v>21</v>
      </c>
      <c r="E530" s="113">
        <v>9</v>
      </c>
      <c r="F530" s="113">
        <v>10</v>
      </c>
      <c r="G530" s="113">
        <v>0</v>
      </c>
      <c r="H530" s="113">
        <v>5</v>
      </c>
      <c r="I530" s="113">
        <v>24</v>
      </c>
    </row>
    <row r="531" spans="1:9" x14ac:dyDescent="0.25">
      <c r="A531" s="26" t="str">
        <f t="shared" si="8"/>
        <v>East of England2010Cervix</v>
      </c>
      <c r="B531" s="113" t="s">
        <v>162</v>
      </c>
      <c r="C531" s="113">
        <v>2010</v>
      </c>
      <c r="D531" s="113" t="s">
        <v>21</v>
      </c>
      <c r="E531" s="113">
        <v>25</v>
      </c>
      <c r="F531" s="113">
        <v>8</v>
      </c>
      <c r="G531" s="113">
        <v>0</v>
      </c>
      <c r="H531" s="113">
        <v>7</v>
      </c>
      <c r="I531" s="113">
        <v>40</v>
      </c>
    </row>
    <row r="532" spans="1:9" x14ac:dyDescent="0.25">
      <c r="A532" s="26" t="str">
        <f t="shared" si="8"/>
        <v>East of England2011Cervix</v>
      </c>
      <c r="B532" s="113" t="s">
        <v>162</v>
      </c>
      <c r="C532" s="113">
        <v>2011</v>
      </c>
      <c r="D532" s="113" t="s">
        <v>21</v>
      </c>
      <c r="E532" s="113">
        <v>14</v>
      </c>
      <c r="F532" s="113" t="s">
        <v>157</v>
      </c>
      <c r="G532" s="113">
        <v>0</v>
      </c>
      <c r="H532" s="113" t="s">
        <v>157</v>
      </c>
      <c r="I532" s="113">
        <v>19</v>
      </c>
    </row>
    <row r="533" spans="1:9" x14ac:dyDescent="0.25">
      <c r="A533" s="26" t="str">
        <f t="shared" si="8"/>
        <v>East of England2012Cervix</v>
      </c>
      <c r="B533" s="113" t="s">
        <v>162</v>
      </c>
      <c r="C533" s="113">
        <v>2012</v>
      </c>
      <c r="D533" s="113" t="s">
        <v>21</v>
      </c>
      <c r="E533" s="113">
        <v>11</v>
      </c>
      <c r="F533" s="113">
        <v>5</v>
      </c>
      <c r="G533" s="113" t="s">
        <v>157</v>
      </c>
      <c r="H533" s="113" t="s">
        <v>157</v>
      </c>
      <c r="I533" s="113">
        <v>17</v>
      </c>
    </row>
    <row r="534" spans="1:9" x14ac:dyDescent="0.25">
      <c r="A534" s="26" t="str">
        <f t="shared" si="8"/>
        <v>East of England2013Cervix</v>
      </c>
      <c r="B534" s="113" t="s">
        <v>162</v>
      </c>
      <c r="C534" s="113">
        <v>2013</v>
      </c>
      <c r="D534" s="113" t="s">
        <v>21</v>
      </c>
      <c r="E534" s="113">
        <v>23</v>
      </c>
      <c r="F534" s="113" t="s">
        <v>157</v>
      </c>
      <c r="G534" s="113">
        <v>0</v>
      </c>
      <c r="H534" s="113" t="s">
        <v>157</v>
      </c>
      <c r="I534" s="113">
        <v>29</v>
      </c>
    </row>
    <row r="535" spans="1:9" x14ac:dyDescent="0.25">
      <c r="A535" s="26" t="str">
        <f t="shared" si="8"/>
        <v>London2006Cervix</v>
      </c>
      <c r="B535" s="113" t="s">
        <v>116</v>
      </c>
      <c r="C535" s="113">
        <v>2006</v>
      </c>
      <c r="D535" s="113" t="s">
        <v>21</v>
      </c>
      <c r="E535" s="113">
        <v>29</v>
      </c>
      <c r="F535" s="113">
        <v>0</v>
      </c>
      <c r="G535" s="113">
        <v>0</v>
      </c>
      <c r="H535" s="113">
        <v>6</v>
      </c>
      <c r="I535" s="113">
        <v>35</v>
      </c>
    </row>
    <row r="536" spans="1:9" x14ac:dyDescent="0.25">
      <c r="A536" s="26" t="str">
        <f t="shared" si="8"/>
        <v>London2007Cervix</v>
      </c>
      <c r="B536" s="113" t="s">
        <v>116</v>
      </c>
      <c r="C536" s="113">
        <v>2007</v>
      </c>
      <c r="D536" s="113" t="s">
        <v>21</v>
      </c>
      <c r="E536" s="113">
        <v>40</v>
      </c>
      <c r="F536" s="113">
        <v>0</v>
      </c>
      <c r="G536" s="113" t="s">
        <v>157</v>
      </c>
      <c r="H536" s="113" t="s">
        <v>157</v>
      </c>
      <c r="I536" s="113">
        <v>46</v>
      </c>
    </row>
    <row r="537" spans="1:9" x14ac:dyDescent="0.25">
      <c r="A537" s="26" t="str">
        <f t="shared" si="8"/>
        <v>London2008Cervix</v>
      </c>
      <c r="B537" s="113" t="s">
        <v>116</v>
      </c>
      <c r="C537" s="113">
        <v>2008</v>
      </c>
      <c r="D537" s="113" t="s">
        <v>21</v>
      </c>
      <c r="E537" s="113">
        <v>22</v>
      </c>
      <c r="F537" s="113">
        <v>0</v>
      </c>
      <c r="G537" s="113" t="s">
        <v>157</v>
      </c>
      <c r="H537" s="113" t="s">
        <v>157</v>
      </c>
      <c r="I537" s="113">
        <v>26</v>
      </c>
    </row>
    <row r="538" spans="1:9" x14ac:dyDescent="0.25">
      <c r="A538" s="26" t="str">
        <f t="shared" si="8"/>
        <v>London2009Cervix</v>
      </c>
      <c r="B538" s="113" t="s">
        <v>116</v>
      </c>
      <c r="C538" s="113">
        <v>2009</v>
      </c>
      <c r="D538" s="113" t="s">
        <v>21</v>
      </c>
      <c r="E538" s="113">
        <v>27</v>
      </c>
      <c r="F538" s="113" t="s">
        <v>157</v>
      </c>
      <c r="G538" s="113" t="s">
        <v>157</v>
      </c>
      <c r="H538" s="113" t="s">
        <v>157</v>
      </c>
      <c r="I538" s="113">
        <v>33</v>
      </c>
    </row>
    <row r="539" spans="1:9" x14ac:dyDescent="0.25">
      <c r="A539" s="26" t="str">
        <f t="shared" si="8"/>
        <v>London2010Cervix</v>
      </c>
      <c r="B539" s="113" t="s">
        <v>116</v>
      </c>
      <c r="C539" s="113">
        <v>2010</v>
      </c>
      <c r="D539" s="113" t="s">
        <v>21</v>
      </c>
      <c r="E539" s="113">
        <v>23</v>
      </c>
      <c r="F539" s="113" t="s">
        <v>157</v>
      </c>
      <c r="G539" s="113" t="s">
        <v>157</v>
      </c>
      <c r="H539" s="113">
        <v>7</v>
      </c>
      <c r="I539" s="113">
        <v>31</v>
      </c>
    </row>
    <row r="540" spans="1:9" x14ac:dyDescent="0.25">
      <c r="A540" s="26" t="str">
        <f t="shared" si="8"/>
        <v>London2011Cervix</v>
      </c>
      <c r="B540" s="113" t="s">
        <v>116</v>
      </c>
      <c r="C540" s="113">
        <v>2011</v>
      </c>
      <c r="D540" s="113" t="s">
        <v>21</v>
      </c>
      <c r="E540" s="113">
        <v>22</v>
      </c>
      <c r="F540" s="113" t="s">
        <v>157</v>
      </c>
      <c r="G540" s="113" t="s">
        <v>157</v>
      </c>
      <c r="H540" s="113">
        <v>6</v>
      </c>
      <c r="I540" s="113">
        <v>29</v>
      </c>
    </row>
    <row r="541" spans="1:9" x14ac:dyDescent="0.25">
      <c r="A541" s="26" t="str">
        <f t="shared" si="8"/>
        <v>London2012Cervix</v>
      </c>
      <c r="B541" s="113" t="s">
        <v>116</v>
      </c>
      <c r="C541" s="113">
        <v>2012</v>
      </c>
      <c r="D541" s="113" t="s">
        <v>21</v>
      </c>
      <c r="E541" s="113">
        <v>24</v>
      </c>
      <c r="F541" s="113" t="s">
        <v>157</v>
      </c>
      <c r="G541" s="113" t="s">
        <v>157</v>
      </c>
      <c r="H541" s="113">
        <v>7</v>
      </c>
      <c r="I541" s="113">
        <v>33</v>
      </c>
    </row>
    <row r="542" spans="1:9" x14ac:dyDescent="0.25">
      <c r="A542" s="26" t="str">
        <f t="shared" si="8"/>
        <v>London2013Cervix</v>
      </c>
      <c r="B542" s="113" t="s">
        <v>116</v>
      </c>
      <c r="C542" s="113">
        <v>2013</v>
      </c>
      <c r="D542" s="113" t="s">
        <v>21</v>
      </c>
      <c r="E542" s="113">
        <v>26</v>
      </c>
      <c r="F542" s="113" t="s">
        <v>157</v>
      </c>
      <c r="G542" s="113" t="s">
        <v>157</v>
      </c>
      <c r="H542" s="113">
        <v>9</v>
      </c>
      <c r="I542" s="113">
        <v>37</v>
      </c>
    </row>
    <row r="543" spans="1:9" x14ac:dyDescent="0.25">
      <c r="A543" s="26" t="str">
        <f t="shared" si="8"/>
        <v>North East2006Cervix</v>
      </c>
      <c r="B543" s="113" t="s">
        <v>164</v>
      </c>
      <c r="C543" s="113">
        <v>2006</v>
      </c>
      <c r="D543" s="113" t="s">
        <v>21</v>
      </c>
      <c r="E543" s="113">
        <v>11</v>
      </c>
      <c r="F543" s="113" t="s">
        <v>157</v>
      </c>
      <c r="G543" s="113" t="s">
        <v>157</v>
      </c>
      <c r="H543" s="113" t="s">
        <v>157</v>
      </c>
      <c r="I543" s="113">
        <v>19</v>
      </c>
    </row>
    <row r="544" spans="1:9" x14ac:dyDescent="0.25">
      <c r="A544" s="26" t="str">
        <f t="shared" si="8"/>
        <v>North East2007Cervix</v>
      </c>
      <c r="B544" s="113" t="s">
        <v>164</v>
      </c>
      <c r="C544" s="113">
        <v>2007</v>
      </c>
      <c r="D544" s="113" t="s">
        <v>21</v>
      </c>
      <c r="E544" s="113">
        <v>11</v>
      </c>
      <c r="F544" s="113" t="s">
        <v>157</v>
      </c>
      <c r="G544" s="113" t="s">
        <v>157</v>
      </c>
      <c r="H544" s="113">
        <v>6</v>
      </c>
      <c r="I544" s="113">
        <v>19</v>
      </c>
    </row>
    <row r="545" spans="1:9" x14ac:dyDescent="0.25">
      <c r="A545" s="26" t="str">
        <f t="shared" si="8"/>
        <v>North East2008Cervix</v>
      </c>
      <c r="B545" s="113" t="s">
        <v>164</v>
      </c>
      <c r="C545" s="113">
        <v>2008</v>
      </c>
      <c r="D545" s="113" t="s">
        <v>21</v>
      </c>
      <c r="E545" s="113">
        <v>14</v>
      </c>
      <c r="F545" s="113">
        <v>8</v>
      </c>
      <c r="G545" s="113" t="s">
        <v>157</v>
      </c>
      <c r="H545" s="113" t="s">
        <v>157</v>
      </c>
      <c r="I545" s="113">
        <v>26</v>
      </c>
    </row>
    <row r="546" spans="1:9" x14ac:dyDescent="0.25">
      <c r="A546" s="26" t="str">
        <f t="shared" si="8"/>
        <v>North East2009Cervix</v>
      </c>
      <c r="B546" s="113" t="s">
        <v>164</v>
      </c>
      <c r="C546" s="113">
        <v>2009</v>
      </c>
      <c r="D546" s="113" t="s">
        <v>21</v>
      </c>
      <c r="E546" s="113">
        <v>8</v>
      </c>
      <c r="F546" s="113">
        <v>6</v>
      </c>
      <c r="G546" s="113" t="s">
        <v>157</v>
      </c>
      <c r="H546" s="113" t="s">
        <v>157</v>
      </c>
      <c r="I546" s="113">
        <v>16</v>
      </c>
    </row>
    <row r="547" spans="1:9" x14ac:dyDescent="0.25">
      <c r="A547" s="26" t="str">
        <f t="shared" si="8"/>
        <v>North East2010Cervix</v>
      </c>
      <c r="B547" s="113" t="s">
        <v>164</v>
      </c>
      <c r="C547" s="113">
        <v>2010</v>
      </c>
      <c r="D547" s="113" t="s">
        <v>21</v>
      </c>
      <c r="E547" s="113">
        <v>10</v>
      </c>
      <c r="F547" s="113">
        <v>0</v>
      </c>
      <c r="G547" s="113" t="s">
        <v>157</v>
      </c>
      <c r="H547" s="113" t="s">
        <v>157</v>
      </c>
      <c r="I547" s="113">
        <v>13</v>
      </c>
    </row>
    <row r="548" spans="1:9" x14ac:dyDescent="0.25">
      <c r="A548" s="26" t="str">
        <f t="shared" si="8"/>
        <v>North East2011Cervix</v>
      </c>
      <c r="B548" s="113" t="s">
        <v>164</v>
      </c>
      <c r="C548" s="113">
        <v>2011</v>
      </c>
      <c r="D548" s="113" t="s">
        <v>21</v>
      </c>
      <c r="E548" s="113">
        <v>9</v>
      </c>
      <c r="F548" s="113" t="s">
        <v>157</v>
      </c>
      <c r="G548" s="113" t="s">
        <v>157</v>
      </c>
      <c r="H548" s="113" t="s">
        <v>157</v>
      </c>
      <c r="I548" s="113">
        <v>16</v>
      </c>
    </row>
    <row r="549" spans="1:9" x14ac:dyDescent="0.25">
      <c r="A549" s="26" t="str">
        <f t="shared" si="8"/>
        <v>North East2012Cervix</v>
      </c>
      <c r="B549" s="113" t="s">
        <v>164</v>
      </c>
      <c r="C549" s="113">
        <v>2012</v>
      </c>
      <c r="D549" s="113" t="s">
        <v>21</v>
      </c>
      <c r="E549" s="113">
        <v>7</v>
      </c>
      <c r="F549" s="113" t="s">
        <v>157</v>
      </c>
      <c r="G549" s="113" t="s">
        <v>157</v>
      </c>
      <c r="H549" s="113" t="s">
        <v>157</v>
      </c>
      <c r="I549" s="113">
        <v>11</v>
      </c>
    </row>
    <row r="550" spans="1:9" x14ac:dyDescent="0.25">
      <c r="A550" s="26" t="str">
        <f t="shared" si="8"/>
        <v>North East2013Cervix</v>
      </c>
      <c r="B550" s="113" t="s">
        <v>164</v>
      </c>
      <c r="C550" s="113">
        <v>2013</v>
      </c>
      <c r="D550" s="113" t="s">
        <v>21</v>
      </c>
      <c r="E550" s="113">
        <v>8</v>
      </c>
      <c r="F550" s="113" t="s">
        <v>157</v>
      </c>
      <c r="G550" s="113" t="s">
        <v>157</v>
      </c>
      <c r="H550" s="113" t="s">
        <v>157</v>
      </c>
      <c r="I550" s="113">
        <v>17</v>
      </c>
    </row>
    <row r="551" spans="1:9" x14ac:dyDescent="0.25">
      <c r="A551" s="26" t="str">
        <f t="shared" si="8"/>
        <v>North West2006Cervix</v>
      </c>
      <c r="B551" s="113" t="s">
        <v>166</v>
      </c>
      <c r="C551" s="113">
        <v>2006</v>
      </c>
      <c r="D551" s="113" t="s">
        <v>21</v>
      </c>
      <c r="E551" s="113">
        <v>26</v>
      </c>
      <c r="F551" s="113">
        <v>5</v>
      </c>
      <c r="G551" s="113">
        <v>0</v>
      </c>
      <c r="H551" s="113">
        <v>9</v>
      </c>
      <c r="I551" s="113">
        <v>40</v>
      </c>
    </row>
    <row r="552" spans="1:9" x14ac:dyDescent="0.25">
      <c r="A552" s="26" t="str">
        <f t="shared" si="8"/>
        <v>North West2007Cervix</v>
      </c>
      <c r="B552" s="113" t="s">
        <v>166</v>
      </c>
      <c r="C552" s="113">
        <v>2007</v>
      </c>
      <c r="D552" s="113" t="s">
        <v>21</v>
      </c>
      <c r="E552" s="113">
        <v>28</v>
      </c>
      <c r="F552" s="113" t="s">
        <v>157</v>
      </c>
      <c r="G552" s="113" t="s">
        <v>157</v>
      </c>
      <c r="H552" s="113">
        <v>7</v>
      </c>
      <c r="I552" s="113">
        <v>39</v>
      </c>
    </row>
    <row r="553" spans="1:9" x14ac:dyDescent="0.25">
      <c r="A553" s="26" t="str">
        <f t="shared" si="8"/>
        <v>North West2008Cervix</v>
      </c>
      <c r="B553" s="113" t="s">
        <v>166</v>
      </c>
      <c r="C553" s="113">
        <v>2008</v>
      </c>
      <c r="D553" s="113" t="s">
        <v>21</v>
      </c>
      <c r="E553" s="113">
        <v>29</v>
      </c>
      <c r="F553" s="113" t="s">
        <v>157</v>
      </c>
      <c r="G553" s="113" t="s">
        <v>157</v>
      </c>
      <c r="H553" s="113" t="s">
        <v>157</v>
      </c>
      <c r="I553" s="113">
        <v>38</v>
      </c>
    </row>
    <row r="554" spans="1:9" x14ac:dyDescent="0.25">
      <c r="A554" s="26" t="str">
        <f t="shared" si="8"/>
        <v>North West2009Cervix</v>
      </c>
      <c r="B554" s="113" t="s">
        <v>166</v>
      </c>
      <c r="C554" s="113">
        <v>2009</v>
      </c>
      <c r="D554" s="113" t="s">
        <v>21</v>
      </c>
      <c r="E554" s="113">
        <v>21</v>
      </c>
      <c r="F554" s="113">
        <v>10</v>
      </c>
      <c r="G554" s="113">
        <v>0</v>
      </c>
      <c r="H554" s="113">
        <v>8</v>
      </c>
      <c r="I554" s="113">
        <v>39</v>
      </c>
    </row>
    <row r="555" spans="1:9" x14ac:dyDescent="0.25">
      <c r="A555" s="26" t="str">
        <f t="shared" si="8"/>
        <v>North West2010Cervix</v>
      </c>
      <c r="B555" s="113" t="s">
        <v>166</v>
      </c>
      <c r="C555" s="113">
        <v>2010</v>
      </c>
      <c r="D555" s="113" t="s">
        <v>21</v>
      </c>
      <c r="E555" s="113">
        <v>30</v>
      </c>
      <c r="F555" s="113">
        <v>8</v>
      </c>
      <c r="G555" s="113">
        <v>0</v>
      </c>
      <c r="H555" s="113">
        <v>7</v>
      </c>
      <c r="I555" s="113">
        <v>45</v>
      </c>
    </row>
    <row r="556" spans="1:9" x14ac:dyDescent="0.25">
      <c r="A556" s="26" t="str">
        <f t="shared" si="8"/>
        <v>North West2011Cervix</v>
      </c>
      <c r="B556" s="113" t="s">
        <v>166</v>
      </c>
      <c r="C556" s="113">
        <v>2011</v>
      </c>
      <c r="D556" s="113" t="s">
        <v>21</v>
      </c>
      <c r="E556" s="113">
        <v>28</v>
      </c>
      <c r="F556" s="113">
        <v>7</v>
      </c>
      <c r="G556" s="113" t="s">
        <v>157</v>
      </c>
      <c r="H556" s="113" t="s">
        <v>157</v>
      </c>
      <c r="I556" s="113">
        <v>41</v>
      </c>
    </row>
    <row r="557" spans="1:9" x14ac:dyDescent="0.25">
      <c r="A557" s="26" t="str">
        <f t="shared" si="8"/>
        <v>North West2012Cervix</v>
      </c>
      <c r="B557" s="113" t="s">
        <v>166</v>
      </c>
      <c r="C557" s="113">
        <v>2012</v>
      </c>
      <c r="D557" s="113" t="s">
        <v>21</v>
      </c>
      <c r="E557" s="113">
        <v>24</v>
      </c>
      <c r="F557" s="113">
        <v>5</v>
      </c>
      <c r="G557" s="113" t="s">
        <v>157</v>
      </c>
      <c r="H557" s="113" t="s">
        <v>157</v>
      </c>
      <c r="I557" s="113">
        <v>36</v>
      </c>
    </row>
    <row r="558" spans="1:9" x14ac:dyDescent="0.25">
      <c r="A558" s="26" t="str">
        <f t="shared" si="8"/>
        <v>North West2013Cervix</v>
      </c>
      <c r="B558" s="113" t="s">
        <v>166</v>
      </c>
      <c r="C558" s="113">
        <v>2013</v>
      </c>
      <c r="D558" s="113" t="s">
        <v>21</v>
      </c>
      <c r="E558" s="113">
        <v>21</v>
      </c>
      <c r="F558" s="113">
        <v>10</v>
      </c>
      <c r="G558" s="113" t="s">
        <v>157</v>
      </c>
      <c r="H558" s="113" t="s">
        <v>157</v>
      </c>
      <c r="I558" s="113">
        <v>37</v>
      </c>
    </row>
    <row r="559" spans="1:9" x14ac:dyDescent="0.25">
      <c r="A559" s="26" t="str">
        <f t="shared" si="8"/>
        <v>South East2006Cervix</v>
      </c>
      <c r="B559" s="113" t="s">
        <v>168</v>
      </c>
      <c r="C559" s="113">
        <v>2006</v>
      </c>
      <c r="D559" s="113" t="s">
        <v>21</v>
      </c>
      <c r="E559" s="113">
        <v>17</v>
      </c>
      <c r="F559" s="113" t="s">
        <v>157</v>
      </c>
      <c r="G559" s="113" t="s">
        <v>157</v>
      </c>
      <c r="H559" s="113">
        <v>6</v>
      </c>
      <c r="I559" s="113">
        <v>29</v>
      </c>
    </row>
    <row r="560" spans="1:9" x14ac:dyDescent="0.25">
      <c r="A560" s="26" t="str">
        <f t="shared" si="8"/>
        <v>South East2007Cervix</v>
      </c>
      <c r="B560" s="113" t="s">
        <v>168</v>
      </c>
      <c r="C560" s="113">
        <v>2007</v>
      </c>
      <c r="D560" s="113" t="s">
        <v>21</v>
      </c>
      <c r="E560" s="113">
        <v>20</v>
      </c>
      <c r="F560" s="113">
        <v>9</v>
      </c>
      <c r="G560" s="113" t="s">
        <v>157</v>
      </c>
      <c r="H560" s="113" t="s">
        <v>157</v>
      </c>
      <c r="I560" s="113">
        <v>36</v>
      </c>
    </row>
    <row r="561" spans="1:9" x14ac:dyDescent="0.25">
      <c r="A561" s="26" t="str">
        <f t="shared" si="8"/>
        <v>South East2008Cervix</v>
      </c>
      <c r="B561" s="113" t="s">
        <v>168</v>
      </c>
      <c r="C561" s="113">
        <v>2008</v>
      </c>
      <c r="D561" s="113" t="s">
        <v>21</v>
      </c>
      <c r="E561" s="113">
        <v>28</v>
      </c>
      <c r="F561" s="113" t="s">
        <v>157</v>
      </c>
      <c r="G561" s="113" t="s">
        <v>157</v>
      </c>
      <c r="H561" s="113">
        <v>7</v>
      </c>
      <c r="I561" s="113">
        <v>43</v>
      </c>
    </row>
    <row r="562" spans="1:9" x14ac:dyDescent="0.25">
      <c r="A562" s="26" t="str">
        <f t="shared" si="8"/>
        <v>South East2009Cervix</v>
      </c>
      <c r="B562" s="113" t="s">
        <v>168</v>
      </c>
      <c r="C562" s="113">
        <v>2009</v>
      </c>
      <c r="D562" s="113" t="s">
        <v>21</v>
      </c>
      <c r="E562" s="113">
        <v>24</v>
      </c>
      <c r="F562" s="113">
        <v>8</v>
      </c>
      <c r="G562" s="113" t="s">
        <v>157</v>
      </c>
      <c r="H562" s="113" t="s">
        <v>157</v>
      </c>
      <c r="I562" s="113">
        <v>38</v>
      </c>
    </row>
    <row r="563" spans="1:9" x14ac:dyDescent="0.25">
      <c r="A563" s="26" t="str">
        <f t="shared" si="8"/>
        <v>South East2010Cervix</v>
      </c>
      <c r="B563" s="113" t="s">
        <v>168</v>
      </c>
      <c r="C563" s="113">
        <v>2010</v>
      </c>
      <c r="D563" s="113" t="s">
        <v>21</v>
      </c>
      <c r="E563" s="113">
        <v>17</v>
      </c>
      <c r="F563" s="113" t="s">
        <v>157</v>
      </c>
      <c r="G563" s="113" t="s">
        <v>157</v>
      </c>
      <c r="H563" s="113" t="s">
        <v>157</v>
      </c>
      <c r="I563" s="113">
        <v>23</v>
      </c>
    </row>
    <row r="564" spans="1:9" x14ac:dyDescent="0.25">
      <c r="A564" s="26" t="str">
        <f t="shared" si="8"/>
        <v>South East2011Cervix</v>
      </c>
      <c r="B564" s="113" t="s">
        <v>168</v>
      </c>
      <c r="C564" s="113">
        <v>2011</v>
      </c>
      <c r="D564" s="113" t="s">
        <v>21</v>
      </c>
      <c r="E564" s="113">
        <v>27</v>
      </c>
      <c r="F564" s="113">
        <v>7</v>
      </c>
      <c r="G564" s="113" t="s">
        <v>157</v>
      </c>
      <c r="H564" s="113" t="s">
        <v>157</v>
      </c>
      <c r="I564" s="113">
        <v>38</v>
      </c>
    </row>
    <row r="565" spans="1:9" x14ac:dyDescent="0.25">
      <c r="A565" s="26" t="str">
        <f t="shared" si="8"/>
        <v>South East2012Cervix</v>
      </c>
      <c r="B565" s="113" t="s">
        <v>168</v>
      </c>
      <c r="C565" s="113">
        <v>2012</v>
      </c>
      <c r="D565" s="113" t="s">
        <v>21</v>
      </c>
      <c r="E565" s="113">
        <v>32</v>
      </c>
      <c r="F565" s="113">
        <v>9</v>
      </c>
      <c r="G565" s="113" t="s">
        <v>157</v>
      </c>
      <c r="H565" s="113" t="s">
        <v>157</v>
      </c>
      <c r="I565" s="113">
        <v>45</v>
      </c>
    </row>
    <row r="566" spans="1:9" x14ac:dyDescent="0.25">
      <c r="A566" s="26" t="str">
        <f t="shared" si="8"/>
        <v>South East2013Cervix</v>
      </c>
      <c r="B566" s="113" t="s">
        <v>168</v>
      </c>
      <c r="C566" s="113">
        <v>2013</v>
      </c>
      <c r="D566" s="113" t="s">
        <v>21</v>
      </c>
      <c r="E566" s="113">
        <v>17</v>
      </c>
      <c r="F566" s="113" t="s">
        <v>157</v>
      </c>
      <c r="G566" s="113" t="s">
        <v>157</v>
      </c>
      <c r="H566" s="113">
        <v>6</v>
      </c>
      <c r="I566" s="113">
        <v>32</v>
      </c>
    </row>
    <row r="567" spans="1:9" x14ac:dyDescent="0.25">
      <c r="A567" s="26" t="str">
        <f t="shared" si="8"/>
        <v>South West2006Cervix</v>
      </c>
      <c r="B567" s="113" t="s">
        <v>170</v>
      </c>
      <c r="C567" s="113">
        <v>2006</v>
      </c>
      <c r="D567" s="113" t="s">
        <v>21</v>
      </c>
      <c r="E567" s="113">
        <v>17</v>
      </c>
      <c r="F567" s="113">
        <v>12</v>
      </c>
      <c r="G567" s="113">
        <v>0</v>
      </c>
      <c r="H567" s="113">
        <v>0</v>
      </c>
      <c r="I567" s="113">
        <v>29</v>
      </c>
    </row>
    <row r="568" spans="1:9" x14ac:dyDescent="0.25">
      <c r="A568" s="26" t="str">
        <f t="shared" si="8"/>
        <v>South West2007Cervix</v>
      </c>
      <c r="B568" s="113" t="s">
        <v>170</v>
      </c>
      <c r="C568" s="113">
        <v>2007</v>
      </c>
      <c r="D568" s="113" t="s">
        <v>21</v>
      </c>
      <c r="E568" s="113">
        <v>12</v>
      </c>
      <c r="F568" s="113">
        <v>10</v>
      </c>
      <c r="G568" s="113">
        <v>0</v>
      </c>
      <c r="H568" s="113">
        <v>5</v>
      </c>
      <c r="I568" s="113">
        <v>27</v>
      </c>
    </row>
    <row r="569" spans="1:9" x14ac:dyDescent="0.25">
      <c r="A569" s="26" t="str">
        <f t="shared" si="8"/>
        <v>South West2008Cervix</v>
      </c>
      <c r="B569" s="113" t="s">
        <v>170</v>
      </c>
      <c r="C569" s="113">
        <v>2008</v>
      </c>
      <c r="D569" s="113" t="s">
        <v>21</v>
      </c>
      <c r="E569" s="113">
        <v>11</v>
      </c>
      <c r="F569" s="113">
        <v>7</v>
      </c>
      <c r="G569" s="113" t="s">
        <v>157</v>
      </c>
      <c r="H569" s="113" t="s">
        <v>157</v>
      </c>
      <c r="I569" s="113">
        <v>23</v>
      </c>
    </row>
    <row r="570" spans="1:9" x14ac:dyDescent="0.25">
      <c r="A570" s="26" t="str">
        <f t="shared" si="8"/>
        <v>South West2009Cervix</v>
      </c>
      <c r="B570" s="113" t="s">
        <v>170</v>
      </c>
      <c r="C570" s="113">
        <v>2009</v>
      </c>
      <c r="D570" s="113" t="s">
        <v>21</v>
      </c>
      <c r="E570" s="113">
        <v>12</v>
      </c>
      <c r="F570" s="113">
        <v>17</v>
      </c>
      <c r="G570" s="113" t="s">
        <v>157</v>
      </c>
      <c r="H570" s="113" t="s">
        <v>157</v>
      </c>
      <c r="I570" s="113">
        <v>34</v>
      </c>
    </row>
    <row r="571" spans="1:9" x14ac:dyDescent="0.25">
      <c r="A571" s="26" t="str">
        <f t="shared" si="8"/>
        <v>South West2010Cervix</v>
      </c>
      <c r="B571" s="113" t="s">
        <v>170</v>
      </c>
      <c r="C571" s="113">
        <v>2010</v>
      </c>
      <c r="D571" s="113" t="s">
        <v>21</v>
      </c>
      <c r="E571" s="113">
        <v>19</v>
      </c>
      <c r="F571" s="113">
        <v>11</v>
      </c>
      <c r="G571" s="113" t="s">
        <v>157</v>
      </c>
      <c r="H571" s="113" t="s">
        <v>157</v>
      </c>
      <c r="I571" s="113">
        <v>34</v>
      </c>
    </row>
    <row r="572" spans="1:9" x14ac:dyDescent="0.25">
      <c r="A572" s="26" t="str">
        <f t="shared" si="8"/>
        <v>South West2011Cervix</v>
      </c>
      <c r="B572" s="113" t="s">
        <v>170</v>
      </c>
      <c r="C572" s="113">
        <v>2011</v>
      </c>
      <c r="D572" s="113" t="s">
        <v>21</v>
      </c>
      <c r="E572" s="113">
        <v>14</v>
      </c>
      <c r="F572" s="113">
        <v>6</v>
      </c>
      <c r="G572" s="113" t="s">
        <v>157</v>
      </c>
      <c r="H572" s="113" t="s">
        <v>157</v>
      </c>
      <c r="I572" s="113">
        <v>22</v>
      </c>
    </row>
    <row r="573" spans="1:9" x14ac:dyDescent="0.25">
      <c r="A573" s="26" t="str">
        <f t="shared" si="8"/>
        <v>South West2012Cervix</v>
      </c>
      <c r="B573" s="113" t="s">
        <v>170</v>
      </c>
      <c r="C573" s="113">
        <v>2012</v>
      </c>
      <c r="D573" s="113" t="s">
        <v>21</v>
      </c>
      <c r="E573" s="113">
        <v>13</v>
      </c>
      <c r="F573" s="113">
        <v>5</v>
      </c>
      <c r="G573" s="113" t="s">
        <v>157</v>
      </c>
      <c r="H573" s="113" t="s">
        <v>157</v>
      </c>
      <c r="I573" s="113">
        <v>22</v>
      </c>
    </row>
    <row r="574" spans="1:9" x14ac:dyDescent="0.25">
      <c r="A574" s="26" t="str">
        <f t="shared" si="8"/>
        <v>South West2013Cervix</v>
      </c>
      <c r="B574" s="113" t="s">
        <v>170</v>
      </c>
      <c r="C574" s="113">
        <v>2013</v>
      </c>
      <c r="D574" s="113" t="s">
        <v>21</v>
      </c>
      <c r="E574" s="113">
        <v>15</v>
      </c>
      <c r="F574" s="113">
        <v>5</v>
      </c>
      <c r="G574" s="113" t="s">
        <v>157</v>
      </c>
      <c r="H574" s="113" t="s">
        <v>157</v>
      </c>
      <c r="I574" s="113">
        <v>23</v>
      </c>
    </row>
    <row r="575" spans="1:9" x14ac:dyDescent="0.25">
      <c r="A575" s="26" t="str">
        <f t="shared" si="8"/>
        <v>West Midlands2006Cervix</v>
      </c>
      <c r="B575" s="113" t="s">
        <v>172</v>
      </c>
      <c r="C575" s="113">
        <v>2006</v>
      </c>
      <c r="D575" s="113" t="s">
        <v>21</v>
      </c>
      <c r="E575" s="113">
        <v>23</v>
      </c>
      <c r="F575" s="113">
        <v>13</v>
      </c>
      <c r="G575" s="113" t="s">
        <v>157</v>
      </c>
      <c r="H575" s="113" t="s">
        <v>157</v>
      </c>
      <c r="I575" s="113">
        <v>38</v>
      </c>
    </row>
    <row r="576" spans="1:9" x14ac:dyDescent="0.25">
      <c r="A576" s="26" t="str">
        <f t="shared" si="8"/>
        <v>West Midlands2007Cervix</v>
      </c>
      <c r="B576" s="113" t="s">
        <v>172</v>
      </c>
      <c r="C576" s="113">
        <v>2007</v>
      </c>
      <c r="D576" s="113" t="s">
        <v>21</v>
      </c>
      <c r="E576" s="113">
        <v>21</v>
      </c>
      <c r="F576" s="113">
        <v>8</v>
      </c>
      <c r="G576" s="113" t="s">
        <v>157</v>
      </c>
      <c r="H576" s="113" t="s">
        <v>157</v>
      </c>
      <c r="I576" s="113">
        <v>34</v>
      </c>
    </row>
    <row r="577" spans="1:9" x14ac:dyDescent="0.25">
      <c r="A577" s="26" t="str">
        <f t="shared" si="8"/>
        <v>West Midlands2008Cervix</v>
      </c>
      <c r="B577" s="113" t="s">
        <v>172</v>
      </c>
      <c r="C577" s="113">
        <v>2008</v>
      </c>
      <c r="D577" s="113" t="s">
        <v>21</v>
      </c>
      <c r="E577" s="113">
        <v>29</v>
      </c>
      <c r="F577" s="113">
        <v>11</v>
      </c>
      <c r="G577" s="113">
        <v>0</v>
      </c>
      <c r="H577" s="113">
        <v>5</v>
      </c>
      <c r="I577" s="113">
        <v>45</v>
      </c>
    </row>
    <row r="578" spans="1:9" x14ac:dyDescent="0.25">
      <c r="A578" s="26" t="str">
        <f t="shared" si="8"/>
        <v>West Midlands2009Cervix</v>
      </c>
      <c r="B578" s="113" t="s">
        <v>172</v>
      </c>
      <c r="C578" s="113">
        <v>2009</v>
      </c>
      <c r="D578" s="113" t="s">
        <v>21</v>
      </c>
      <c r="E578" s="113">
        <v>16</v>
      </c>
      <c r="F578" s="113">
        <v>9</v>
      </c>
      <c r="G578" s="113" t="s">
        <v>157</v>
      </c>
      <c r="H578" s="113" t="s">
        <v>157</v>
      </c>
      <c r="I578" s="113">
        <v>26</v>
      </c>
    </row>
    <row r="579" spans="1:9" x14ac:dyDescent="0.25">
      <c r="A579" s="26" t="str">
        <f t="shared" si="8"/>
        <v>West Midlands2010Cervix</v>
      </c>
      <c r="B579" s="113" t="s">
        <v>172</v>
      </c>
      <c r="C579" s="113">
        <v>2010</v>
      </c>
      <c r="D579" s="113" t="s">
        <v>21</v>
      </c>
      <c r="E579" s="113">
        <v>21</v>
      </c>
      <c r="F579" s="113" t="s">
        <v>157</v>
      </c>
      <c r="G579" s="113" t="s">
        <v>157</v>
      </c>
      <c r="H579" s="113" t="s">
        <v>157</v>
      </c>
      <c r="I579" s="113">
        <v>29</v>
      </c>
    </row>
    <row r="580" spans="1:9" x14ac:dyDescent="0.25">
      <c r="A580" s="26" t="str">
        <f t="shared" si="8"/>
        <v>West Midlands2011Cervix</v>
      </c>
      <c r="B580" s="113" t="s">
        <v>172</v>
      </c>
      <c r="C580" s="113">
        <v>2011</v>
      </c>
      <c r="D580" s="113" t="s">
        <v>21</v>
      </c>
      <c r="E580" s="113">
        <v>23</v>
      </c>
      <c r="F580" s="113">
        <v>7</v>
      </c>
      <c r="G580" s="113" t="s">
        <v>157</v>
      </c>
      <c r="H580" s="113" t="s">
        <v>157</v>
      </c>
      <c r="I580" s="113">
        <v>32</v>
      </c>
    </row>
    <row r="581" spans="1:9" x14ac:dyDescent="0.25">
      <c r="A581" s="26" t="str">
        <f t="shared" ref="A581:A644" si="9">CONCATENATE(B581,C581,D581)</f>
        <v>West Midlands2012Cervix</v>
      </c>
      <c r="B581" s="113" t="s">
        <v>172</v>
      </c>
      <c r="C581" s="113">
        <v>2012</v>
      </c>
      <c r="D581" s="113" t="s">
        <v>21</v>
      </c>
      <c r="E581" s="113">
        <v>16</v>
      </c>
      <c r="F581" s="113">
        <v>5</v>
      </c>
      <c r="G581" s="113" t="s">
        <v>157</v>
      </c>
      <c r="H581" s="113" t="s">
        <v>157</v>
      </c>
      <c r="I581" s="113">
        <v>24</v>
      </c>
    </row>
    <row r="582" spans="1:9" x14ac:dyDescent="0.25">
      <c r="A582" s="26" t="str">
        <f t="shared" si="9"/>
        <v>West Midlands2013Cervix</v>
      </c>
      <c r="B582" s="113" t="s">
        <v>172</v>
      </c>
      <c r="C582" s="113">
        <v>2013</v>
      </c>
      <c r="D582" s="113" t="s">
        <v>21</v>
      </c>
      <c r="E582" s="113">
        <v>25</v>
      </c>
      <c r="F582" s="113" t="s">
        <v>157</v>
      </c>
      <c r="G582" s="113" t="s">
        <v>157</v>
      </c>
      <c r="H582" s="113">
        <v>7</v>
      </c>
      <c r="I582" s="113">
        <v>36</v>
      </c>
    </row>
    <row r="583" spans="1:9" x14ac:dyDescent="0.25">
      <c r="A583" s="26" t="str">
        <f t="shared" si="9"/>
        <v>Yorkshire and The Humber2006Cervix</v>
      </c>
      <c r="B583" s="113" t="s">
        <v>174</v>
      </c>
      <c r="C583" s="113">
        <v>2006</v>
      </c>
      <c r="D583" s="113" t="s">
        <v>21</v>
      </c>
      <c r="E583" s="113">
        <v>22</v>
      </c>
      <c r="F583" s="113">
        <v>15</v>
      </c>
      <c r="G583" s="113" t="s">
        <v>157</v>
      </c>
      <c r="H583" s="113" t="s">
        <v>157</v>
      </c>
      <c r="I583" s="113">
        <v>41</v>
      </c>
    </row>
    <row r="584" spans="1:9" x14ac:dyDescent="0.25">
      <c r="A584" s="26" t="str">
        <f t="shared" si="9"/>
        <v>Yorkshire and The Humber2007Cervix</v>
      </c>
      <c r="B584" s="113" t="s">
        <v>174</v>
      </c>
      <c r="C584" s="113">
        <v>2007</v>
      </c>
      <c r="D584" s="113" t="s">
        <v>21</v>
      </c>
      <c r="E584" s="113">
        <v>26</v>
      </c>
      <c r="F584" s="113">
        <v>13</v>
      </c>
      <c r="G584" s="113">
        <v>0</v>
      </c>
      <c r="H584" s="113">
        <v>8</v>
      </c>
      <c r="I584" s="113">
        <v>47</v>
      </c>
    </row>
    <row r="585" spans="1:9" x14ac:dyDescent="0.25">
      <c r="A585" s="26" t="str">
        <f t="shared" si="9"/>
        <v>Yorkshire and The Humber2008Cervix</v>
      </c>
      <c r="B585" s="113" t="s">
        <v>174</v>
      </c>
      <c r="C585" s="113">
        <v>2008</v>
      </c>
      <c r="D585" s="113" t="s">
        <v>21</v>
      </c>
      <c r="E585" s="113">
        <v>14</v>
      </c>
      <c r="F585" s="113" t="s">
        <v>157</v>
      </c>
      <c r="G585" s="113" t="s">
        <v>157</v>
      </c>
      <c r="H585" s="113" t="s">
        <v>157</v>
      </c>
      <c r="I585" s="113">
        <v>20</v>
      </c>
    </row>
    <row r="586" spans="1:9" x14ac:dyDescent="0.25">
      <c r="A586" s="26" t="str">
        <f t="shared" si="9"/>
        <v>Yorkshire and The Humber2009Cervix</v>
      </c>
      <c r="B586" s="113" t="s">
        <v>174</v>
      </c>
      <c r="C586" s="113">
        <v>2009</v>
      </c>
      <c r="D586" s="113" t="s">
        <v>21</v>
      </c>
      <c r="E586" s="113">
        <v>14</v>
      </c>
      <c r="F586" s="113" t="s">
        <v>157</v>
      </c>
      <c r="G586" s="113">
        <v>0</v>
      </c>
      <c r="H586" s="113" t="s">
        <v>157</v>
      </c>
      <c r="I586" s="113">
        <v>21</v>
      </c>
    </row>
    <row r="587" spans="1:9" x14ac:dyDescent="0.25">
      <c r="A587" s="26" t="str">
        <f t="shared" si="9"/>
        <v>Yorkshire and The Humber2010Cervix</v>
      </c>
      <c r="B587" s="113" t="s">
        <v>174</v>
      </c>
      <c r="C587" s="113">
        <v>2010</v>
      </c>
      <c r="D587" s="113" t="s">
        <v>21</v>
      </c>
      <c r="E587" s="113">
        <v>9</v>
      </c>
      <c r="F587" s="113">
        <v>8</v>
      </c>
      <c r="G587" s="113" t="s">
        <v>157</v>
      </c>
      <c r="H587" s="113" t="s">
        <v>157</v>
      </c>
      <c r="I587" s="113">
        <v>22</v>
      </c>
    </row>
    <row r="588" spans="1:9" x14ac:dyDescent="0.25">
      <c r="A588" s="26" t="str">
        <f t="shared" si="9"/>
        <v>Yorkshire and The Humber2011Cervix</v>
      </c>
      <c r="B588" s="113" t="s">
        <v>174</v>
      </c>
      <c r="C588" s="113">
        <v>2011</v>
      </c>
      <c r="D588" s="113" t="s">
        <v>21</v>
      </c>
      <c r="E588" s="113">
        <v>19</v>
      </c>
      <c r="F588" s="113">
        <v>11</v>
      </c>
      <c r="G588" s="113" t="s">
        <v>157</v>
      </c>
      <c r="H588" s="113" t="s">
        <v>157</v>
      </c>
      <c r="I588" s="113">
        <v>40</v>
      </c>
    </row>
    <row r="589" spans="1:9" x14ac:dyDescent="0.25">
      <c r="A589" s="26" t="str">
        <f t="shared" si="9"/>
        <v>Yorkshire and The Humber2012Cervix</v>
      </c>
      <c r="B589" s="113" t="s">
        <v>174</v>
      </c>
      <c r="C589" s="113">
        <v>2012</v>
      </c>
      <c r="D589" s="113" t="s">
        <v>21</v>
      </c>
      <c r="E589" s="113">
        <v>21</v>
      </c>
      <c r="F589" s="113">
        <v>5</v>
      </c>
      <c r="G589" s="113">
        <v>5</v>
      </c>
      <c r="H589" s="113">
        <v>8</v>
      </c>
      <c r="I589" s="113">
        <v>39</v>
      </c>
    </row>
    <row r="590" spans="1:9" x14ac:dyDescent="0.25">
      <c r="A590" s="26" t="str">
        <f t="shared" si="9"/>
        <v>Yorkshire and The Humber2013Cervix</v>
      </c>
      <c r="B590" s="113" t="s">
        <v>174</v>
      </c>
      <c r="C590" s="113">
        <v>2013</v>
      </c>
      <c r="D590" s="113" t="s">
        <v>21</v>
      </c>
      <c r="E590" s="113">
        <v>20</v>
      </c>
      <c r="F590" s="113">
        <v>7</v>
      </c>
      <c r="G590" s="113" t="s">
        <v>157</v>
      </c>
      <c r="H590" s="113" t="s">
        <v>157</v>
      </c>
      <c r="I590" s="113">
        <v>30</v>
      </c>
    </row>
    <row r="591" spans="1:9" x14ac:dyDescent="0.25">
      <c r="A591" s="26" t="str">
        <f t="shared" si="9"/>
        <v>East Midlands2006Cervix (in-situ)</v>
      </c>
      <c r="B591" s="113" t="s">
        <v>160</v>
      </c>
      <c r="C591" s="113">
        <v>2006</v>
      </c>
      <c r="D591" s="113" t="s">
        <v>22</v>
      </c>
      <c r="E591" s="113" t="s">
        <v>157</v>
      </c>
      <c r="F591" s="113" t="s">
        <v>157</v>
      </c>
      <c r="G591" s="113" t="s">
        <v>157</v>
      </c>
      <c r="H591" s="113">
        <v>11</v>
      </c>
      <c r="I591" s="113">
        <v>18</v>
      </c>
    </row>
    <row r="592" spans="1:9" x14ac:dyDescent="0.25">
      <c r="A592" s="26" t="str">
        <f t="shared" si="9"/>
        <v>East Midlands2007Cervix (in-situ)</v>
      </c>
      <c r="B592" s="113" t="s">
        <v>160</v>
      </c>
      <c r="C592" s="113">
        <v>2007</v>
      </c>
      <c r="D592" s="113" t="s">
        <v>22</v>
      </c>
      <c r="E592" s="113">
        <v>8</v>
      </c>
      <c r="F592" s="113" t="s">
        <v>157</v>
      </c>
      <c r="G592" s="113" t="s">
        <v>157</v>
      </c>
      <c r="H592" s="113">
        <v>7</v>
      </c>
      <c r="I592" s="113">
        <v>18</v>
      </c>
    </row>
    <row r="593" spans="1:9" x14ac:dyDescent="0.25">
      <c r="A593" s="26" t="str">
        <f t="shared" si="9"/>
        <v>East Midlands2008Cervix (in-situ)</v>
      </c>
      <c r="B593" s="113" t="s">
        <v>160</v>
      </c>
      <c r="C593" s="113">
        <v>2008</v>
      </c>
      <c r="D593" s="113" t="s">
        <v>22</v>
      </c>
      <c r="E593" s="113" t="s">
        <v>157</v>
      </c>
      <c r="F593" s="113" t="s">
        <v>157</v>
      </c>
      <c r="G593" s="113" t="s">
        <v>157</v>
      </c>
      <c r="H593" s="113" t="s">
        <v>157</v>
      </c>
      <c r="I593" s="113">
        <v>13</v>
      </c>
    </row>
    <row r="594" spans="1:9" x14ac:dyDescent="0.25">
      <c r="A594" s="26" t="str">
        <f t="shared" si="9"/>
        <v>East Midlands2009Cervix (in-situ)</v>
      </c>
      <c r="B594" s="113" t="s">
        <v>160</v>
      </c>
      <c r="C594" s="113">
        <v>2009</v>
      </c>
      <c r="D594" s="113" t="s">
        <v>22</v>
      </c>
      <c r="E594" s="113">
        <v>7</v>
      </c>
      <c r="F594" s="113" t="s">
        <v>157</v>
      </c>
      <c r="G594" s="113" t="s">
        <v>157</v>
      </c>
      <c r="H594" s="113" t="s">
        <v>157</v>
      </c>
      <c r="I594" s="113">
        <v>19</v>
      </c>
    </row>
    <row r="595" spans="1:9" x14ac:dyDescent="0.25">
      <c r="A595" s="26" t="str">
        <f t="shared" si="9"/>
        <v>East Midlands2010Cervix (in-situ)</v>
      </c>
      <c r="B595" s="113" t="s">
        <v>160</v>
      </c>
      <c r="C595" s="113">
        <v>2010</v>
      </c>
      <c r="D595" s="113" t="s">
        <v>22</v>
      </c>
      <c r="E595" s="113">
        <v>9</v>
      </c>
      <c r="F595" s="113" t="s">
        <v>157</v>
      </c>
      <c r="G595" s="113" t="s">
        <v>157</v>
      </c>
      <c r="H595" s="113">
        <v>16</v>
      </c>
      <c r="I595" s="113">
        <v>30</v>
      </c>
    </row>
    <row r="596" spans="1:9" x14ac:dyDescent="0.25">
      <c r="A596" s="26" t="str">
        <f t="shared" si="9"/>
        <v>East Midlands2011Cervix (in-situ)</v>
      </c>
      <c r="B596" s="113" t="s">
        <v>160</v>
      </c>
      <c r="C596" s="113">
        <v>2011</v>
      </c>
      <c r="D596" s="113" t="s">
        <v>22</v>
      </c>
      <c r="E596" s="113">
        <v>8</v>
      </c>
      <c r="F596" s="113" t="s">
        <v>157</v>
      </c>
      <c r="G596" s="113" t="s">
        <v>157</v>
      </c>
      <c r="H596" s="113">
        <v>6</v>
      </c>
      <c r="I596" s="113">
        <v>21</v>
      </c>
    </row>
    <row r="597" spans="1:9" x14ac:dyDescent="0.25">
      <c r="A597" s="26" t="str">
        <f t="shared" si="9"/>
        <v>East Midlands2012Cervix (in-situ)</v>
      </c>
      <c r="B597" s="113" t="s">
        <v>160</v>
      </c>
      <c r="C597" s="113">
        <v>2012</v>
      </c>
      <c r="D597" s="113" t="s">
        <v>22</v>
      </c>
      <c r="E597" s="113">
        <v>13</v>
      </c>
      <c r="F597" s="113" t="s">
        <v>157</v>
      </c>
      <c r="G597" s="113" t="s">
        <v>157</v>
      </c>
      <c r="H597" s="113">
        <v>9</v>
      </c>
      <c r="I597" s="113">
        <v>25</v>
      </c>
    </row>
    <row r="598" spans="1:9" x14ac:dyDescent="0.25">
      <c r="A598" s="26" t="str">
        <f t="shared" si="9"/>
        <v>East Midlands2013Cervix (in-situ)</v>
      </c>
      <c r="B598" s="113" t="s">
        <v>160</v>
      </c>
      <c r="C598" s="113">
        <v>2013</v>
      </c>
      <c r="D598" s="113" t="s">
        <v>22</v>
      </c>
      <c r="E598" s="113">
        <v>8</v>
      </c>
      <c r="F598" s="113" t="s">
        <v>157</v>
      </c>
      <c r="G598" s="113" t="s">
        <v>157</v>
      </c>
      <c r="H598" s="113">
        <v>10</v>
      </c>
      <c r="I598" s="113">
        <v>22</v>
      </c>
    </row>
    <row r="599" spans="1:9" x14ac:dyDescent="0.25">
      <c r="A599" s="26" t="str">
        <f t="shared" si="9"/>
        <v>East of England2006Cervix (in-situ)</v>
      </c>
      <c r="B599" s="113" t="s">
        <v>162</v>
      </c>
      <c r="C599" s="113">
        <v>2006</v>
      </c>
      <c r="D599" s="113" t="s">
        <v>22</v>
      </c>
      <c r="E599" s="113">
        <v>6</v>
      </c>
      <c r="F599" s="113">
        <v>6</v>
      </c>
      <c r="G599" s="113" t="s">
        <v>157</v>
      </c>
      <c r="H599" s="113" t="s">
        <v>157</v>
      </c>
      <c r="I599" s="113">
        <v>14</v>
      </c>
    </row>
    <row r="600" spans="1:9" x14ac:dyDescent="0.25">
      <c r="A600" s="26" t="str">
        <f t="shared" si="9"/>
        <v>East of England2007Cervix (in-situ)</v>
      </c>
      <c r="B600" s="113" t="s">
        <v>162</v>
      </c>
      <c r="C600" s="113">
        <v>2007</v>
      </c>
      <c r="D600" s="113" t="s">
        <v>22</v>
      </c>
      <c r="E600" s="113" t="s">
        <v>157</v>
      </c>
      <c r="F600" s="113">
        <v>0</v>
      </c>
      <c r="G600" s="113">
        <v>0</v>
      </c>
      <c r="H600" s="113" t="s">
        <v>157</v>
      </c>
      <c r="I600" s="113">
        <v>5</v>
      </c>
    </row>
    <row r="601" spans="1:9" x14ac:dyDescent="0.25">
      <c r="A601" s="26" t="str">
        <f t="shared" si="9"/>
        <v>East of England2008Cervix (in-situ)</v>
      </c>
      <c r="B601" s="113" t="s">
        <v>162</v>
      </c>
      <c r="C601" s="113">
        <v>2008</v>
      </c>
      <c r="D601" s="113" t="s">
        <v>22</v>
      </c>
      <c r="E601" s="113">
        <v>8</v>
      </c>
      <c r="F601" s="113" t="s">
        <v>157</v>
      </c>
      <c r="G601" s="113" t="s">
        <v>157</v>
      </c>
      <c r="H601" s="113">
        <v>10</v>
      </c>
      <c r="I601" s="113">
        <v>21</v>
      </c>
    </row>
    <row r="602" spans="1:9" x14ac:dyDescent="0.25">
      <c r="A602" s="26" t="str">
        <f t="shared" si="9"/>
        <v>East of England2009Cervix (in-situ)</v>
      </c>
      <c r="B602" s="113" t="s">
        <v>162</v>
      </c>
      <c r="C602" s="113">
        <v>2009</v>
      </c>
      <c r="D602" s="113" t="s">
        <v>22</v>
      </c>
      <c r="E602" s="113">
        <v>12</v>
      </c>
      <c r="F602" s="113" t="s">
        <v>157</v>
      </c>
      <c r="G602" s="113">
        <v>0</v>
      </c>
      <c r="H602" s="113" t="s">
        <v>157</v>
      </c>
      <c r="I602" s="113">
        <v>18</v>
      </c>
    </row>
    <row r="603" spans="1:9" x14ac:dyDescent="0.25">
      <c r="A603" s="26" t="str">
        <f t="shared" si="9"/>
        <v>East of England2010Cervix (in-situ)</v>
      </c>
      <c r="B603" s="113" t="s">
        <v>162</v>
      </c>
      <c r="C603" s="113">
        <v>2010</v>
      </c>
      <c r="D603" s="113" t="s">
        <v>22</v>
      </c>
      <c r="E603" s="113">
        <v>6</v>
      </c>
      <c r="F603" s="113" t="s">
        <v>157</v>
      </c>
      <c r="G603" s="113" t="s">
        <v>157</v>
      </c>
      <c r="H603" s="113">
        <v>6</v>
      </c>
      <c r="I603" s="113">
        <v>17</v>
      </c>
    </row>
    <row r="604" spans="1:9" x14ac:dyDescent="0.25">
      <c r="A604" s="26" t="str">
        <f t="shared" si="9"/>
        <v>East of England2011Cervix (in-situ)</v>
      </c>
      <c r="B604" s="113" t="s">
        <v>162</v>
      </c>
      <c r="C604" s="113">
        <v>2011</v>
      </c>
      <c r="D604" s="113" t="s">
        <v>22</v>
      </c>
      <c r="E604" s="113" t="s">
        <v>157</v>
      </c>
      <c r="F604" s="113" t="s">
        <v>157</v>
      </c>
      <c r="G604" s="113" t="s">
        <v>157</v>
      </c>
      <c r="H604" s="113">
        <v>5</v>
      </c>
      <c r="I604" s="113">
        <v>13</v>
      </c>
    </row>
    <row r="605" spans="1:9" x14ac:dyDescent="0.25">
      <c r="A605" s="26" t="str">
        <f t="shared" si="9"/>
        <v>East of England2012Cervix (in-situ)</v>
      </c>
      <c r="B605" s="113" t="s">
        <v>162</v>
      </c>
      <c r="C605" s="113">
        <v>2012</v>
      </c>
      <c r="D605" s="113" t="s">
        <v>22</v>
      </c>
      <c r="E605" s="113">
        <v>10</v>
      </c>
      <c r="F605" s="113" t="s">
        <v>157</v>
      </c>
      <c r="G605" s="113" t="s">
        <v>157</v>
      </c>
      <c r="H605" s="113">
        <v>6</v>
      </c>
      <c r="I605" s="113">
        <v>19</v>
      </c>
    </row>
    <row r="606" spans="1:9" x14ac:dyDescent="0.25">
      <c r="A606" s="26" t="str">
        <f t="shared" si="9"/>
        <v>East of England2013Cervix (in-situ)</v>
      </c>
      <c r="B606" s="113" t="s">
        <v>162</v>
      </c>
      <c r="C606" s="113">
        <v>2013</v>
      </c>
      <c r="D606" s="113" t="s">
        <v>22</v>
      </c>
      <c r="E606" s="113">
        <v>10</v>
      </c>
      <c r="F606" s="113" t="s">
        <v>157</v>
      </c>
      <c r="G606" s="113" t="s">
        <v>157</v>
      </c>
      <c r="H606" s="113">
        <v>7</v>
      </c>
      <c r="I606" s="113">
        <v>18</v>
      </c>
    </row>
    <row r="607" spans="1:9" x14ac:dyDescent="0.25">
      <c r="A607" s="26" t="str">
        <f t="shared" si="9"/>
        <v>London2006Cervix (in-situ)</v>
      </c>
      <c r="B607" s="113" t="s">
        <v>116</v>
      </c>
      <c r="C607" s="113">
        <v>2006</v>
      </c>
      <c r="D607" s="113" t="s">
        <v>22</v>
      </c>
      <c r="E607" s="113">
        <v>27</v>
      </c>
      <c r="F607" s="113" t="s">
        <v>157</v>
      </c>
      <c r="G607" s="113" t="s">
        <v>157</v>
      </c>
      <c r="H607" s="113">
        <v>14</v>
      </c>
      <c r="I607" s="113">
        <v>42</v>
      </c>
    </row>
    <row r="608" spans="1:9" x14ac:dyDescent="0.25">
      <c r="A608" s="26" t="str">
        <f t="shared" si="9"/>
        <v>London2007Cervix (in-situ)</v>
      </c>
      <c r="B608" s="113" t="s">
        <v>116</v>
      </c>
      <c r="C608" s="113">
        <v>2007</v>
      </c>
      <c r="D608" s="113" t="s">
        <v>22</v>
      </c>
      <c r="E608" s="113">
        <v>40</v>
      </c>
      <c r="F608" s="113" t="s">
        <v>157</v>
      </c>
      <c r="G608" s="113" t="s">
        <v>157</v>
      </c>
      <c r="H608" s="113">
        <v>10</v>
      </c>
      <c r="I608" s="113">
        <v>51</v>
      </c>
    </row>
    <row r="609" spans="1:9" x14ac:dyDescent="0.25">
      <c r="A609" s="26" t="str">
        <f t="shared" si="9"/>
        <v>London2008Cervix (in-situ)</v>
      </c>
      <c r="B609" s="113" t="s">
        <v>116</v>
      </c>
      <c r="C609" s="113">
        <v>2008</v>
      </c>
      <c r="D609" s="113" t="s">
        <v>22</v>
      </c>
      <c r="E609" s="113">
        <v>13</v>
      </c>
      <c r="F609" s="113" t="s">
        <v>157</v>
      </c>
      <c r="G609" s="113" t="s">
        <v>157</v>
      </c>
      <c r="H609" s="113">
        <v>7</v>
      </c>
      <c r="I609" s="113">
        <v>25</v>
      </c>
    </row>
    <row r="610" spans="1:9" x14ac:dyDescent="0.25">
      <c r="A610" s="26" t="str">
        <f t="shared" si="9"/>
        <v>London2009Cervix (in-situ)</v>
      </c>
      <c r="B610" s="113" t="s">
        <v>116</v>
      </c>
      <c r="C610" s="113">
        <v>2009</v>
      </c>
      <c r="D610" s="113" t="s">
        <v>22</v>
      </c>
      <c r="E610" s="113">
        <v>18</v>
      </c>
      <c r="F610" s="113" t="s">
        <v>157</v>
      </c>
      <c r="G610" s="113" t="s">
        <v>157</v>
      </c>
      <c r="H610" s="113">
        <v>12</v>
      </c>
      <c r="I610" s="113">
        <v>38</v>
      </c>
    </row>
    <row r="611" spans="1:9" x14ac:dyDescent="0.25">
      <c r="A611" s="26" t="str">
        <f t="shared" si="9"/>
        <v>London2010Cervix (in-situ)</v>
      </c>
      <c r="B611" s="113" t="s">
        <v>116</v>
      </c>
      <c r="C611" s="113">
        <v>2010</v>
      </c>
      <c r="D611" s="113" t="s">
        <v>22</v>
      </c>
      <c r="E611" s="113">
        <v>13</v>
      </c>
      <c r="F611" s="113" t="s">
        <v>157</v>
      </c>
      <c r="G611" s="113" t="s">
        <v>157</v>
      </c>
      <c r="H611" s="113">
        <v>13</v>
      </c>
      <c r="I611" s="113">
        <v>29</v>
      </c>
    </row>
    <row r="612" spans="1:9" x14ac:dyDescent="0.25">
      <c r="A612" s="26" t="str">
        <f t="shared" si="9"/>
        <v>London2011Cervix (in-situ)</v>
      </c>
      <c r="B612" s="113" t="s">
        <v>116</v>
      </c>
      <c r="C612" s="113">
        <v>2011</v>
      </c>
      <c r="D612" s="113" t="s">
        <v>22</v>
      </c>
      <c r="E612" s="113">
        <v>13</v>
      </c>
      <c r="F612" s="113" t="s">
        <v>157</v>
      </c>
      <c r="G612" s="113" t="s">
        <v>157</v>
      </c>
      <c r="H612" s="113">
        <v>17</v>
      </c>
      <c r="I612" s="113">
        <v>31</v>
      </c>
    </row>
    <row r="613" spans="1:9" x14ac:dyDescent="0.25">
      <c r="A613" s="26" t="str">
        <f t="shared" si="9"/>
        <v>London2012Cervix (in-situ)</v>
      </c>
      <c r="B613" s="113" t="s">
        <v>116</v>
      </c>
      <c r="C613" s="113">
        <v>2012</v>
      </c>
      <c r="D613" s="113" t="s">
        <v>22</v>
      </c>
      <c r="E613" s="113">
        <v>11</v>
      </c>
      <c r="F613" s="113">
        <v>0</v>
      </c>
      <c r="G613" s="113">
        <v>6</v>
      </c>
      <c r="H613" s="113">
        <v>12</v>
      </c>
      <c r="I613" s="113">
        <v>29</v>
      </c>
    </row>
    <row r="614" spans="1:9" x14ac:dyDescent="0.25">
      <c r="A614" s="26" t="str">
        <f t="shared" si="9"/>
        <v>London2013Cervix (in-situ)</v>
      </c>
      <c r="B614" s="113" t="s">
        <v>116</v>
      </c>
      <c r="C614" s="113">
        <v>2013</v>
      </c>
      <c r="D614" s="113" t="s">
        <v>22</v>
      </c>
      <c r="E614" s="113">
        <v>21</v>
      </c>
      <c r="F614" s="113" t="s">
        <v>157</v>
      </c>
      <c r="G614" s="113" t="s">
        <v>157</v>
      </c>
      <c r="H614" s="113">
        <v>18</v>
      </c>
      <c r="I614" s="113">
        <v>42</v>
      </c>
    </row>
    <row r="615" spans="1:9" x14ac:dyDescent="0.25">
      <c r="A615" s="26" t="str">
        <f t="shared" si="9"/>
        <v>North East2006Cervix (in-situ)</v>
      </c>
      <c r="B615" s="113" t="s">
        <v>164</v>
      </c>
      <c r="C615" s="113">
        <v>2006</v>
      </c>
      <c r="D615" s="113" t="s">
        <v>22</v>
      </c>
      <c r="E615" s="113">
        <v>6</v>
      </c>
      <c r="F615" s="113" t="s">
        <v>157</v>
      </c>
      <c r="G615" s="113" t="s">
        <v>157</v>
      </c>
      <c r="H615" s="113">
        <v>5</v>
      </c>
      <c r="I615" s="113">
        <v>14</v>
      </c>
    </row>
    <row r="616" spans="1:9" x14ac:dyDescent="0.25">
      <c r="A616" s="26" t="str">
        <f t="shared" si="9"/>
        <v>North East2007Cervix (in-situ)</v>
      </c>
      <c r="B616" s="113" t="s">
        <v>164</v>
      </c>
      <c r="C616" s="113">
        <v>2007</v>
      </c>
      <c r="D616" s="113" t="s">
        <v>22</v>
      </c>
      <c r="E616" s="113">
        <v>8</v>
      </c>
      <c r="F616" s="113" t="s">
        <v>157</v>
      </c>
      <c r="G616" s="113" t="s">
        <v>157</v>
      </c>
      <c r="H616" s="113">
        <v>5</v>
      </c>
      <c r="I616" s="113">
        <v>14</v>
      </c>
    </row>
    <row r="617" spans="1:9" x14ac:dyDescent="0.25">
      <c r="A617" s="26" t="str">
        <f t="shared" si="9"/>
        <v>North East2008Cervix (in-situ)</v>
      </c>
      <c r="B617" s="113" t="s">
        <v>164</v>
      </c>
      <c r="C617" s="113">
        <v>2008</v>
      </c>
      <c r="D617" s="113" t="s">
        <v>22</v>
      </c>
      <c r="E617" s="113" t="s">
        <v>157</v>
      </c>
      <c r="F617" s="113" t="s">
        <v>157</v>
      </c>
      <c r="G617" s="113" t="s">
        <v>157</v>
      </c>
      <c r="H617" s="113" t="s">
        <v>157</v>
      </c>
      <c r="I617" s="113">
        <v>8</v>
      </c>
    </row>
    <row r="618" spans="1:9" x14ac:dyDescent="0.25">
      <c r="A618" s="26" t="str">
        <f t="shared" si="9"/>
        <v>North East2009Cervix (in-situ)</v>
      </c>
      <c r="B618" s="113" t="s">
        <v>164</v>
      </c>
      <c r="C618" s="113">
        <v>2009</v>
      </c>
      <c r="D618" s="113" t="s">
        <v>22</v>
      </c>
      <c r="E618" s="113" t="s">
        <v>157</v>
      </c>
      <c r="F618" s="113" t="s">
        <v>157</v>
      </c>
      <c r="G618" s="113">
        <v>0</v>
      </c>
      <c r="H618" s="113">
        <v>7</v>
      </c>
      <c r="I618" s="113">
        <v>14</v>
      </c>
    </row>
    <row r="619" spans="1:9" x14ac:dyDescent="0.25">
      <c r="A619" s="26" t="str">
        <f t="shared" si="9"/>
        <v>North East2010Cervix (in-situ)</v>
      </c>
      <c r="B619" s="113" t="s">
        <v>164</v>
      </c>
      <c r="C619" s="113">
        <v>2010</v>
      </c>
      <c r="D619" s="113" t="s">
        <v>22</v>
      </c>
      <c r="E619" s="113" t="s">
        <v>157</v>
      </c>
      <c r="F619" s="113" t="s">
        <v>157</v>
      </c>
      <c r="G619" s="113" t="s">
        <v>157</v>
      </c>
      <c r="H619" s="113" t="s">
        <v>157</v>
      </c>
      <c r="I619" s="113">
        <v>10</v>
      </c>
    </row>
    <row r="620" spans="1:9" x14ac:dyDescent="0.25">
      <c r="A620" s="26" t="str">
        <f t="shared" si="9"/>
        <v>North East2011Cervix (in-situ)</v>
      </c>
      <c r="B620" s="113" t="s">
        <v>164</v>
      </c>
      <c r="C620" s="113">
        <v>2011</v>
      </c>
      <c r="D620" s="113" t="s">
        <v>22</v>
      </c>
      <c r="E620" s="113">
        <v>12</v>
      </c>
      <c r="F620" s="113" t="s">
        <v>157</v>
      </c>
      <c r="G620" s="113" t="s">
        <v>157</v>
      </c>
      <c r="H620" s="113">
        <v>15</v>
      </c>
      <c r="I620" s="113">
        <v>29</v>
      </c>
    </row>
    <row r="621" spans="1:9" x14ac:dyDescent="0.25">
      <c r="A621" s="26" t="str">
        <f t="shared" si="9"/>
        <v>North East2012Cervix (in-situ)</v>
      </c>
      <c r="B621" s="113" t="s">
        <v>164</v>
      </c>
      <c r="C621" s="113">
        <v>2012</v>
      </c>
      <c r="D621" s="113" t="s">
        <v>22</v>
      </c>
      <c r="E621" s="113">
        <v>13</v>
      </c>
      <c r="F621" s="113" t="s">
        <v>157</v>
      </c>
      <c r="G621" s="113" t="s">
        <v>157</v>
      </c>
      <c r="H621" s="113">
        <v>7</v>
      </c>
      <c r="I621" s="113">
        <v>21</v>
      </c>
    </row>
    <row r="622" spans="1:9" x14ac:dyDescent="0.25">
      <c r="A622" s="26" t="str">
        <f t="shared" si="9"/>
        <v>North East2013Cervix (in-situ)</v>
      </c>
      <c r="B622" s="113" t="s">
        <v>164</v>
      </c>
      <c r="C622" s="113">
        <v>2013</v>
      </c>
      <c r="D622" s="113" t="s">
        <v>22</v>
      </c>
      <c r="E622" s="113">
        <v>5</v>
      </c>
      <c r="F622" s="113" t="s">
        <v>157</v>
      </c>
      <c r="G622" s="113" t="s">
        <v>157</v>
      </c>
      <c r="H622" s="113">
        <v>12</v>
      </c>
      <c r="I622" s="113">
        <v>22</v>
      </c>
    </row>
    <row r="623" spans="1:9" x14ac:dyDescent="0.25">
      <c r="A623" s="26" t="str">
        <f t="shared" si="9"/>
        <v>North West2006Cervix (in-situ)</v>
      </c>
      <c r="B623" s="113" t="s">
        <v>166</v>
      </c>
      <c r="C623" s="113">
        <v>2006</v>
      </c>
      <c r="D623" s="113" t="s">
        <v>22</v>
      </c>
      <c r="E623" s="113">
        <v>21</v>
      </c>
      <c r="F623" s="113" t="s">
        <v>157</v>
      </c>
      <c r="G623" s="113" t="s">
        <v>157</v>
      </c>
      <c r="H623" s="113">
        <v>9</v>
      </c>
      <c r="I623" s="113">
        <v>33</v>
      </c>
    </row>
    <row r="624" spans="1:9" x14ac:dyDescent="0.25">
      <c r="A624" s="26" t="str">
        <f t="shared" si="9"/>
        <v>North West2007Cervix (in-situ)</v>
      </c>
      <c r="B624" s="113" t="s">
        <v>166</v>
      </c>
      <c r="C624" s="113">
        <v>2007</v>
      </c>
      <c r="D624" s="113" t="s">
        <v>22</v>
      </c>
      <c r="E624" s="113">
        <v>9</v>
      </c>
      <c r="F624" s="113" t="s">
        <v>157</v>
      </c>
      <c r="G624" s="113" t="s">
        <v>157</v>
      </c>
      <c r="H624" s="113">
        <v>5</v>
      </c>
      <c r="I624" s="113">
        <v>18</v>
      </c>
    </row>
    <row r="625" spans="1:9" x14ac:dyDescent="0.25">
      <c r="A625" s="26" t="str">
        <f t="shared" si="9"/>
        <v>North West2008Cervix (in-situ)</v>
      </c>
      <c r="B625" s="113" t="s">
        <v>166</v>
      </c>
      <c r="C625" s="113">
        <v>2008</v>
      </c>
      <c r="D625" s="113" t="s">
        <v>22</v>
      </c>
      <c r="E625" s="113">
        <v>13</v>
      </c>
      <c r="F625" s="113" t="s">
        <v>157</v>
      </c>
      <c r="G625" s="113" t="s">
        <v>157</v>
      </c>
      <c r="H625" s="113">
        <v>8</v>
      </c>
      <c r="I625" s="113">
        <v>25</v>
      </c>
    </row>
    <row r="626" spans="1:9" x14ac:dyDescent="0.25">
      <c r="A626" s="26" t="str">
        <f t="shared" si="9"/>
        <v>North West2009Cervix (in-situ)</v>
      </c>
      <c r="B626" s="113" t="s">
        <v>166</v>
      </c>
      <c r="C626" s="113">
        <v>2009</v>
      </c>
      <c r="D626" s="113" t="s">
        <v>22</v>
      </c>
      <c r="E626" s="113">
        <v>10</v>
      </c>
      <c r="F626" s="113" t="s">
        <v>157</v>
      </c>
      <c r="G626" s="113" t="s">
        <v>157</v>
      </c>
      <c r="H626" s="113">
        <v>12</v>
      </c>
      <c r="I626" s="113">
        <v>25</v>
      </c>
    </row>
    <row r="627" spans="1:9" x14ac:dyDescent="0.25">
      <c r="A627" s="26" t="str">
        <f t="shared" si="9"/>
        <v>North West2010Cervix (in-situ)</v>
      </c>
      <c r="B627" s="113" t="s">
        <v>166</v>
      </c>
      <c r="C627" s="113">
        <v>2010</v>
      </c>
      <c r="D627" s="113" t="s">
        <v>22</v>
      </c>
      <c r="E627" s="113">
        <v>7</v>
      </c>
      <c r="F627" s="113" t="s">
        <v>157</v>
      </c>
      <c r="G627" s="113" t="s">
        <v>157</v>
      </c>
      <c r="H627" s="113">
        <v>10</v>
      </c>
      <c r="I627" s="113">
        <v>19</v>
      </c>
    </row>
    <row r="628" spans="1:9" x14ac:dyDescent="0.25">
      <c r="A628" s="26" t="str">
        <f t="shared" si="9"/>
        <v>North West2011Cervix (in-situ)</v>
      </c>
      <c r="B628" s="113" t="s">
        <v>166</v>
      </c>
      <c r="C628" s="113">
        <v>2011</v>
      </c>
      <c r="D628" s="113" t="s">
        <v>22</v>
      </c>
      <c r="E628" s="113">
        <v>9</v>
      </c>
      <c r="F628" s="113" t="s">
        <v>157</v>
      </c>
      <c r="G628" s="113" t="s">
        <v>157</v>
      </c>
      <c r="H628" s="113">
        <v>10</v>
      </c>
      <c r="I628" s="113">
        <v>26</v>
      </c>
    </row>
    <row r="629" spans="1:9" x14ac:dyDescent="0.25">
      <c r="A629" s="26" t="str">
        <f t="shared" si="9"/>
        <v>North West2012Cervix (in-situ)</v>
      </c>
      <c r="B629" s="113" t="s">
        <v>166</v>
      </c>
      <c r="C629" s="113">
        <v>2012</v>
      </c>
      <c r="D629" s="113" t="s">
        <v>22</v>
      </c>
      <c r="E629" s="113">
        <v>7</v>
      </c>
      <c r="F629" s="113" t="s">
        <v>157</v>
      </c>
      <c r="G629" s="113" t="s">
        <v>157</v>
      </c>
      <c r="H629" s="113">
        <v>7</v>
      </c>
      <c r="I629" s="113">
        <v>15</v>
      </c>
    </row>
    <row r="630" spans="1:9" x14ac:dyDescent="0.25">
      <c r="A630" s="26" t="str">
        <f t="shared" si="9"/>
        <v>North West2013Cervix (in-situ)</v>
      </c>
      <c r="B630" s="113" t="s">
        <v>166</v>
      </c>
      <c r="C630" s="113">
        <v>2013</v>
      </c>
      <c r="D630" s="113" t="s">
        <v>22</v>
      </c>
      <c r="E630" s="113">
        <v>11</v>
      </c>
      <c r="F630" s="113" t="s">
        <v>157</v>
      </c>
      <c r="G630" s="113" t="s">
        <v>157</v>
      </c>
      <c r="H630" s="113">
        <v>6</v>
      </c>
      <c r="I630" s="113">
        <v>21</v>
      </c>
    </row>
    <row r="631" spans="1:9" x14ac:dyDescent="0.25">
      <c r="A631" s="26" t="str">
        <f t="shared" si="9"/>
        <v>South East2006Cervix (in-situ)</v>
      </c>
      <c r="B631" s="113" t="s">
        <v>168</v>
      </c>
      <c r="C631" s="113">
        <v>2006</v>
      </c>
      <c r="D631" s="113" t="s">
        <v>22</v>
      </c>
      <c r="E631" s="113">
        <v>15</v>
      </c>
      <c r="F631" s="113" t="s">
        <v>157</v>
      </c>
      <c r="G631" s="113" t="s">
        <v>157</v>
      </c>
      <c r="H631" s="113">
        <v>10</v>
      </c>
      <c r="I631" s="113">
        <v>32</v>
      </c>
    </row>
    <row r="632" spans="1:9" x14ac:dyDescent="0.25">
      <c r="A632" s="26" t="str">
        <f t="shared" si="9"/>
        <v>South East2007Cervix (in-situ)</v>
      </c>
      <c r="B632" s="113" t="s">
        <v>168</v>
      </c>
      <c r="C632" s="113">
        <v>2007</v>
      </c>
      <c r="D632" s="113" t="s">
        <v>22</v>
      </c>
      <c r="E632" s="113">
        <v>86</v>
      </c>
      <c r="F632" s="113" t="s">
        <v>157</v>
      </c>
      <c r="G632" s="113" t="s">
        <v>157</v>
      </c>
      <c r="H632" s="113">
        <v>11</v>
      </c>
      <c r="I632" s="113">
        <v>103</v>
      </c>
    </row>
    <row r="633" spans="1:9" x14ac:dyDescent="0.25">
      <c r="A633" s="26" t="str">
        <f t="shared" si="9"/>
        <v>South East2008Cervix (in-situ)</v>
      </c>
      <c r="B633" s="113" t="s">
        <v>168</v>
      </c>
      <c r="C633" s="113">
        <v>2008</v>
      </c>
      <c r="D633" s="113" t="s">
        <v>22</v>
      </c>
      <c r="E633" s="113">
        <v>32</v>
      </c>
      <c r="F633" s="113">
        <v>5</v>
      </c>
      <c r="G633" s="113" t="s">
        <v>157</v>
      </c>
      <c r="H633" s="113" t="s">
        <v>157</v>
      </c>
      <c r="I633" s="113">
        <v>45</v>
      </c>
    </row>
    <row r="634" spans="1:9" x14ac:dyDescent="0.25">
      <c r="A634" s="26" t="str">
        <f t="shared" si="9"/>
        <v>South East2009Cervix (in-situ)</v>
      </c>
      <c r="B634" s="113" t="s">
        <v>168</v>
      </c>
      <c r="C634" s="113">
        <v>2009</v>
      </c>
      <c r="D634" s="113" t="s">
        <v>22</v>
      </c>
      <c r="E634" s="113">
        <v>18</v>
      </c>
      <c r="F634" s="113">
        <v>8</v>
      </c>
      <c r="G634" s="113" t="s">
        <v>157</v>
      </c>
      <c r="H634" s="113" t="s">
        <v>157</v>
      </c>
      <c r="I634" s="113">
        <v>35</v>
      </c>
    </row>
    <row r="635" spans="1:9" x14ac:dyDescent="0.25">
      <c r="A635" s="26" t="str">
        <f t="shared" si="9"/>
        <v>South East2010Cervix (in-situ)</v>
      </c>
      <c r="B635" s="113" t="s">
        <v>168</v>
      </c>
      <c r="C635" s="113">
        <v>2010</v>
      </c>
      <c r="D635" s="113" t="s">
        <v>22</v>
      </c>
      <c r="E635" s="113">
        <v>16</v>
      </c>
      <c r="F635" s="113" t="s">
        <v>157</v>
      </c>
      <c r="G635" s="113" t="s">
        <v>157</v>
      </c>
      <c r="H635" s="113">
        <v>17</v>
      </c>
      <c r="I635" s="113">
        <v>37</v>
      </c>
    </row>
    <row r="636" spans="1:9" x14ac:dyDescent="0.25">
      <c r="A636" s="26" t="str">
        <f t="shared" si="9"/>
        <v>South East2011Cervix (in-situ)</v>
      </c>
      <c r="B636" s="113" t="s">
        <v>168</v>
      </c>
      <c r="C636" s="113">
        <v>2011</v>
      </c>
      <c r="D636" s="113" t="s">
        <v>22</v>
      </c>
      <c r="E636" s="113">
        <v>11</v>
      </c>
      <c r="F636" s="113" t="s">
        <v>157</v>
      </c>
      <c r="G636" s="113" t="s">
        <v>157</v>
      </c>
      <c r="H636" s="113">
        <v>10</v>
      </c>
      <c r="I636" s="113">
        <v>23</v>
      </c>
    </row>
    <row r="637" spans="1:9" x14ac:dyDescent="0.25">
      <c r="A637" s="26" t="str">
        <f t="shared" si="9"/>
        <v>South East2012Cervix (in-situ)</v>
      </c>
      <c r="B637" s="113" t="s">
        <v>168</v>
      </c>
      <c r="C637" s="113">
        <v>2012</v>
      </c>
      <c r="D637" s="113" t="s">
        <v>22</v>
      </c>
      <c r="E637" s="113">
        <v>6</v>
      </c>
      <c r="F637" s="113" t="s">
        <v>157</v>
      </c>
      <c r="G637" s="113" t="s">
        <v>157</v>
      </c>
      <c r="H637" s="113">
        <v>11</v>
      </c>
      <c r="I637" s="113">
        <v>22</v>
      </c>
    </row>
    <row r="638" spans="1:9" x14ac:dyDescent="0.25">
      <c r="A638" s="26" t="str">
        <f t="shared" si="9"/>
        <v>South East2013Cervix (in-situ)</v>
      </c>
      <c r="B638" s="113" t="s">
        <v>168</v>
      </c>
      <c r="C638" s="113">
        <v>2013</v>
      </c>
      <c r="D638" s="113" t="s">
        <v>22</v>
      </c>
      <c r="E638" s="113">
        <v>12</v>
      </c>
      <c r="F638" s="113" t="s">
        <v>157</v>
      </c>
      <c r="G638" s="113" t="s">
        <v>157</v>
      </c>
      <c r="H638" s="113">
        <v>11</v>
      </c>
      <c r="I638" s="113">
        <v>28</v>
      </c>
    </row>
    <row r="639" spans="1:9" x14ac:dyDescent="0.25">
      <c r="A639" s="26" t="str">
        <f t="shared" si="9"/>
        <v>South West2006Cervix (in-situ)</v>
      </c>
      <c r="B639" s="113" t="s">
        <v>170</v>
      </c>
      <c r="C639" s="113">
        <v>2006</v>
      </c>
      <c r="D639" s="113" t="s">
        <v>22</v>
      </c>
      <c r="E639" s="113">
        <v>7</v>
      </c>
      <c r="F639" s="113" t="s">
        <v>157</v>
      </c>
      <c r="G639" s="113" t="s">
        <v>157</v>
      </c>
      <c r="H639" s="113" t="s">
        <v>157</v>
      </c>
      <c r="I639" s="113">
        <v>13</v>
      </c>
    </row>
    <row r="640" spans="1:9" x14ac:dyDescent="0.25">
      <c r="A640" s="26" t="str">
        <f t="shared" si="9"/>
        <v>South West2007Cervix (in-situ)</v>
      </c>
      <c r="B640" s="113" t="s">
        <v>170</v>
      </c>
      <c r="C640" s="113">
        <v>2007</v>
      </c>
      <c r="D640" s="113" t="s">
        <v>22</v>
      </c>
      <c r="E640" s="113">
        <v>10</v>
      </c>
      <c r="F640" s="113" t="s">
        <v>157</v>
      </c>
      <c r="G640" s="113" t="s">
        <v>157</v>
      </c>
      <c r="H640" s="113">
        <v>6</v>
      </c>
      <c r="I640" s="113">
        <v>22</v>
      </c>
    </row>
    <row r="641" spans="1:9" x14ac:dyDescent="0.25">
      <c r="A641" s="26" t="str">
        <f t="shared" si="9"/>
        <v>South West2008Cervix (in-situ)</v>
      </c>
      <c r="B641" s="113" t="s">
        <v>170</v>
      </c>
      <c r="C641" s="113">
        <v>2008</v>
      </c>
      <c r="D641" s="113" t="s">
        <v>22</v>
      </c>
      <c r="E641" s="113" t="s">
        <v>157</v>
      </c>
      <c r="F641" s="113" t="s">
        <v>157</v>
      </c>
      <c r="G641" s="113">
        <v>0</v>
      </c>
      <c r="H641" s="113">
        <v>6</v>
      </c>
      <c r="I641" s="113">
        <v>11</v>
      </c>
    </row>
    <row r="642" spans="1:9" x14ac:dyDescent="0.25">
      <c r="A642" s="26" t="str">
        <f t="shared" si="9"/>
        <v>South West2009Cervix (in-situ)</v>
      </c>
      <c r="B642" s="113" t="s">
        <v>170</v>
      </c>
      <c r="C642" s="113">
        <v>2009</v>
      </c>
      <c r="D642" s="113" t="s">
        <v>22</v>
      </c>
      <c r="E642" s="113">
        <v>6</v>
      </c>
      <c r="F642" s="113">
        <v>5</v>
      </c>
      <c r="G642" s="113" t="s">
        <v>157</v>
      </c>
      <c r="H642" s="113" t="s">
        <v>157</v>
      </c>
      <c r="I642" s="113">
        <v>18</v>
      </c>
    </row>
    <row r="643" spans="1:9" x14ac:dyDescent="0.25">
      <c r="A643" s="26" t="str">
        <f t="shared" si="9"/>
        <v>South West2010Cervix (in-situ)</v>
      </c>
      <c r="B643" s="113" t="s">
        <v>170</v>
      </c>
      <c r="C643" s="113">
        <v>2010</v>
      </c>
      <c r="D643" s="113" t="s">
        <v>22</v>
      </c>
      <c r="E643" s="113">
        <v>6</v>
      </c>
      <c r="F643" s="113" t="s">
        <v>157</v>
      </c>
      <c r="G643" s="113" t="s">
        <v>157</v>
      </c>
      <c r="H643" s="113">
        <v>10</v>
      </c>
      <c r="I643" s="113">
        <v>23</v>
      </c>
    </row>
    <row r="644" spans="1:9" x14ac:dyDescent="0.25">
      <c r="A644" s="26" t="str">
        <f t="shared" si="9"/>
        <v>South West2011Cervix (in-situ)</v>
      </c>
      <c r="B644" s="113" t="s">
        <v>170</v>
      </c>
      <c r="C644" s="113">
        <v>2011</v>
      </c>
      <c r="D644" s="113" t="s">
        <v>22</v>
      </c>
      <c r="E644" s="113" t="s">
        <v>157</v>
      </c>
      <c r="F644" s="113" t="s">
        <v>157</v>
      </c>
      <c r="G644" s="113" t="s">
        <v>157</v>
      </c>
      <c r="H644" s="113">
        <v>5</v>
      </c>
      <c r="I644" s="113">
        <v>12</v>
      </c>
    </row>
    <row r="645" spans="1:9" x14ac:dyDescent="0.25">
      <c r="A645" s="26" t="str">
        <f t="shared" ref="A645:A708" si="10">CONCATENATE(B645,C645,D645)</f>
        <v>South West2012Cervix (in-situ)</v>
      </c>
      <c r="B645" s="113" t="s">
        <v>170</v>
      </c>
      <c r="C645" s="113">
        <v>2012</v>
      </c>
      <c r="D645" s="113" t="s">
        <v>22</v>
      </c>
      <c r="E645" s="113">
        <v>8</v>
      </c>
      <c r="F645" s="113">
        <v>5</v>
      </c>
      <c r="G645" s="113" t="s">
        <v>157</v>
      </c>
      <c r="H645" s="113" t="s">
        <v>157</v>
      </c>
      <c r="I645" s="113">
        <v>19</v>
      </c>
    </row>
    <row r="646" spans="1:9" x14ac:dyDescent="0.25">
      <c r="A646" s="26" t="str">
        <f t="shared" si="10"/>
        <v>South West2013Cervix (in-situ)</v>
      </c>
      <c r="B646" s="113" t="s">
        <v>170</v>
      </c>
      <c r="C646" s="113">
        <v>2013</v>
      </c>
      <c r="D646" s="113" t="s">
        <v>22</v>
      </c>
      <c r="E646" s="113">
        <v>7</v>
      </c>
      <c r="F646" s="113" t="s">
        <v>157</v>
      </c>
      <c r="G646" s="113" t="s">
        <v>157</v>
      </c>
      <c r="H646" s="113">
        <v>5</v>
      </c>
      <c r="I646" s="113">
        <v>18</v>
      </c>
    </row>
    <row r="647" spans="1:9" x14ac:dyDescent="0.25">
      <c r="A647" s="26" t="str">
        <f t="shared" si="10"/>
        <v>West Midlands2006Cervix (in-situ)</v>
      </c>
      <c r="B647" s="113" t="s">
        <v>172</v>
      </c>
      <c r="C647" s="113">
        <v>2006</v>
      </c>
      <c r="D647" s="113" t="s">
        <v>22</v>
      </c>
      <c r="E647" s="113">
        <v>10</v>
      </c>
      <c r="F647" s="113" t="s">
        <v>157</v>
      </c>
      <c r="G647" s="113" t="s">
        <v>157</v>
      </c>
      <c r="H647" s="113">
        <v>8</v>
      </c>
      <c r="I647" s="113">
        <v>23</v>
      </c>
    </row>
    <row r="648" spans="1:9" x14ac:dyDescent="0.25">
      <c r="A648" s="26" t="str">
        <f t="shared" si="10"/>
        <v>West Midlands2007Cervix (in-situ)</v>
      </c>
      <c r="B648" s="113" t="s">
        <v>172</v>
      </c>
      <c r="C648" s="113">
        <v>2007</v>
      </c>
      <c r="D648" s="113" t="s">
        <v>22</v>
      </c>
      <c r="E648" s="113">
        <v>8</v>
      </c>
      <c r="F648" s="113" t="s">
        <v>157</v>
      </c>
      <c r="G648" s="113" t="s">
        <v>157</v>
      </c>
      <c r="H648" s="113">
        <v>6</v>
      </c>
      <c r="I648" s="113">
        <v>15</v>
      </c>
    </row>
    <row r="649" spans="1:9" x14ac:dyDescent="0.25">
      <c r="A649" s="26" t="str">
        <f t="shared" si="10"/>
        <v>West Midlands2008Cervix (in-situ)</v>
      </c>
      <c r="B649" s="113" t="s">
        <v>172</v>
      </c>
      <c r="C649" s="113">
        <v>2008</v>
      </c>
      <c r="D649" s="113" t="s">
        <v>22</v>
      </c>
      <c r="E649" s="113" t="s">
        <v>157</v>
      </c>
      <c r="F649" s="113" t="s">
        <v>157</v>
      </c>
      <c r="G649" s="113">
        <v>0</v>
      </c>
      <c r="H649" s="113" t="s">
        <v>157</v>
      </c>
      <c r="I649" s="113">
        <v>9</v>
      </c>
    </row>
    <row r="650" spans="1:9" x14ac:dyDescent="0.25">
      <c r="A650" s="26" t="str">
        <f t="shared" si="10"/>
        <v>West Midlands2009Cervix (in-situ)</v>
      </c>
      <c r="B650" s="113" t="s">
        <v>172</v>
      </c>
      <c r="C650" s="113">
        <v>2009</v>
      </c>
      <c r="D650" s="113" t="s">
        <v>22</v>
      </c>
      <c r="E650" s="113">
        <v>6</v>
      </c>
      <c r="F650" s="113" t="s">
        <v>157</v>
      </c>
      <c r="G650" s="113" t="s">
        <v>157</v>
      </c>
      <c r="H650" s="113">
        <v>7</v>
      </c>
      <c r="I650" s="113">
        <v>18</v>
      </c>
    </row>
    <row r="651" spans="1:9" x14ac:dyDescent="0.25">
      <c r="A651" s="26" t="str">
        <f t="shared" si="10"/>
        <v>West Midlands2010Cervix (in-situ)</v>
      </c>
      <c r="B651" s="113" t="s">
        <v>172</v>
      </c>
      <c r="C651" s="113">
        <v>2010</v>
      </c>
      <c r="D651" s="113" t="s">
        <v>22</v>
      </c>
      <c r="E651" s="113">
        <v>9</v>
      </c>
      <c r="F651" s="113">
        <v>5</v>
      </c>
      <c r="G651" s="113">
        <v>0</v>
      </c>
      <c r="H651" s="113">
        <v>6</v>
      </c>
      <c r="I651" s="113">
        <v>20</v>
      </c>
    </row>
    <row r="652" spans="1:9" x14ac:dyDescent="0.25">
      <c r="A652" s="26" t="str">
        <f t="shared" si="10"/>
        <v>West Midlands2011Cervix (in-situ)</v>
      </c>
      <c r="B652" s="113" t="s">
        <v>172</v>
      </c>
      <c r="C652" s="113">
        <v>2011</v>
      </c>
      <c r="D652" s="113" t="s">
        <v>22</v>
      </c>
      <c r="E652" s="113">
        <v>9</v>
      </c>
      <c r="F652" s="113">
        <v>0</v>
      </c>
      <c r="G652" s="113" t="s">
        <v>157</v>
      </c>
      <c r="H652" s="113" t="s">
        <v>157</v>
      </c>
      <c r="I652" s="113">
        <v>16</v>
      </c>
    </row>
    <row r="653" spans="1:9" x14ac:dyDescent="0.25">
      <c r="A653" s="26" t="str">
        <f t="shared" si="10"/>
        <v>West Midlands2012Cervix (in-situ)</v>
      </c>
      <c r="B653" s="113" t="s">
        <v>172</v>
      </c>
      <c r="C653" s="113">
        <v>2012</v>
      </c>
      <c r="D653" s="113" t="s">
        <v>22</v>
      </c>
      <c r="E653" s="113">
        <v>6</v>
      </c>
      <c r="F653" s="113" t="s">
        <v>157</v>
      </c>
      <c r="G653" s="113" t="s">
        <v>157</v>
      </c>
      <c r="H653" s="113">
        <v>6</v>
      </c>
      <c r="I653" s="113">
        <v>15</v>
      </c>
    </row>
    <row r="654" spans="1:9" x14ac:dyDescent="0.25">
      <c r="A654" s="26" t="str">
        <f t="shared" si="10"/>
        <v>West Midlands2013Cervix (in-situ)</v>
      </c>
      <c r="B654" s="113" t="s">
        <v>172</v>
      </c>
      <c r="C654" s="113">
        <v>2013</v>
      </c>
      <c r="D654" s="113" t="s">
        <v>22</v>
      </c>
      <c r="E654" s="113">
        <v>10</v>
      </c>
      <c r="F654" s="113">
        <v>5</v>
      </c>
      <c r="G654" s="113" t="s">
        <v>157</v>
      </c>
      <c r="H654" s="113" t="s">
        <v>157</v>
      </c>
      <c r="I654" s="113">
        <v>18</v>
      </c>
    </row>
    <row r="655" spans="1:9" x14ac:dyDescent="0.25">
      <c r="A655" s="26" t="str">
        <f t="shared" si="10"/>
        <v>Yorkshire and The Humber2006Cervix (in-situ)</v>
      </c>
      <c r="B655" s="113" t="s">
        <v>174</v>
      </c>
      <c r="C655" s="113">
        <v>2006</v>
      </c>
      <c r="D655" s="113" t="s">
        <v>22</v>
      </c>
      <c r="E655" s="113">
        <v>13</v>
      </c>
      <c r="F655" s="113" t="s">
        <v>157</v>
      </c>
      <c r="G655" s="113">
        <v>5</v>
      </c>
      <c r="H655" s="113" t="s">
        <v>157</v>
      </c>
      <c r="I655" s="113">
        <v>25</v>
      </c>
    </row>
    <row r="656" spans="1:9" x14ac:dyDescent="0.25">
      <c r="A656" s="26" t="str">
        <f t="shared" si="10"/>
        <v>Yorkshire and The Humber2007Cervix (in-situ)</v>
      </c>
      <c r="B656" s="113" t="s">
        <v>174</v>
      </c>
      <c r="C656" s="113">
        <v>2007</v>
      </c>
      <c r="D656" s="113" t="s">
        <v>22</v>
      </c>
      <c r="E656" s="113">
        <v>8</v>
      </c>
      <c r="F656" s="113" t="s">
        <v>157</v>
      </c>
      <c r="G656" s="113" t="s">
        <v>157</v>
      </c>
      <c r="H656" s="113" t="s">
        <v>157</v>
      </c>
      <c r="I656" s="113">
        <v>19</v>
      </c>
    </row>
    <row r="657" spans="1:9" x14ac:dyDescent="0.25">
      <c r="A657" s="26" t="str">
        <f t="shared" si="10"/>
        <v>Yorkshire and The Humber2008Cervix (in-situ)</v>
      </c>
      <c r="B657" s="113" t="s">
        <v>174</v>
      </c>
      <c r="C657" s="113">
        <v>2008</v>
      </c>
      <c r="D657" s="113" t="s">
        <v>22</v>
      </c>
      <c r="E657" s="113">
        <v>10</v>
      </c>
      <c r="F657" s="113" t="s">
        <v>157</v>
      </c>
      <c r="G657" s="113" t="s">
        <v>157</v>
      </c>
      <c r="H657" s="113">
        <v>11</v>
      </c>
      <c r="I657" s="113">
        <v>25</v>
      </c>
    </row>
    <row r="658" spans="1:9" x14ac:dyDescent="0.25">
      <c r="A658" s="26" t="str">
        <f t="shared" si="10"/>
        <v>Yorkshire and The Humber2009Cervix (in-situ)</v>
      </c>
      <c r="B658" s="113" t="s">
        <v>174</v>
      </c>
      <c r="C658" s="113">
        <v>2009</v>
      </c>
      <c r="D658" s="113" t="s">
        <v>22</v>
      </c>
      <c r="E658" s="113">
        <v>10</v>
      </c>
      <c r="F658" s="113" t="s">
        <v>157</v>
      </c>
      <c r="G658" s="113" t="s">
        <v>157</v>
      </c>
      <c r="H658" s="113">
        <v>15</v>
      </c>
      <c r="I658" s="113">
        <v>33</v>
      </c>
    </row>
    <row r="659" spans="1:9" x14ac:dyDescent="0.25">
      <c r="A659" s="26" t="str">
        <f t="shared" si="10"/>
        <v>Yorkshire and The Humber2010Cervix (in-situ)</v>
      </c>
      <c r="B659" s="113" t="s">
        <v>174</v>
      </c>
      <c r="C659" s="113">
        <v>2010</v>
      </c>
      <c r="D659" s="113" t="s">
        <v>22</v>
      </c>
      <c r="E659" s="113">
        <v>10</v>
      </c>
      <c r="F659" s="113" t="s">
        <v>157</v>
      </c>
      <c r="G659" s="113" t="s">
        <v>157</v>
      </c>
      <c r="H659" s="113">
        <v>10</v>
      </c>
      <c r="I659" s="113">
        <v>24</v>
      </c>
    </row>
    <row r="660" spans="1:9" x14ac:dyDescent="0.25">
      <c r="A660" s="26" t="str">
        <f t="shared" si="10"/>
        <v>Yorkshire and The Humber2011Cervix (in-situ)</v>
      </c>
      <c r="B660" s="113" t="s">
        <v>174</v>
      </c>
      <c r="C660" s="113">
        <v>2011</v>
      </c>
      <c r="D660" s="113" t="s">
        <v>22</v>
      </c>
      <c r="E660" s="113">
        <v>11</v>
      </c>
      <c r="F660" s="113" t="s">
        <v>157</v>
      </c>
      <c r="G660" s="113" t="s">
        <v>157</v>
      </c>
      <c r="H660" s="113">
        <v>17</v>
      </c>
      <c r="I660" s="113">
        <v>33</v>
      </c>
    </row>
    <row r="661" spans="1:9" x14ac:dyDescent="0.25">
      <c r="A661" s="26" t="str">
        <f t="shared" si="10"/>
        <v>Yorkshire and The Humber2012Cervix (in-situ)</v>
      </c>
      <c r="B661" s="113" t="s">
        <v>174</v>
      </c>
      <c r="C661" s="113">
        <v>2012</v>
      </c>
      <c r="D661" s="113" t="s">
        <v>22</v>
      </c>
      <c r="E661" s="113">
        <v>11</v>
      </c>
      <c r="F661" s="113" t="s">
        <v>157</v>
      </c>
      <c r="G661" s="113" t="s">
        <v>157</v>
      </c>
      <c r="H661" s="113">
        <v>13</v>
      </c>
      <c r="I661" s="113">
        <v>31</v>
      </c>
    </row>
    <row r="662" spans="1:9" x14ac:dyDescent="0.25">
      <c r="A662" s="26" t="str">
        <f t="shared" si="10"/>
        <v>Yorkshire and The Humber2013Cervix (in-situ)</v>
      </c>
      <c r="B662" s="113" t="s">
        <v>174</v>
      </c>
      <c r="C662" s="113">
        <v>2013</v>
      </c>
      <c r="D662" s="113" t="s">
        <v>22</v>
      </c>
      <c r="E662" s="113">
        <v>12</v>
      </c>
      <c r="F662" s="113" t="s">
        <v>157</v>
      </c>
      <c r="G662" s="113" t="s">
        <v>157</v>
      </c>
      <c r="H662" s="113">
        <v>13</v>
      </c>
      <c r="I662" s="113">
        <v>33</v>
      </c>
    </row>
    <row r="663" spans="1:9" x14ac:dyDescent="0.25">
      <c r="A663" s="26" t="str">
        <f t="shared" si="10"/>
        <v>East Midlands2006Colorectal</v>
      </c>
      <c r="B663" s="113" t="s">
        <v>160</v>
      </c>
      <c r="C663" s="113">
        <v>2006</v>
      </c>
      <c r="D663" s="113" t="s">
        <v>23</v>
      </c>
      <c r="E663" s="113">
        <v>270</v>
      </c>
      <c r="F663" s="113">
        <v>215</v>
      </c>
      <c r="G663" s="113">
        <v>134</v>
      </c>
      <c r="H663" s="113">
        <v>63</v>
      </c>
      <c r="I663" s="113">
        <v>682</v>
      </c>
    </row>
    <row r="664" spans="1:9" x14ac:dyDescent="0.25">
      <c r="A664" s="26" t="str">
        <f t="shared" si="10"/>
        <v>East Midlands2007Colorectal</v>
      </c>
      <c r="B664" s="113" t="s">
        <v>160</v>
      </c>
      <c r="C664" s="113">
        <v>2007</v>
      </c>
      <c r="D664" s="113" t="s">
        <v>23</v>
      </c>
      <c r="E664" s="113">
        <v>247</v>
      </c>
      <c r="F664" s="113">
        <v>250</v>
      </c>
      <c r="G664" s="113">
        <v>93</v>
      </c>
      <c r="H664" s="113">
        <v>65</v>
      </c>
      <c r="I664" s="113">
        <v>655</v>
      </c>
    </row>
    <row r="665" spans="1:9" x14ac:dyDescent="0.25">
      <c r="A665" s="26" t="str">
        <f t="shared" si="10"/>
        <v>East Midlands2008Colorectal</v>
      </c>
      <c r="B665" s="113" t="s">
        <v>160</v>
      </c>
      <c r="C665" s="113">
        <v>2008</v>
      </c>
      <c r="D665" s="113" t="s">
        <v>23</v>
      </c>
      <c r="E665" s="113">
        <v>301</v>
      </c>
      <c r="F665" s="113">
        <v>253</v>
      </c>
      <c r="G665" s="113">
        <v>93</v>
      </c>
      <c r="H665" s="113">
        <v>53</v>
      </c>
      <c r="I665" s="113">
        <v>700</v>
      </c>
    </row>
    <row r="666" spans="1:9" x14ac:dyDescent="0.25">
      <c r="A666" s="26" t="str">
        <f t="shared" si="10"/>
        <v>East Midlands2009Colorectal</v>
      </c>
      <c r="B666" s="113" t="s">
        <v>160</v>
      </c>
      <c r="C666" s="113">
        <v>2009</v>
      </c>
      <c r="D666" s="113" t="s">
        <v>23</v>
      </c>
      <c r="E666" s="113">
        <v>297</v>
      </c>
      <c r="F666" s="113">
        <v>227</v>
      </c>
      <c r="G666" s="113">
        <v>99</v>
      </c>
      <c r="H666" s="113">
        <v>60</v>
      </c>
      <c r="I666" s="113">
        <v>683</v>
      </c>
    </row>
    <row r="667" spans="1:9" x14ac:dyDescent="0.25">
      <c r="A667" s="26" t="str">
        <f t="shared" si="10"/>
        <v>East Midlands2010Colorectal</v>
      </c>
      <c r="B667" s="113" t="s">
        <v>160</v>
      </c>
      <c r="C667" s="113">
        <v>2010</v>
      </c>
      <c r="D667" s="113" t="s">
        <v>23</v>
      </c>
      <c r="E667" s="113">
        <v>310</v>
      </c>
      <c r="F667" s="113">
        <v>197</v>
      </c>
      <c r="G667" s="113">
        <v>105</v>
      </c>
      <c r="H667" s="113">
        <v>68</v>
      </c>
      <c r="I667" s="113">
        <v>680</v>
      </c>
    </row>
    <row r="668" spans="1:9" x14ac:dyDescent="0.25">
      <c r="A668" s="26" t="str">
        <f t="shared" si="10"/>
        <v>East Midlands2011Colorectal</v>
      </c>
      <c r="B668" s="113" t="s">
        <v>160</v>
      </c>
      <c r="C668" s="113">
        <v>2011</v>
      </c>
      <c r="D668" s="113" t="s">
        <v>23</v>
      </c>
      <c r="E668" s="113">
        <v>356</v>
      </c>
      <c r="F668" s="113">
        <v>195</v>
      </c>
      <c r="G668" s="113">
        <v>94</v>
      </c>
      <c r="H668" s="113">
        <v>52</v>
      </c>
      <c r="I668" s="113">
        <v>697</v>
      </c>
    </row>
    <row r="669" spans="1:9" x14ac:dyDescent="0.25">
      <c r="A669" s="26" t="str">
        <f t="shared" si="10"/>
        <v>East Midlands2012Colorectal</v>
      </c>
      <c r="B669" s="113" t="s">
        <v>160</v>
      </c>
      <c r="C669" s="113">
        <v>2012</v>
      </c>
      <c r="D669" s="113" t="s">
        <v>23</v>
      </c>
      <c r="E669" s="113">
        <v>398</v>
      </c>
      <c r="F669" s="113">
        <v>176</v>
      </c>
      <c r="G669" s="113">
        <v>109</v>
      </c>
      <c r="H669" s="113">
        <v>57</v>
      </c>
      <c r="I669" s="113">
        <v>740</v>
      </c>
    </row>
    <row r="670" spans="1:9" x14ac:dyDescent="0.25">
      <c r="A670" s="26" t="str">
        <f t="shared" si="10"/>
        <v>East Midlands2013Colorectal</v>
      </c>
      <c r="B670" s="113" t="s">
        <v>160</v>
      </c>
      <c r="C670" s="113">
        <v>2013</v>
      </c>
      <c r="D670" s="113" t="s">
        <v>23</v>
      </c>
      <c r="E670" s="113">
        <v>422</v>
      </c>
      <c r="F670" s="113">
        <v>178</v>
      </c>
      <c r="G670" s="113">
        <v>92</v>
      </c>
      <c r="H670" s="113">
        <v>53</v>
      </c>
      <c r="I670" s="113">
        <v>745</v>
      </c>
    </row>
    <row r="671" spans="1:9" x14ac:dyDescent="0.25">
      <c r="A671" s="26" t="str">
        <f t="shared" si="10"/>
        <v>East of England2006Colorectal</v>
      </c>
      <c r="B671" s="113" t="s">
        <v>162</v>
      </c>
      <c r="C671" s="113">
        <v>2006</v>
      </c>
      <c r="D671" s="113" t="s">
        <v>23</v>
      </c>
      <c r="E671" s="113">
        <v>490</v>
      </c>
      <c r="F671" s="113">
        <v>390</v>
      </c>
      <c r="G671" s="113" t="s">
        <v>157</v>
      </c>
      <c r="H671" s="113" t="s">
        <v>157</v>
      </c>
      <c r="I671" s="113">
        <v>926</v>
      </c>
    </row>
    <row r="672" spans="1:9" x14ac:dyDescent="0.25">
      <c r="A672" s="26" t="str">
        <f t="shared" si="10"/>
        <v>East of England2007Colorectal</v>
      </c>
      <c r="B672" s="113" t="s">
        <v>162</v>
      </c>
      <c r="C672" s="113">
        <v>2007</v>
      </c>
      <c r="D672" s="113" t="s">
        <v>23</v>
      </c>
      <c r="E672" s="113">
        <v>545</v>
      </c>
      <c r="F672" s="113">
        <v>318</v>
      </c>
      <c r="G672" s="113">
        <v>7</v>
      </c>
      <c r="H672" s="113">
        <v>41</v>
      </c>
      <c r="I672" s="113">
        <v>911</v>
      </c>
    </row>
    <row r="673" spans="1:9" x14ac:dyDescent="0.25">
      <c r="A673" s="26" t="str">
        <f t="shared" si="10"/>
        <v>East of England2008Colorectal</v>
      </c>
      <c r="B673" s="113" t="s">
        <v>162</v>
      </c>
      <c r="C673" s="113">
        <v>2008</v>
      </c>
      <c r="D673" s="113" t="s">
        <v>23</v>
      </c>
      <c r="E673" s="113">
        <v>568</v>
      </c>
      <c r="F673" s="113">
        <v>273</v>
      </c>
      <c r="G673" s="113">
        <v>6</v>
      </c>
      <c r="H673" s="113">
        <v>39</v>
      </c>
      <c r="I673" s="113">
        <v>886</v>
      </c>
    </row>
    <row r="674" spans="1:9" x14ac:dyDescent="0.25">
      <c r="A674" s="26" t="str">
        <f t="shared" si="10"/>
        <v>East of England2009Colorectal</v>
      </c>
      <c r="B674" s="113" t="s">
        <v>162</v>
      </c>
      <c r="C674" s="113">
        <v>2009</v>
      </c>
      <c r="D674" s="113" t="s">
        <v>23</v>
      </c>
      <c r="E674" s="113">
        <v>563</v>
      </c>
      <c r="F674" s="113">
        <v>324</v>
      </c>
      <c r="G674" s="113" t="s">
        <v>157</v>
      </c>
      <c r="H674" s="113" t="s">
        <v>157</v>
      </c>
      <c r="I674" s="113">
        <v>925</v>
      </c>
    </row>
    <row r="675" spans="1:9" x14ac:dyDescent="0.25">
      <c r="A675" s="26" t="str">
        <f t="shared" si="10"/>
        <v>East of England2010Colorectal</v>
      </c>
      <c r="B675" s="113" t="s">
        <v>162</v>
      </c>
      <c r="C675" s="113">
        <v>2010</v>
      </c>
      <c r="D675" s="113" t="s">
        <v>23</v>
      </c>
      <c r="E675" s="113">
        <v>543</v>
      </c>
      <c r="F675" s="113">
        <v>302</v>
      </c>
      <c r="G675" s="113">
        <v>5</v>
      </c>
      <c r="H675" s="113">
        <v>36</v>
      </c>
      <c r="I675" s="113">
        <v>886</v>
      </c>
    </row>
    <row r="676" spans="1:9" x14ac:dyDescent="0.25">
      <c r="A676" s="26" t="str">
        <f t="shared" si="10"/>
        <v>East of England2011Colorectal</v>
      </c>
      <c r="B676" s="113" t="s">
        <v>162</v>
      </c>
      <c r="C676" s="113">
        <v>2011</v>
      </c>
      <c r="D676" s="113" t="s">
        <v>23</v>
      </c>
      <c r="E676" s="113">
        <v>604</v>
      </c>
      <c r="F676" s="113">
        <v>255</v>
      </c>
      <c r="G676" s="113" t="s">
        <v>157</v>
      </c>
      <c r="H676" s="113" t="s">
        <v>157</v>
      </c>
      <c r="I676" s="113">
        <v>902</v>
      </c>
    </row>
    <row r="677" spans="1:9" x14ac:dyDescent="0.25">
      <c r="A677" s="26" t="str">
        <f t="shared" si="10"/>
        <v>East of England2012Colorectal</v>
      </c>
      <c r="B677" s="113" t="s">
        <v>162</v>
      </c>
      <c r="C677" s="113">
        <v>2012</v>
      </c>
      <c r="D677" s="113" t="s">
        <v>23</v>
      </c>
      <c r="E677" s="113">
        <v>658</v>
      </c>
      <c r="F677" s="113">
        <v>222</v>
      </c>
      <c r="G677" s="113">
        <v>5</v>
      </c>
      <c r="H677" s="113">
        <v>51</v>
      </c>
      <c r="I677" s="113">
        <v>936</v>
      </c>
    </row>
    <row r="678" spans="1:9" x14ac:dyDescent="0.25">
      <c r="A678" s="26" t="str">
        <f t="shared" si="10"/>
        <v>East of England2013Colorectal</v>
      </c>
      <c r="B678" s="113" t="s">
        <v>162</v>
      </c>
      <c r="C678" s="113">
        <v>2013</v>
      </c>
      <c r="D678" s="113" t="s">
        <v>23</v>
      </c>
      <c r="E678" s="113">
        <v>659</v>
      </c>
      <c r="F678" s="113">
        <v>222</v>
      </c>
      <c r="G678" s="113">
        <v>6</v>
      </c>
      <c r="H678" s="113">
        <v>49</v>
      </c>
      <c r="I678" s="113">
        <v>936</v>
      </c>
    </row>
    <row r="679" spans="1:9" x14ac:dyDescent="0.25">
      <c r="A679" s="26" t="str">
        <f t="shared" si="10"/>
        <v>London2006Colorectal</v>
      </c>
      <c r="B679" s="113" t="s">
        <v>116</v>
      </c>
      <c r="C679" s="113">
        <v>2006</v>
      </c>
      <c r="D679" s="113" t="s">
        <v>23</v>
      </c>
      <c r="E679" s="113">
        <v>855</v>
      </c>
      <c r="F679" s="113">
        <v>13</v>
      </c>
      <c r="G679" s="113">
        <v>5</v>
      </c>
      <c r="H679" s="113">
        <v>56</v>
      </c>
      <c r="I679" s="113">
        <v>929</v>
      </c>
    </row>
    <row r="680" spans="1:9" x14ac:dyDescent="0.25">
      <c r="A680" s="26" t="str">
        <f t="shared" si="10"/>
        <v>London2007Colorectal</v>
      </c>
      <c r="B680" s="113" t="s">
        <v>116</v>
      </c>
      <c r="C680" s="113">
        <v>2007</v>
      </c>
      <c r="D680" s="113" t="s">
        <v>23</v>
      </c>
      <c r="E680" s="113">
        <v>750</v>
      </c>
      <c r="F680" s="113">
        <v>29</v>
      </c>
      <c r="G680" s="113">
        <v>7</v>
      </c>
      <c r="H680" s="113">
        <v>76</v>
      </c>
      <c r="I680" s="113">
        <v>862</v>
      </c>
    </row>
    <row r="681" spans="1:9" x14ac:dyDescent="0.25">
      <c r="A681" s="26" t="str">
        <f t="shared" si="10"/>
        <v>London2008Colorectal</v>
      </c>
      <c r="B681" s="113" t="s">
        <v>116</v>
      </c>
      <c r="C681" s="113">
        <v>2008</v>
      </c>
      <c r="D681" s="113" t="s">
        <v>23</v>
      </c>
      <c r="E681" s="113">
        <v>834</v>
      </c>
      <c r="F681" s="113">
        <v>27</v>
      </c>
      <c r="G681" s="113">
        <v>16</v>
      </c>
      <c r="H681" s="113">
        <v>40</v>
      </c>
      <c r="I681" s="113">
        <v>917</v>
      </c>
    </row>
    <row r="682" spans="1:9" x14ac:dyDescent="0.25">
      <c r="A682" s="26" t="str">
        <f t="shared" si="10"/>
        <v>London2009Colorectal</v>
      </c>
      <c r="B682" s="113" t="s">
        <v>116</v>
      </c>
      <c r="C682" s="113">
        <v>2009</v>
      </c>
      <c r="D682" s="113" t="s">
        <v>23</v>
      </c>
      <c r="E682" s="113">
        <v>814</v>
      </c>
      <c r="F682" s="113">
        <v>20</v>
      </c>
      <c r="G682" s="113">
        <v>22</v>
      </c>
      <c r="H682" s="113">
        <v>56</v>
      </c>
      <c r="I682" s="113">
        <v>912</v>
      </c>
    </row>
    <row r="683" spans="1:9" x14ac:dyDescent="0.25">
      <c r="A683" s="26" t="str">
        <f t="shared" si="10"/>
        <v>London2010Colorectal</v>
      </c>
      <c r="B683" s="113" t="s">
        <v>116</v>
      </c>
      <c r="C683" s="113">
        <v>2010</v>
      </c>
      <c r="D683" s="113" t="s">
        <v>23</v>
      </c>
      <c r="E683" s="113">
        <v>786</v>
      </c>
      <c r="F683" s="113">
        <v>22</v>
      </c>
      <c r="G683" s="113">
        <v>13</v>
      </c>
      <c r="H683" s="113">
        <v>49</v>
      </c>
      <c r="I683" s="113">
        <v>870</v>
      </c>
    </row>
    <row r="684" spans="1:9" x14ac:dyDescent="0.25">
      <c r="A684" s="26" t="str">
        <f t="shared" si="10"/>
        <v>London2011Colorectal</v>
      </c>
      <c r="B684" s="113" t="s">
        <v>116</v>
      </c>
      <c r="C684" s="113">
        <v>2011</v>
      </c>
      <c r="D684" s="113" t="s">
        <v>23</v>
      </c>
      <c r="E684" s="113">
        <v>805</v>
      </c>
      <c r="F684" s="113">
        <v>33</v>
      </c>
      <c r="G684" s="113">
        <v>17</v>
      </c>
      <c r="H684" s="113">
        <v>32</v>
      </c>
      <c r="I684" s="113">
        <v>887</v>
      </c>
    </row>
    <row r="685" spans="1:9" x14ac:dyDescent="0.25">
      <c r="A685" s="26" t="str">
        <f t="shared" si="10"/>
        <v>London2012Colorectal</v>
      </c>
      <c r="B685" s="113" t="s">
        <v>116</v>
      </c>
      <c r="C685" s="113">
        <v>2012</v>
      </c>
      <c r="D685" s="113" t="s">
        <v>23</v>
      </c>
      <c r="E685" s="113">
        <v>838</v>
      </c>
      <c r="F685" s="113">
        <v>19</v>
      </c>
      <c r="G685" s="113">
        <v>9</v>
      </c>
      <c r="H685" s="113">
        <v>69</v>
      </c>
      <c r="I685" s="113">
        <v>935</v>
      </c>
    </row>
    <row r="686" spans="1:9" x14ac:dyDescent="0.25">
      <c r="A686" s="26" t="str">
        <f t="shared" si="10"/>
        <v>London2013Colorectal</v>
      </c>
      <c r="B686" s="113" t="s">
        <v>116</v>
      </c>
      <c r="C686" s="113">
        <v>2013</v>
      </c>
      <c r="D686" s="113" t="s">
        <v>23</v>
      </c>
      <c r="E686" s="113">
        <v>862</v>
      </c>
      <c r="F686" s="113">
        <v>31</v>
      </c>
      <c r="G686" s="113">
        <v>11</v>
      </c>
      <c r="H686" s="113">
        <v>57</v>
      </c>
      <c r="I686" s="113">
        <v>961</v>
      </c>
    </row>
    <row r="687" spans="1:9" x14ac:dyDescent="0.25">
      <c r="A687" s="26" t="str">
        <f t="shared" si="10"/>
        <v>North East2006Colorectal</v>
      </c>
      <c r="B687" s="113" t="s">
        <v>164</v>
      </c>
      <c r="C687" s="113">
        <v>2006</v>
      </c>
      <c r="D687" s="113" t="s">
        <v>23</v>
      </c>
      <c r="E687" s="113">
        <v>225</v>
      </c>
      <c r="F687" s="113">
        <v>218</v>
      </c>
      <c r="G687" s="113">
        <v>33</v>
      </c>
      <c r="H687" s="113">
        <v>27</v>
      </c>
      <c r="I687" s="113">
        <v>503</v>
      </c>
    </row>
    <row r="688" spans="1:9" x14ac:dyDescent="0.25">
      <c r="A688" s="26" t="str">
        <f t="shared" si="10"/>
        <v>North East2007Colorectal</v>
      </c>
      <c r="B688" s="113" t="s">
        <v>164</v>
      </c>
      <c r="C688" s="113">
        <v>2007</v>
      </c>
      <c r="D688" s="113" t="s">
        <v>23</v>
      </c>
      <c r="E688" s="113">
        <v>234</v>
      </c>
      <c r="F688" s="113">
        <v>157</v>
      </c>
      <c r="G688" s="113">
        <v>22</v>
      </c>
      <c r="H688" s="113">
        <v>30</v>
      </c>
      <c r="I688" s="113">
        <v>443</v>
      </c>
    </row>
    <row r="689" spans="1:9" x14ac:dyDescent="0.25">
      <c r="A689" s="26" t="str">
        <f t="shared" si="10"/>
        <v>North East2008Colorectal</v>
      </c>
      <c r="B689" s="113" t="s">
        <v>164</v>
      </c>
      <c r="C689" s="113">
        <v>2008</v>
      </c>
      <c r="D689" s="113" t="s">
        <v>23</v>
      </c>
      <c r="E689" s="113">
        <v>240</v>
      </c>
      <c r="F689" s="113">
        <v>165</v>
      </c>
      <c r="G689" s="113">
        <v>21</v>
      </c>
      <c r="H689" s="113">
        <v>21</v>
      </c>
      <c r="I689" s="113">
        <v>447</v>
      </c>
    </row>
    <row r="690" spans="1:9" x14ac:dyDescent="0.25">
      <c r="A690" s="26" t="str">
        <f t="shared" si="10"/>
        <v>North East2009Colorectal</v>
      </c>
      <c r="B690" s="113" t="s">
        <v>164</v>
      </c>
      <c r="C690" s="113">
        <v>2009</v>
      </c>
      <c r="D690" s="113" t="s">
        <v>23</v>
      </c>
      <c r="E690" s="113">
        <v>217</v>
      </c>
      <c r="F690" s="113">
        <v>135</v>
      </c>
      <c r="G690" s="113">
        <v>19</v>
      </c>
      <c r="H690" s="113">
        <v>19</v>
      </c>
      <c r="I690" s="113">
        <v>390</v>
      </c>
    </row>
    <row r="691" spans="1:9" x14ac:dyDescent="0.25">
      <c r="A691" s="26" t="str">
        <f t="shared" si="10"/>
        <v>North East2010Colorectal</v>
      </c>
      <c r="B691" s="113" t="s">
        <v>164</v>
      </c>
      <c r="C691" s="113">
        <v>2010</v>
      </c>
      <c r="D691" s="113" t="s">
        <v>23</v>
      </c>
      <c r="E691" s="113">
        <v>223</v>
      </c>
      <c r="F691" s="113">
        <v>124</v>
      </c>
      <c r="G691" s="113">
        <v>40</v>
      </c>
      <c r="H691" s="113">
        <v>22</v>
      </c>
      <c r="I691" s="113">
        <v>409</v>
      </c>
    </row>
    <row r="692" spans="1:9" x14ac:dyDescent="0.25">
      <c r="A692" s="26" t="str">
        <f t="shared" si="10"/>
        <v>North East2011Colorectal</v>
      </c>
      <c r="B692" s="113" t="s">
        <v>164</v>
      </c>
      <c r="C692" s="113">
        <v>2011</v>
      </c>
      <c r="D692" s="113" t="s">
        <v>23</v>
      </c>
      <c r="E692" s="113">
        <v>273</v>
      </c>
      <c r="F692" s="113">
        <v>93</v>
      </c>
      <c r="G692" s="113">
        <v>48</v>
      </c>
      <c r="H692" s="113">
        <v>23</v>
      </c>
      <c r="I692" s="113">
        <v>437</v>
      </c>
    </row>
    <row r="693" spans="1:9" x14ac:dyDescent="0.25">
      <c r="A693" s="26" t="str">
        <f t="shared" si="10"/>
        <v>North East2012Colorectal</v>
      </c>
      <c r="B693" s="113" t="s">
        <v>164</v>
      </c>
      <c r="C693" s="113">
        <v>2012</v>
      </c>
      <c r="D693" s="113" t="s">
        <v>23</v>
      </c>
      <c r="E693" s="113">
        <v>251</v>
      </c>
      <c r="F693" s="113">
        <v>91</v>
      </c>
      <c r="G693" s="113">
        <v>51</v>
      </c>
      <c r="H693" s="113">
        <v>31</v>
      </c>
      <c r="I693" s="113">
        <v>424</v>
      </c>
    </row>
    <row r="694" spans="1:9" x14ac:dyDescent="0.25">
      <c r="A694" s="26" t="str">
        <f t="shared" si="10"/>
        <v>North East2013Colorectal</v>
      </c>
      <c r="B694" s="113" t="s">
        <v>164</v>
      </c>
      <c r="C694" s="113">
        <v>2013</v>
      </c>
      <c r="D694" s="113" t="s">
        <v>23</v>
      </c>
      <c r="E694" s="113">
        <v>263</v>
      </c>
      <c r="F694" s="113">
        <v>75</v>
      </c>
      <c r="G694" s="113">
        <v>51</v>
      </c>
      <c r="H694" s="113">
        <v>37</v>
      </c>
      <c r="I694" s="113">
        <v>426</v>
      </c>
    </row>
    <row r="695" spans="1:9" x14ac:dyDescent="0.25">
      <c r="A695" s="26" t="str">
        <f t="shared" si="10"/>
        <v>North West2006Colorectal</v>
      </c>
      <c r="B695" s="113" t="s">
        <v>166</v>
      </c>
      <c r="C695" s="113">
        <v>2006</v>
      </c>
      <c r="D695" s="113" t="s">
        <v>23</v>
      </c>
      <c r="E695" s="113">
        <v>772</v>
      </c>
      <c r="F695" s="113">
        <v>371</v>
      </c>
      <c r="G695" s="113">
        <v>41</v>
      </c>
      <c r="H695" s="113">
        <v>90</v>
      </c>
      <c r="I695" s="113">
        <v>1274</v>
      </c>
    </row>
    <row r="696" spans="1:9" x14ac:dyDescent="0.25">
      <c r="A696" s="26" t="str">
        <f t="shared" si="10"/>
        <v>North West2007Colorectal</v>
      </c>
      <c r="B696" s="113" t="s">
        <v>166</v>
      </c>
      <c r="C696" s="113">
        <v>2007</v>
      </c>
      <c r="D696" s="113" t="s">
        <v>23</v>
      </c>
      <c r="E696" s="113">
        <v>762</v>
      </c>
      <c r="F696" s="113">
        <v>390</v>
      </c>
      <c r="G696" s="113">
        <v>25</v>
      </c>
      <c r="H696" s="113">
        <v>69</v>
      </c>
      <c r="I696" s="113">
        <v>1246</v>
      </c>
    </row>
    <row r="697" spans="1:9" x14ac:dyDescent="0.25">
      <c r="A697" s="26" t="str">
        <f t="shared" si="10"/>
        <v>North West2008Colorectal</v>
      </c>
      <c r="B697" s="113" t="s">
        <v>166</v>
      </c>
      <c r="C697" s="113">
        <v>2008</v>
      </c>
      <c r="D697" s="113" t="s">
        <v>23</v>
      </c>
      <c r="E697" s="113">
        <v>774</v>
      </c>
      <c r="F697" s="113">
        <v>340</v>
      </c>
      <c r="G697" s="113">
        <v>28</v>
      </c>
      <c r="H697" s="113">
        <v>78</v>
      </c>
      <c r="I697" s="113">
        <v>1220</v>
      </c>
    </row>
    <row r="698" spans="1:9" x14ac:dyDescent="0.25">
      <c r="A698" s="26" t="str">
        <f t="shared" si="10"/>
        <v>North West2009Colorectal</v>
      </c>
      <c r="B698" s="113" t="s">
        <v>166</v>
      </c>
      <c r="C698" s="113">
        <v>2009</v>
      </c>
      <c r="D698" s="113" t="s">
        <v>23</v>
      </c>
      <c r="E698" s="113">
        <v>724</v>
      </c>
      <c r="F698" s="113">
        <v>300</v>
      </c>
      <c r="G698" s="113">
        <v>65</v>
      </c>
      <c r="H698" s="113">
        <v>65</v>
      </c>
      <c r="I698" s="113">
        <v>1154</v>
      </c>
    </row>
    <row r="699" spans="1:9" x14ac:dyDescent="0.25">
      <c r="A699" s="26" t="str">
        <f t="shared" si="10"/>
        <v>North West2010Colorectal</v>
      </c>
      <c r="B699" s="113" t="s">
        <v>166</v>
      </c>
      <c r="C699" s="113">
        <v>2010</v>
      </c>
      <c r="D699" s="113" t="s">
        <v>23</v>
      </c>
      <c r="E699" s="113">
        <v>674</v>
      </c>
      <c r="F699" s="113">
        <v>244</v>
      </c>
      <c r="G699" s="113">
        <v>51</v>
      </c>
      <c r="H699" s="113">
        <v>60</v>
      </c>
      <c r="I699" s="113">
        <v>1029</v>
      </c>
    </row>
    <row r="700" spans="1:9" x14ac:dyDescent="0.25">
      <c r="A700" s="26" t="str">
        <f t="shared" si="10"/>
        <v>North West2011Colorectal</v>
      </c>
      <c r="B700" s="113" t="s">
        <v>166</v>
      </c>
      <c r="C700" s="113">
        <v>2011</v>
      </c>
      <c r="D700" s="113" t="s">
        <v>23</v>
      </c>
      <c r="E700" s="113">
        <v>786</v>
      </c>
      <c r="F700" s="113">
        <v>325</v>
      </c>
      <c r="G700" s="113">
        <v>53</v>
      </c>
      <c r="H700" s="113">
        <v>50</v>
      </c>
      <c r="I700" s="113">
        <v>1214</v>
      </c>
    </row>
    <row r="701" spans="1:9" x14ac:dyDescent="0.25">
      <c r="A701" s="26" t="str">
        <f t="shared" si="10"/>
        <v>North West2012Colorectal</v>
      </c>
      <c r="B701" s="113" t="s">
        <v>166</v>
      </c>
      <c r="C701" s="113">
        <v>2012</v>
      </c>
      <c r="D701" s="113" t="s">
        <v>23</v>
      </c>
      <c r="E701" s="113">
        <v>827</v>
      </c>
      <c r="F701" s="113">
        <v>289</v>
      </c>
      <c r="G701" s="113">
        <v>41</v>
      </c>
      <c r="H701" s="113">
        <v>51</v>
      </c>
      <c r="I701" s="113">
        <v>1208</v>
      </c>
    </row>
    <row r="702" spans="1:9" x14ac:dyDescent="0.25">
      <c r="A702" s="26" t="str">
        <f t="shared" si="10"/>
        <v>North West2013Colorectal</v>
      </c>
      <c r="B702" s="113" t="s">
        <v>166</v>
      </c>
      <c r="C702" s="113">
        <v>2013</v>
      </c>
      <c r="D702" s="113" t="s">
        <v>23</v>
      </c>
      <c r="E702" s="113">
        <v>740</v>
      </c>
      <c r="F702" s="113">
        <v>280</v>
      </c>
      <c r="G702" s="113">
        <v>45</v>
      </c>
      <c r="H702" s="113">
        <v>68</v>
      </c>
      <c r="I702" s="113">
        <v>1133</v>
      </c>
    </row>
    <row r="703" spans="1:9" x14ac:dyDescent="0.25">
      <c r="A703" s="26" t="str">
        <f t="shared" si="10"/>
        <v>South East2006Colorectal</v>
      </c>
      <c r="B703" s="113" t="s">
        <v>168</v>
      </c>
      <c r="C703" s="113">
        <v>2006</v>
      </c>
      <c r="D703" s="113" t="s">
        <v>23</v>
      </c>
      <c r="E703" s="113">
        <v>812</v>
      </c>
      <c r="F703" s="113">
        <v>435</v>
      </c>
      <c r="G703" s="113">
        <v>11</v>
      </c>
      <c r="H703" s="113">
        <v>74</v>
      </c>
      <c r="I703" s="113">
        <v>1332</v>
      </c>
    </row>
    <row r="704" spans="1:9" x14ac:dyDescent="0.25">
      <c r="A704" s="26" t="str">
        <f t="shared" si="10"/>
        <v>South East2007Colorectal</v>
      </c>
      <c r="B704" s="113" t="s">
        <v>168</v>
      </c>
      <c r="C704" s="113">
        <v>2007</v>
      </c>
      <c r="D704" s="113" t="s">
        <v>23</v>
      </c>
      <c r="E704" s="113">
        <v>745</v>
      </c>
      <c r="F704" s="113">
        <v>425</v>
      </c>
      <c r="G704" s="113">
        <v>18</v>
      </c>
      <c r="H704" s="113">
        <v>69</v>
      </c>
      <c r="I704" s="113">
        <v>1257</v>
      </c>
    </row>
    <row r="705" spans="1:9" x14ac:dyDescent="0.25">
      <c r="A705" s="26" t="str">
        <f t="shared" si="10"/>
        <v>South East2008Colorectal</v>
      </c>
      <c r="B705" s="113" t="s">
        <v>168</v>
      </c>
      <c r="C705" s="113">
        <v>2008</v>
      </c>
      <c r="D705" s="113" t="s">
        <v>23</v>
      </c>
      <c r="E705" s="113">
        <v>812</v>
      </c>
      <c r="F705" s="113">
        <v>428</v>
      </c>
      <c r="G705" s="113">
        <v>16</v>
      </c>
      <c r="H705" s="113">
        <v>85</v>
      </c>
      <c r="I705" s="113">
        <v>1341</v>
      </c>
    </row>
    <row r="706" spans="1:9" x14ac:dyDescent="0.25">
      <c r="A706" s="26" t="str">
        <f t="shared" si="10"/>
        <v>South East2009Colorectal</v>
      </c>
      <c r="B706" s="113" t="s">
        <v>168</v>
      </c>
      <c r="C706" s="113">
        <v>2009</v>
      </c>
      <c r="D706" s="113" t="s">
        <v>23</v>
      </c>
      <c r="E706" s="113">
        <v>850</v>
      </c>
      <c r="F706" s="113">
        <v>355</v>
      </c>
      <c r="G706" s="113">
        <v>14</v>
      </c>
      <c r="H706" s="113">
        <v>82</v>
      </c>
      <c r="I706" s="113">
        <v>1301</v>
      </c>
    </row>
    <row r="707" spans="1:9" x14ac:dyDescent="0.25">
      <c r="A707" s="26" t="str">
        <f t="shared" si="10"/>
        <v>South East2010Colorectal</v>
      </c>
      <c r="B707" s="113" t="s">
        <v>168</v>
      </c>
      <c r="C707" s="113">
        <v>2010</v>
      </c>
      <c r="D707" s="113" t="s">
        <v>23</v>
      </c>
      <c r="E707" s="113">
        <v>853</v>
      </c>
      <c r="F707" s="113">
        <v>362</v>
      </c>
      <c r="G707" s="113">
        <v>20</v>
      </c>
      <c r="H707" s="113">
        <v>95</v>
      </c>
      <c r="I707" s="113">
        <v>1330</v>
      </c>
    </row>
    <row r="708" spans="1:9" x14ac:dyDescent="0.25">
      <c r="A708" s="26" t="str">
        <f t="shared" si="10"/>
        <v>South East2011Colorectal</v>
      </c>
      <c r="B708" s="113" t="s">
        <v>168</v>
      </c>
      <c r="C708" s="113">
        <v>2011</v>
      </c>
      <c r="D708" s="113" t="s">
        <v>23</v>
      </c>
      <c r="E708" s="113">
        <v>852</v>
      </c>
      <c r="F708" s="113">
        <v>325</v>
      </c>
      <c r="G708" s="113">
        <v>29</v>
      </c>
      <c r="H708" s="113">
        <v>97</v>
      </c>
      <c r="I708" s="113">
        <v>1303</v>
      </c>
    </row>
    <row r="709" spans="1:9" x14ac:dyDescent="0.25">
      <c r="A709" s="26" t="str">
        <f t="shared" ref="A709:A772" si="11">CONCATENATE(B709,C709,D709)</f>
        <v>South East2012Colorectal</v>
      </c>
      <c r="B709" s="113" t="s">
        <v>168</v>
      </c>
      <c r="C709" s="113">
        <v>2012</v>
      </c>
      <c r="D709" s="113" t="s">
        <v>23</v>
      </c>
      <c r="E709" s="113">
        <v>915</v>
      </c>
      <c r="F709" s="113">
        <v>341</v>
      </c>
      <c r="G709" s="113">
        <v>25</v>
      </c>
      <c r="H709" s="113">
        <v>86</v>
      </c>
      <c r="I709" s="113">
        <v>1367</v>
      </c>
    </row>
    <row r="710" spans="1:9" x14ac:dyDescent="0.25">
      <c r="A710" s="26" t="str">
        <f t="shared" si="11"/>
        <v>South East2013Colorectal</v>
      </c>
      <c r="B710" s="113" t="s">
        <v>168</v>
      </c>
      <c r="C710" s="113">
        <v>2013</v>
      </c>
      <c r="D710" s="113" t="s">
        <v>23</v>
      </c>
      <c r="E710" s="113">
        <v>891</v>
      </c>
      <c r="F710" s="113">
        <v>278</v>
      </c>
      <c r="G710" s="113">
        <v>24</v>
      </c>
      <c r="H710" s="113">
        <v>92</v>
      </c>
      <c r="I710" s="113">
        <v>1285</v>
      </c>
    </row>
    <row r="711" spans="1:9" x14ac:dyDescent="0.25">
      <c r="A711" s="26" t="str">
        <f t="shared" si="11"/>
        <v>South West2006Colorectal</v>
      </c>
      <c r="B711" s="113" t="s">
        <v>170</v>
      </c>
      <c r="C711" s="113">
        <v>2006</v>
      </c>
      <c r="D711" s="113" t="s">
        <v>23</v>
      </c>
      <c r="E711" s="113">
        <v>371</v>
      </c>
      <c r="F711" s="113">
        <v>511</v>
      </c>
      <c r="G711" s="113">
        <v>15</v>
      </c>
      <c r="H711" s="113">
        <v>46</v>
      </c>
      <c r="I711" s="113">
        <v>943</v>
      </c>
    </row>
    <row r="712" spans="1:9" x14ac:dyDescent="0.25">
      <c r="A712" s="26" t="str">
        <f t="shared" si="11"/>
        <v>South West2007Colorectal</v>
      </c>
      <c r="B712" s="113" t="s">
        <v>170</v>
      </c>
      <c r="C712" s="113">
        <v>2007</v>
      </c>
      <c r="D712" s="113" t="s">
        <v>23</v>
      </c>
      <c r="E712" s="113">
        <v>367</v>
      </c>
      <c r="F712" s="113">
        <v>538</v>
      </c>
      <c r="G712" s="113">
        <v>17</v>
      </c>
      <c r="H712" s="113">
        <v>39</v>
      </c>
      <c r="I712" s="113">
        <v>961</v>
      </c>
    </row>
    <row r="713" spans="1:9" x14ac:dyDescent="0.25">
      <c r="A713" s="26" t="str">
        <f t="shared" si="11"/>
        <v>South West2008Colorectal</v>
      </c>
      <c r="B713" s="113" t="s">
        <v>170</v>
      </c>
      <c r="C713" s="113">
        <v>2008</v>
      </c>
      <c r="D713" s="113" t="s">
        <v>23</v>
      </c>
      <c r="E713" s="113">
        <v>362</v>
      </c>
      <c r="F713" s="113">
        <v>503</v>
      </c>
      <c r="G713" s="113">
        <v>15</v>
      </c>
      <c r="H713" s="113">
        <v>45</v>
      </c>
      <c r="I713" s="113">
        <v>925</v>
      </c>
    </row>
    <row r="714" spans="1:9" x14ac:dyDescent="0.25">
      <c r="A714" s="26" t="str">
        <f t="shared" si="11"/>
        <v>South West2009Colorectal</v>
      </c>
      <c r="B714" s="113" t="s">
        <v>170</v>
      </c>
      <c r="C714" s="113">
        <v>2009</v>
      </c>
      <c r="D714" s="113" t="s">
        <v>23</v>
      </c>
      <c r="E714" s="113">
        <v>441</v>
      </c>
      <c r="F714" s="113">
        <v>449</v>
      </c>
      <c r="G714" s="113">
        <v>15</v>
      </c>
      <c r="H714" s="113">
        <v>54</v>
      </c>
      <c r="I714" s="113">
        <v>959</v>
      </c>
    </row>
    <row r="715" spans="1:9" x14ac:dyDescent="0.25">
      <c r="A715" s="26" t="str">
        <f t="shared" si="11"/>
        <v>South West2010Colorectal</v>
      </c>
      <c r="B715" s="113" t="s">
        <v>170</v>
      </c>
      <c r="C715" s="113">
        <v>2010</v>
      </c>
      <c r="D715" s="113" t="s">
        <v>23</v>
      </c>
      <c r="E715" s="113">
        <v>519</v>
      </c>
      <c r="F715" s="113">
        <v>412</v>
      </c>
      <c r="G715" s="113">
        <v>20</v>
      </c>
      <c r="H715" s="113">
        <v>44</v>
      </c>
      <c r="I715" s="113">
        <v>995</v>
      </c>
    </row>
    <row r="716" spans="1:9" x14ac:dyDescent="0.25">
      <c r="A716" s="26" t="str">
        <f t="shared" si="11"/>
        <v>South West2011Colorectal</v>
      </c>
      <c r="B716" s="113" t="s">
        <v>170</v>
      </c>
      <c r="C716" s="113">
        <v>2011</v>
      </c>
      <c r="D716" s="113" t="s">
        <v>23</v>
      </c>
      <c r="E716" s="113">
        <v>477</v>
      </c>
      <c r="F716" s="113">
        <v>347</v>
      </c>
      <c r="G716" s="113">
        <v>18</v>
      </c>
      <c r="H716" s="113">
        <v>52</v>
      </c>
      <c r="I716" s="113">
        <v>894</v>
      </c>
    </row>
    <row r="717" spans="1:9" x14ac:dyDescent="0.25">
      <c r="A717" s="26" t="str">
        <f t="shared" si="11"/>
        <v>South West2012Colorectal</v>
      </c>
      <c r="B717" s="113" t="s">
        <v>170</v>
      </c>
      <c r="C717" s="113">
        <v>2012</v>
      </c>
      <c r="D717" s="113" t="s">
        <v>23</v>
      </c>
      <c r="E717" s="113">
        <v>529</v>
      </c>
      <c r="F717" s="113">
        <v>354</v>
      </c>
      <c r="G717" s="113">
        <v>11</v>
      </c>
      <c r="H717" s="113">
        <v>42</v>
      </c>
      <c r="I717" s="113">
        <v>936</v>
      </c>
    </row>
    <row r="718" spans="1:9" x14ac:dyDescent="0.25">
      <c r="A718" s="26" t="str">
        <f t="shared" si="11"/>
        <v>South West2013Colorectal</v>
      </c>
      <c r="B718" s="113" t="s">
        <v>170</v>
      </c>
      <c r="C718" s="113">
        <v>2013</v>
      </c>
      <c r="D718" s="113" t="s">
        <v>23</v>
      </c>
      <c r="E718" s="113">
        <v>541</v>
      </c>
      <c r="F718" s="113">
        <v>335</v>
      </c>
      <c r="G718" s="113">
        <v>15</v>
      </c>
      <c r="H718" s="113">
        <v>44</v>
      </c>
      <c r="I718" s="113">
        <v>935</v>
      </c>
    </row>
    <row r="719" spans="1:9" x14ac:dyDescent="0.25">
      <c r="A719" s="26" t="str">
        <f t="shared" si="11"/>
        <v>West Midlands2006Colorectal</v>
      </c>
      <c r="B719" s="113" t="s">
        <v>172</v>
      </c>
      <c r="C719" s="113">
        <v>2006</v>
      </c>
      <c r="D719" s="113" t="s">
        <v>23</v>
      </c>
      <c r="E719" s="113">
        <v>550</v>
      </c>
      <c r="F719" s="113">
        <v>310</v>
      </c>
      <c r="G719" s="113">
        <v>17</v>
      </c>
      <c r="H719" s="113">
        <v>42</v>
      </c>
      <c r="I719" s="113">
        <v>919</v>
      </c>
    </row>
    <row r="720" spans="1:9" x14ac:dyDescent="0.25">
      <c r="A720" s="26" t="str">
        <f t="shared" si="11"/>
        <v>West Midlands2007Colorectal</v>
      </c>
      <c r="B720" s="113" t="s">
        <v>172</v>
      </c>
      <c r="C720" s="113">
        <v>2007</v>
      </c>
      <c r="D720" s="113" t="s">
        <v>23</v>
      </c>
      <c r="E720" s="113">
        <v>530</v>
      </c>
      <c r="F720" s="113">
        <v>289</v>
      </c>
      <c r="G720" s="113">
        <v>11</v>
      </c>
      <c r="H720" s="113">
        <v>34</v>
      </c>
      <c r="I720" s="113">
        <v>864</v>
      </c>
    </row>
    <row r="721" spans="1:9" x14ac:dyDescent="0.25">
      <c r="A721" s="26" t="str">
        <f t="shared" si="11"/>
        <v>West Midlands2008Colorectal</v>
      </c>
      <c r="B721" s="113" t="s">
        <v>172</v>
      </c>
      <c r="C721" s="113">
        <v>2008</v>
      </c>
      <c r="D721" s="113" t="s">
        <v>23</v>
      </c>
      <c r="E721" s="113">
        <v>533</v>
      </c>
      <c r="F721" s="113">
        <v>247</v>
      </c>
      <c r="G721" s="113">
        <v>14</v>
      </c>
      <c r="H721" s="113">
        <v>34</v>
      </c>
      <c r="I721" s="113">
        <v>828</v>
      </c>
    </row>
    <row r="722" spans="1:9" x14ac:dyDescent="0.25">
      <c r="A722" s="26" t="str">
        <f t="shared" si="11"/>
        <v>West Midlands2009Colorectal</v>
      </c>
      <c r="B722" s="113" t="s">
        <v>172</v>
      </c>
      <c r="C722" s="113">
        <v>2009</v>
      </c>
      <c r="D722" s="113" t="s">
        <v>23</v>
      </c>
      <c r="E722" s="113">
        <v>522</v>
      </c>
      <c r="F722" s="113">
        <v>246</v>
      </c>
      <c r="G722" s="113">
        <v>14</v>
      </c>
      <c r="H722" s="113">
        <v>37</v>
      </c>
      <c r="I722" s="113">
        <v>819</v>
      </c>
    </row>
    <row r="723" spans="1:9" x14ac:dyDescent="0.25">
      <c r="A723" s="26" t="str">
        <f t="shared" si="11"/>
        <v>West Midlands2010Colorectal</v>
      </c>
      <c r="B723" s="113" t="s">
        <v>172</v>
      </c>
      <c r="C723" s="113">
        <v>2010</v>
      </c>
      <c r="D723" s="113" t="s">
        <v>23</v>
      </c>
      <c r="E723" s="113">
        <v>492</v>
      </c>
      <c r="F723" s="113">
        <v>213</v>
      </c>
      <c r="G723" s="113">
        <v>12</v>
      </c>
      <c r="H723" s="113">
        <v>43</v>
      </c>
      <c r="I723" s="113">
        <v>760</v>
      </c>
    </row>
    <row r="724" spans="1:9" x14ac:dyDescent="0.25">
      <c r="A724" s="26" t="str">
        <f t="shared" si="11"/>
        <v>West Midlands2011Colorectal</v>
      </c>
      <c r="B724" s="113" t="s">
        <v>172</v>
      </c>
      <c r="C724" s="113">
        <v>2011</v>
      </c>
      <c r="D724" s="113" t="s">
        <v>23</v>
      </c>
      <c r="E724" s="113">
        <v>581</v>
      </c>
      <c r="F724" s="113">
        <v>240</v>
      </c>
      <c r="G724" s="113">
        <v>12</v>
      </c>
      <c r="H724" s="113">
        <v>37</v>
      </c>
      <c r="I724" s="113">
        <v>870</v>
      </c>
    </row>
    <row r="725" spans="1:9" x14ac:dyDescent="0.25">
      <c r="A725" s="26" t="str">
        <f t="shared" si="11"/>
        <v>West Midlands2012Colorectal</v>
      </c>
      <c r="B725" s="113" t="s">
        <v>172</v>
      </c>
      <c r="C725" s="113">
        <v>2012</v>
      </c>
      <c r="D725" s="113" t="s">
        <v>23</v>
      </c>
      <c r="E725" s="113">
        <v>625</v>
      </c>
      <c r="F725" s="113">
        <v>226</v>
      </c>
      <c r="G725" s="113">
        <v>7</v>
      </c>
      <c r="H725" s="113">
        <v>32</v>
      </c>
      <c r="I725" s="113">
        <v>890</v>
      </c>
    </row>
    <row r="726" spans="1:9" x14ac:dyDescent="0.25">
      <c r="A726" s="26" t="str">
        <f t="shared" si="11"/>
        <v>West Midlands2013Colorectal</v>
      </c>
      <c r="B726" s="113" t="s">
        <v>172</v>
      </c>
      <c r="C726" s="113">
        <v>2013</v>
      </c>
      <c r="D726" s="113" t="s">
        <v>23</v>
      </c>
      <c r="E726" s="113">
        <v>669</v>
      </c>
      <c r="F726" s="113">
        <v>215</v>
      </c>
      <c r="G726" s="113">
        <v>8</v>
      </c>
      <c r="H726" s="113">
        <v>41</v>
      </c>
      <c r="I726" s="113">
        <v>933</v>
      </c>
    </row>
    <row r="727" spans="1:9" x14ac:dyDescent="0.25">
      <c r="A727" s="26" t="str">
        <f t="shared" si="11"/>
        <v>Yorkshire and The Humber2006Colorectal</v>
      </c>
      <c r="B727" s="113" t="s">
        <v>174</v>
      </c>
      <c r="C727" s="113">
        <v>2006</v>
      </c>
      <c r="D727" s="113" t="s">
        <v>23</v>
      </c>
      <c r="E727" s="113">
        <v>401</v>
      </c>
      <c r="F727" s="113">
        <v>362</v>
      </c>
      <c r="G727" s="113">
        <v>44</v>
      </c>
      <c r="H727" s="113">
        <v>57</v>
      </c>
      <c r="I727" s="113">
        <v>864</v>
      </c>
    </row>
    <row r="728" spans="1:9" x14ac:dyDescent="0.25">
      <c r="A728" s="26" t="str">
        <f t="shared" si="11"/>
        <v>Yorkshire and The Humber2007Colorectal</v>
      </c>
      <c r="B728" s="113" t="s">
        <v>174</v>
      </c>
      <c r="C728" s="113">
        <v>2007</v>
      </c>
      <c r="D728" s="113" t="s">
        <v>23</v>
      </c>
      <c r="E728" s="113">
        <v>436</v>
      </c>
      <c r="F728" s="113">
        <v>322</v>
      </c>
      <c r="G728" s="113">
        <v>39</v>
      </c>
      <c r="H728" s="113">
        <v>49</v>
      </c>
      <c r="I728" s="113">
        <v>846</v>
      </c>
    </row>
    <row r="729" spans="1:9" x14ac:dyDescent="0.25">
      <c r="A729" s="26" t="str">
        <f t="shared" si="11"/>
        <v>Yorkshire and The Humber2008Colorectal</v>
      </c>
      <c r="B729" s="113" t="s">
        <v>174</v>
      </c>
      <c r="C729" s="113">
        <v>2008</v>
      </c>
      <c r="D729" s="113" t="s">
        <v>23</v>
      </c>
      <c r="E729" s="113">
        <v>469</v>
      </c>
      <c r="F729" s="113">
        <v>251</v>
      </c>
      <c r="G729" s="113">
        <v>46</v>
      </c>
      <c r="H729" s="113">
        <v>48</v>
      </c>
      <c r="I729" s="113">
        <v>814</v>
      </c>
    </row>
    <row r="730" spans="1:9" x14ac:dyDescent="0.25">
      <c r="A730" s="26" t="str">
        <f t="shared" si="11"/>
        <v>Yorkshire and The Humber2009Colorectal</v>
      </c>
      <c r="B730" s="113" t="s">
        <v>174</v>
      </c>
      <c r="C730" s="113">
        <v>2009</v>
      </c>
      <c r="D730" s="113" t="s">
        <v>23</v>
      </c>
      <c r="E730" s="113">
        <v>466</v>
      </c>
      <c r="F730" s="113">
        <v>268</v>
      </c>
      <c r="G730" s="113">
        <v>46</v>
      </c>
      <c r="H730" s="113">
        <v>45</v>
      </c>
      <c r="I730" s="113">
        <v>825</v>
      </c>
    </row>
    <row r="731" spans="1:9" x14ac:dyDescent="0.25">
      <c r="A731" s="26" t="str">
        <f t="shared" si="11"/>
        <v>Yorkshire and The Humber2010Colorectal</v>
      </c>
      <c r="B731" s="113" t="s">
        <v>174</v>
      </c>
      <c r="C731" s="113">
        <v>2010</v>
      </c>
      <c r="D731" s="113" t="s">
        <v>23</v>
      </c>
      <c r="E731" s="113">
        <v>446</v>
      </c>
      <c r="F731" s="113">
        <v>252</v>
      </c>
      <c r="G731" s="113">
        <v>60</v>
      </c>
      <c r="H731" s="113">
        <v>54</v>
      </c>
      <c r="I731" s="113">
        <v>812</v>
      </c>
    </row>
    <row r="732" spans="1:9" x14ac:dyDescent="0.25">
      <c r="A732" s="26" t="str">
        <f t="shared" si="11"/>
        <v>Yorkshire and The Humber2011Colorectal</v>
      </c>
      <c r="B732" s="113" t="s">
        <v>174</v>
      </c>
      <c r="C732" s="113">
        <v>2011</v>
      </c>
      <c r="D732" s="113" t="s">
        <v>23</v>
      </c>
      <c r="E732" s="113">
        <v>492</v>
      </c>
      <c r="F732" s="113">
        <v>227</v>
      </c>
      <c r="G732" s="113">
        <v>78</v>
      </c>
      <c r="H732" s="113">
        <v>59</v>
      </c>
      <c r="I732" s="113">
        <v>856</v>
      </c>
    </row>
    <row r="733" spans="1:9" x14ac:dyDescent="0.25">
      <c r="A733" s="26" t="str">
        <f t="shared" si="11"/>
        <v>Yorkshire and The Humber2012Colorectal</v>
      </c>
      <c r="B733" s="113" t="s">
        <v>174</v>
      </c>
      <c r="C733" s="113">
        <v>2012</v>
      </c>
      <c r="D733" s="113" t="s">
        <v>23</v>
      </c>
      <c r="E733" s="113">
        <v>480</v>
      </c>
      <c r="F733" s="113">
        <v>218</v>
      </c>
      <c r="G733" s="113">
        <v>75</v>
      </c>
      <c r="H733" s="113">
        <v>88</v>
      </c>
      <c r="I733" s="113">
        <v>861</v>
      </c>
    </row>
    <row r="734" spans="1:9" x14ac:dyDescent="0.25">
      <c r="A734" s="26" t="str">
        <f t="shared" si="11"/>
        <v>Yorkshire and The Humber2013Colorectal</v>
      </c>
      <c r="B734" s="113" t="s">
        <v>174</v>
      </c>
      <c r="C734" s="113">
        <v>2013</v>
      </c>
      <c r="D734" s="113" t="s">
        <v>23</v>
      </c>
      <c r="E734" s="113">
        <v>500</v>
      </c>
      <c r="F734" s="113">
        <v>169</v>
      </c>
      <c r="G734" s="113">
        <v>60</v>
      </c>
      <c r="H734" s="113">
        <v>90</v>
      </c>
      <c r="I734" s="113">
        <v>819</v>
      </c>
    </row>
    <row r="735" spans="1:9" x14ac:dyDescent="0.25">
      <c r="A735" s="26" t="str">
        <f t="shared" si="11"/>
        <v>East Midlands2006Head and neck - Larynx</v>
      </c>
      <c r="B735" s="113" t="s">
        <v>160</v>
      </c>
      <c r="C735" s="113">
        <v>2006</v>
      </c>
      <c r="D735" s="113" t="s">
        <v>177</v>
      </c>
      <c r="E735" s="113" t="s">
        <v>157</v>
      </c>
      <c r="F735" s="113" t="s">
        <v>157</v>
      </c>
      <c r="G735" s="113" t="s">
        <v>157</v>
      </c>
      <c r="H735" s="113" t="s">
        <v>157</v>
      </c>
      <c r="I735" s="113">
        <v>10</v>
      </c>
    </row>
    <row r="736" spans="1:9" x14ac:dyDescent="0.25">
      <c r="A736" s="26" t="str">
        <f t="shared" si="11"/>
        <v>East Midlands2007Head and neck - Larynx</v>
      </c>
      <c r="B736" s="113" t="s">
        <v>160</v>
      </c>
      <c r="C736" s="113">
        <v>2007</v>
      </c>
      <c r="D736" s="113" t="s">
        <v>177</v>
      </c>
      <c r="E736" s="113">
        <v>7</v>
      </c>
      <c r="F736" s="113" t="s">
        <v>157</v>
      </c>
      <c r="G736" s="113" t="s">
        <v>157</v>
      </c>
      <c r="H736" s="113">
        <v>6</v>
      </c>
      <c r="I736" s="113">
        <v>14</v>
      </c>
    </row>
    <row r="737" spans="1:9" x14ac:dyDescent="0.25">
      <c r="A737" s="26" t="str">
        <f t="shared" si="11"/>
        <v>East Midlands2008Head and neck - Larynx</v>
      </c>
      <c r="B737" s="113" t="s">
        <v>160</v>
      </c>
      <c r="C737" s="113">
        <v>2008</v>
      </c>
      <c r="D737" s="113" t="s">
        <v>177</v>
      </c>
      <c r="E737" s="113" t="s">
        <v>157</v>
      </c>
      <c r="F737" s="113" t="s">
        <v>157</v>
      </c>
      <c r="G737" s="113" t="s">
        <v>157</v>
      </c>
      <c r="H737" s="113" t="s">
        <v>157</v>
      </c>
      <c r="I737" s="113">
        <v>9</v>
      </c>
    </row>
    <row r="738" spans="1:9" x14ac:dyDescent="0.25">
      <c r="A738" s="26" t="str">
        <f t="shared" si="11"/>
        <v>East Midlands2009Head and neck - Larynx</v>
      </c>
      <c r="B738" s="113" t="s">
        <v>160</v>
      </c>
      <c r="C738" s="113">
        <v>2009</v>
      </c>
      <c r="D738" s="113" t="s">
        <v>177</v>
      </c>
      <c r="E738" s="113">
        <v>8</v>
      </c>
      <c r="F738" s="113" t="s">
        <v>157</v>
      </c>
      <c r="G738" s="113" t="s">
        <v>157</v>
      </c>
      <c r="H738" s="113" t="s">
        <v>157</v>
      </c>
      <c r="I738" s="113">
        <v>14</v>
      </c>
    </row>
    <row r="739" spans="1:9" x14ac:dyDescent="0.25">
      <c r="A739" s="26" t="str">
        <f t="shared" si="11"/>
        <v>East Midlands2010Head and neck - Larynx</v>
      </c>
      <c r="B739" s="113" t="s">
        <v>160</v>
      </c>
      <c r="C739" s="113">
        <v>2010</v>
      </c>
      <c r="D739" s="113" t="s">
        <v>177</v>
      </c>
      <c r="E739" s="113">
        <v>9</v>
      </c>
      <c r="F739" s="113" t="s">
        <v>157</v>
      </c>
      <c r="G739" s="113" t="s">
        <v>157</v>
      </c>
      <c r="H739" s="113">
        <v>5</v>
      </c>
      <c r="I739" s="113">
        <v>18</v>
      </c>
    </row>
    <row r="740" spans="1:9" x14ac:dyDescent="0.25">
      <c r="A740" s="26" t="str">
        <f t="shared" si="11"/>
        <v>East Midlands2011Head and neck - Larynx</v>
      </c>
      <c r="B740" s="113" t="s">
        <v>160</v>
      </c>
      <c r="C740" s="113">
        <v>2011</v>
      </c>
      <c r="D740" s="113" t="s">
        <v>177</v>
      </c>
      <c r="E740" s="113">
        <v>10</v>
      </c>
      <c r="F740" s="113" t="s">
        <v>157</v>
      </c>
      <c r="G740" s="113" t="s">
        <v>157</v>
      </c>
      <c r="H740" s="113" t="s">
        <v>157</v>
      </c>
      <c r="I740" s="113">
        <v>16</v>
      </c>
    </row>
    <row r="741" spans="1:9" x14ac:dyDescent="0.25">
      <c r="A741" s="26" t="str">
        <f t="shared" si="11"/>
        <v>East Midlands2012Head and neck - Larynx</v>
      </c>
      <c r="B741" s="113" t="s">
        <v>160</v>
      </c>
      <c r="C741" s="113">
        <v>2012</v>
      </c>
      <c r="D741" s="113" t="s">
        <v>177</v>
      </c>
      <c r="E741" s="113">
        <v>10</v>
      </c>
      <c r="F741" s="113" t="s">
        <v>157</v>
      </c>
      <c r="G741" s="113">
        <v>0</v>
      </c>
      <c r="H741" s="113" t="s">
        <v>157</v>
      </c>
      <c r="I741" s="113">
        <v>14</v>
      </c>
    </row>
    <row r="742" spans="1:9" x14ac:dyDescent="0.25">
      <c r="A742" s="26" t="str">
        <f t="shared" si="11"/>
        <v>East Midlands2013Head and neck - Larynx</v>
      </c>
      <c r="B742" s="113" t="s">
        <v>160</v>
      </c>
      <c r="C742" s="113">
        <v>2013</v>
      </c>
      <c r="D742" s="113" t="s">
        <v>177</v>
      </c>
      <c r="E742" s="113">
        <v>12</v>
      </c>
      <c r="F742" s="113" t="s">
        <v>157</v>
      </c>
      <c r="G742" s="113" t="s">
        <v>157</v>
      </c>
      <c r="H742" s="113">
        <v>6</v>
      </c>
      <c r="I742" s="113">
        <v>23</v>
      </c>
    </row>
    <row r="743" spans="1:9" x14ac:dyDescent="0.25">
      <c r="A743" s="26" t="str">
        <f t="shared" si="11"/>
        <v>East of England2006Head and neck - Larynx</v>
      </c>
      <c r="B743" s="113" t="s">
        <v>162</v>
      </c>
      <c r="C743" s="113">
        <v>2006</v>
      </c>
      <c r="D743" s="113" t="s">
        <v>177</v>
      </c>
      <c r="E743" s="113">
        <v>10</v>
      </c>
      <c r="F743" s="113" t="s">
        <v>157</v>
      </c>
      <c r="G743" s="113" t="s">
        <v>157</v>
      </c>
      <c r="H743" s="113">
        <v>0</v>
      </c>
      <c r="I743" s="113">
        <v>14</v>
      </c>
    </row>
    <row r="744" spans="1:9" x14ac:dyDescent="0.25">
      <c r="A744" s="26" t="str">
        <f t="shared" si="11"/>
        <v>East of England2007Head and neck - Larynx</v>
      </c>
      <c r="B744" s="113" t="s">
        <v>162</v>
      </c>
      <c r="C744" s="113">
        <v>2007</v>
      </c>
      <c r="D744" s="113" t="s">
        <v>177</v>
      </c>
      <c r="E744" s="113">
        <v>5</v>
      </c>
      <c r="F744" s="113" t="s">
        <v>157</v>
      </c>
      <c r="G744" s="113" t="s">
        <v>157</v>
      </c>
      <c r="H744" s="113" t="s">
        <v>157</v>
      </c>
      <c r="I744" s="113">
        <v>8</v>
      </c>
    </row>
    <row r="745" spans="1:9" x14ac:dyDescent="0.25">
      <c r="A745" s="26" t="str">
        <f t="shared" si="11"/>
        <v>East of England2008Head and neck - Larynx</v>
      </c>
      <c r="B745" s="113" t="s">
        <v>162</v>
      </c>
      <c r="C745" s="113">
        <v>2008</v>
      </c>
      <c r="D745" s="113" t="s">
        <v>177</v>
      </c>
      <c r="E745" s="113">
        <v>8</v>
      </c>
      <c r="F745" s="113" t="s">
        <v>157</v>
      </c>
      <c r="G745" s="113" t="s">
        <v>157</v>
      </c>
      <c r="H745" s="113">
        <v>8</v>
      </c>
      <c r="I745" s="113">
        <v>17</v>
      </c>
    </row>
    <row r="746" spans="1:9" x14ac:dyDescent="0.25">
      <c r="A746" s="26" t="str">
        <f t="shared" si="11"/>
        <v>East of England2009Head and neck - Larynx</v>
      </c>
      <c r="B746" s="113" t="s">
        <v>162</v>
      </c>
      <c r="C746" s="113">
        <v>2009</v>
      </c>
      <c r="D746" s="113" t="s">
        <v>177</v>
      </c>
      <c r="E746" s="113">
        <v>10</v>
      </c>
      <c r="F746" s="113" t="s">
        <v>157</v>
      </c>
      <c r="G746" s="113">
        <v>0</v>
      </c>
      <c r="H746" s="113" t="s">
        <v>157</v>
      </c>
      <c r="I746" s="113">
        <v>16</v>
      </c>
    </row>
    <row r="747" spans="1:9" x14ac:dyDescent="0.25">
      <c r="A747" s="26" t="str">
        <f t="shared" si="11"/>
        <v>East of England2010Head and neck - Larynx</v>
      </c>
      <c r="B747" s="113" t="s">
        <v>162</v>
      </c>
      <c r="C747" s="113">
        <v>2010</v>
      </c>
      <c r="D747" s="113" t="s">
        <v>177</v>
      </c>
      <c r="E747" s="113">
        <v>12</v>
      </c>
      <c r="F747" s="113">
        <v>5</v>
      </c>
      <c r="G747" s="113" t="s">
        <v>157</v>
      </c>
      <c r="H747" s="113" t="s">
        <v>157</v>
      </c>
      <c r="I747" s="113">
        <v>20</v>
      </c>
    </row>
    <row r="748" spans="1:9" x14ac:dyDescent="0.25">
      <c r="A748" s="26" t="str">
        <f t="shared" si="11"/>
        <v>East of England2011Head and neck - Larynx</v>
      </c>
      <c r="B748" s="113" t="s">
        <v>162</v>
      </c>
      <c r="C748" s="113">
        <v>2011</v>
      </c>
      <c r="D748" s="113" t="s">
        <v>177</v>
      </c>
      <c r="E748" s="113">
        <v>11</v>
      </c>
      <c r="F748" s="113" t="s">
        <v>157</v>
      </c>
      <c r="G748" s="113" t="s">
        <v>157</v>
      </c>
      <c r="H748" s="113" t="s">
        <v>157</v>
      </c>
      <c r="I748" s="113">
        <v>18</v>
      </c>
    </row>
    <row r="749" spans="1:9" x14ac:dyDescent="0.25">
      <c r="A749" s="26" t="str">
        <f t="shared" si="11"/>
        <v>East of England2012Head and neck - Larynx</v>
      </c>
      <c r="B749" s="113" t="s">
        <v>162</v>
      </c>
      <c r="C749" s="113">
        <v>2012</v>
      </c>
      <c r="D749" s="113" t="s">
        <v>177</v>
      </c>
      <c r="E749" s="113">
        <v>8</v>
      </c>
      <c r="F749" s="113" t="s">
        <v>157</v>
      </c>
      <c r="G749" s="113">
        <v>0</v>
      </c>
      <c r="H749" s="113" t="s">
        <v>157</v>
      </c>
      <c r="I749" s="113">
        <v>11</v>
      </c>
    </row>
    <row r="750" spans="1:9" x14ac:dyDescent="0.25">
      <c r="A750" s="26" t="str">
        <f t="shared" si="11"/>
        <v>East of England2013Head and neck - Larynx</v>
      </c>
      <c r="B750" s="113" t="s">
        <v>162</v>
      </c>
      <c r="C750" s="113">
        <v>2013</v>
      </c>
      <c r="D750" s="113" t="s">
        <v>177</v>
      </c>
      <c r="E750" s="113">
        <v>9</v>
      </c>
      <c r="F750" s="113">
        <v>5</v>
      </c>
      <c r="G750" s="113" t="s">
        <v>157</v>
      </c>
      <c r="H750" s="113" t="s">
        <v>157</v>
      </c>
      <c r="I750" s="113">
        <v>19</v>
      </c>
    </row>
    <row r="751" spans="1:9" x14ac:dyDescent="0.25">
      <c r="A751" s="26" t="str">
        <f t="shared" si="11"/>
        <v>London2006Head and neck - Larynx</v>
      </c>
      <c r="B751" s="113" t="s">
        <v>116</v>
      </c>
      <c r="C751" s="113">
        <v>2006</v>
      </c>
      <c r="D751" s="113" t="s">
        <v>177</v>
      </c>
      <c r="E751" s="113">
        <v>31</v>
      </c>
      <c r="F751" s="113" t="s">
        <v>157</v>
      </c>
      <c r="G751" s="113" t="s">
        <v>157</v>
      </c>
      <c r="H751" s="113">
        <v>14</v>
      </c>
      <c r="I751" s="113">
        <v>46</v>
      </c>
    </row>
    <row r="752" spans="1:9" x14ac:dyDescent="0.25">
      <c r="A752" s="26" t="str">
        <f t="shared" si="11"/>
        <v>London2007Head and neck - Larynx</v>
      </c>
      <c r="B752" s="113" t="s">
        <v>116</v>
      </c>
      <c r="C752" s="113">
        <v>2007</v>
      </c>
      <c r="D752" s="113" t="s">
        <v>177</v>
      </c>
      <c r="E752" s="113">
        <v>24</v>
      </c>
      <c r="F752" s="113" t="s">
        <v>157</v>
      </c>
      <c r="G752" s="113" t="s">
        <v>157</v>
      </c>
      <c r="H752" s="113">
        <v>8</v>
      </c>
      <c r="I752" s="113">
        <v>34</v>
      </c>
    </row>
    <row r="753" spans="1:9" x14ac:dyDescent="0.25">
      <c r="A753" s="26" t="str">
        <f t="shared" si="11"/>
        <v>London2008Head and neck - Larynx</v>
      </c>
      <c r="B753" s="113" t="s">
        <v>116</v>
      </c>
      <c r="C753" s="113">
        <v>2008</v>
      </c>
      <c r="D753" s="113" t="s">
        <v>177</v>
      </c>
      <c r="E753" s="113">
        <v>27</v>
      </c>
      <c r="F753" s="113" t="s">
        <v>157</v>
      </c>
      <c r="G753" s="113" t="s">
        <v>157</v>
      </c>
      <c r="H753" s="113">
        <v>6</v>
      </c>
      <c r="I753" s="113">
        <v>34</v>
      </c>
    </row>
    <row r="754" spans="1:9" x14ac:dyDescent="0.25">
      <c r="A754" s="26" t="str">
        <f t="shared" si="11"/>
        <v>London2009Head and neck - Larynx</v>
      </c>
      <c r="B754" s="113" t="s">
        <v>116</v>
      </c>
      <c r="C754" s="113">
        <v>2009</v>
      </c>
      <c r="D754" s="113" t="s">
        <v>177</v>
      </c>
      <c r="E754" s="113">
        <v>17</v>
      </c>
      <c r="F754" s="113" t="s">
        <v>157</v>
      </c>
      <c r="G754" s="113" t="s">
        <v>157</v>
      </c>
      <c r="H754" s="113">
        <v>8</v>
      </c>
      <c r="I754" s="113">
        <v>26</v>
      </c>
    </row>
    <row r="755" spans="1:9" x14ac:dyDescent="0.25">
      <c r="A755" s="26" t="str">
        <f t="shared" si="11"/>
        <v>London2010Head and neck - Larynx</v>
      </c>
      <c r="B755" s="113" t="s">
        <v>116</v>
      </c>
      <c r="C755" s="113">
        <v>2010</v>
      </c>
      <c r="D755" s="113" t="s">
        <v>177</v>
      </c>
      <c r="E755" s="113">
        <v>18</v>
      </c>
      <c r="F755" s="113">
        <v>0</v>
      </c>
      <c r="G755" s="113">
        <v>0</v>
      </c>
      <c r="H755" s="113">
        <v>8</v>
      </c>
      <c r="I755" s="113">
        <v>26</v>
      </c>
    </row>
    <row r="756" spans="1:9" x14ac:dyDescent="0.25">
      <c r="A756" s="26" t="str">
        <f t="shared" si="11"/>
        <v>London2011Head and neck - Larynx</v>
      </c>
      <c r="B756" s="113" t="s">
        <v>116</v>
      </c>
      <c r="C756" s="113">
        <v>2011</v>
      </c>
      <c r="D756" s="113" t="s">
        <v>177</v>
      </c>
      <c r="E756" s="113">
        <v>27</v>
      </c>
      <c r="F756" s="113" t="s">
        <v>157</v>
      </c>
      <c r="G756" s="113" t="s">
        <v>157</v>
      </c>
      <c r="H756" s="113">
        <v>7</v>
      </c>
      <c r="I756" s="113">
        <v>37</v>
      </c>
    </row>
    <row r="757" spans="1:9" x14ac:dyDescent="0.25">
      <c r="A757" s="26" t="str">
        <f t="shared" si="11"/>
        <v>London2012Head and neck - Larynx</v>
      </c>
      <c r="B757" s="113" t="s">
        <v>116</v>
      </c>
      <c r="C757" s="113">
        <v>2012</v>
      </c>
      <c r="D757" s="113" t="s">
        <v>177</v>
      </c>
      <c r="E757" s="113">
        <v>26</v>
      </c>
      <c r="F757" s="113">
        <v>0</v>
      </c>
      <c r="G757" s="113" t="s">
        <v>157</v>
      </c>
      <c r="H757" s="113" t="s">
        <v>157</v>
      </c>
      <c r="I757" s="113">
        <v>30</v>
      </c>
    </row>
    <row r="758" spans="1:9" x14ac:dyDescent="0.25">
      <c r="A758" s="26" t="str">
        <f t="shared" si="11"/>
        <v>London2013Head and neck - Larynx</v>
      </c>
      <c r="B758" s="113" t="s">
        <v>116</v>
      </c>
      <c r="C758" s="113">
        <v>2013</v>
      </c>
      <c r="D758" s="113" t="s">
        <v>177</v>
      </c>
      <c r="E758" s="113">
        <v>31</v>
      </c>
      <c r="F758" s="113" t="s">
        <v>157</v>
      </c>
      <c r="G758" s="113" t="s">
        <v>157</v>
      </c>
      <c r="H758" s="113" t="s">
        <v>157</v>
      </c>
      <c r="I758" s="113">
        <v>37</v>
      </c>
    </row>
    <row r="759" spans="1:9" x14ac:dyDescent="0.25">
      <c r="A759" s="26" t="str">
        <f t="shared" si="11"/>
        <v>North East2006Head and neck - Larynx</v>
      </c>
      <c r="B759" s="113" t="s">
        <v>164</v>
      </c>
      <c r="C759" s="113">
        <v>2006</v>
      </c>
      <c r="D759" s="113" t="s">
        <v>177</v>
      </c>
      <c r="E759" s="113">
        <v>5</v>
      </c>
      <c r="F759" s="113" t="s">
        <v>157</v>
      </c>
      <c r="G759" s="113">
        <v>0</v>
      </c>
      <c r="H759" s="113" t="s">
        <v>157</v>
      </c>
      <c r="I759" s="113">
        <v>9</v>
      </c>
    </row>
    <row r="760" spans="1:9" x14ac:dyDescent="0.25">
      <c r="A760" s="26" t="str">
        <f t="shared" si="11"/>
        <v>North East2007Head and neck - Larynx</v>
      </c>
      <c r="B760" s="113" t="s">
        <v>164</v>
      </c>
      <c r="C760" s="113">
        <v>2007</v>
      </c>
      <c r="D760" s="113" t="s">
        <v>177</v>
      </c>
      <c r="E760" s="113">
        <v>7</v>
      </c>
      <c r="F760" s="113" t="s">
        <v>157</v>
      </c>
      <c r="G760" s="113">
        <v>0</v>
      </c>
      <c r="H760" s="113" t="s">
        <v>157</v>
      </c>
      <c r="I760" s="113">
        <v>11</v>
      </c>
    </row>
    <row r="761" spans="1:9" x14ac:dyDescent="0.25">
      <c r="A761" s="26" t="str">
        <f t="shared" si="11"/>
        <v>North East2008Head and neck - Larynx</v>
      </c>
      <c r="B761" s="113" t="s">
        <v>164</v>
      </c>
      <c r="C761" s="113">
        <v>2008</v>
      </c>
      <c r="D761" s="113" t="s">
        <v>177</v>
      </c>
      <c r="E761" s="113">
        <v>9</v>
      </c>
      <c r="F761" s="113" t="s">
        <v>157</v>
      </c>
      <c r="G761" s="113">
        <v>0</v>
      </c>
      <c r="H761" s="113" t="s">
        <v>157</v>
      </c>
      <c r="I761" s="113">
        <v>14</v>
      </c>
    </row>
    <row r="762" spans="1:9" x14ac:dyDescent="0.25">
      <c r="A762" s="26" t="str">
        <f t="shared" si="11"/>
        <v>North East2009Head and neck - Larynx</v>
      </c>
      <c r="B762" s="113" t="s">
        <v>164</v>
      </c>
      <c r="C762" s="113">
        <v>2009</v>
      </c>
      <c r="D762" s="113" t="s">
        <v>177</v>
      </c>
      <c r="E762" s="113">
        <v>7</v>
      </c>
      <c r="F762" s="113">
        <v>5</v>
      </c>
      <c r="G762" s="113" t="s">
        <v>157</v>
      </c>
      <c r="H762" s="113" t="s">
        <v>157</v>
      </c>
      <c r="I762" s="113">
        <v>14</v>
      </c>
    </row>
    <row r="763" spans="1:9" x14ac:dyDescent="0.25">
      <c r="A763" s="26" t="str">
        <f t="shared" si="11"/>
        <v>North East2010Head and neck - Larynx</v>
      </c>
      <c r="B763" s="113" t="s">
        <v>164</v>
      </c>
      <c r="C763" s="113">
        <v>2010</v>
      </c>
      <c r="D763" s="113" t="s">
        <v>177</v>
      </c>
      <c r="E763" s="113">
        <v>7</v>
      </c>
      <c r="F763" s="113" t="s">
        <v>157</v>
      </c>
      <c r="G763" s="113" t="s">
        <v>157</v>
      </c>
      <c r="H763" s="113" t="s">
        <v>157</v>
      </c>
      <c r="I763" s="113">
        <v>8</v>
      </c>
    </row>
    <row r="764" spans="1:9" x14ac:dyDescent="0.25">
      <c r="A764" s="26" t="str">
        <f t="shared" si="11"/>
        <v>North East2011Head and neck - Larynx</v>
      </c>
      <c r="B764" s="113" t="s">
        <v>164</v>
      </c>
      <c r="C764" s="113">
        <v>2011</v>
      </c>
      <c r="D764" s="113" t="s">
        <v>177</v>
      </c>
      <c r="E764" s="113">
        <v>6</v>
      </c>
      <c r="F764" s="113" t="s">
        <v>157</v>
      </c>
      <c r="G764" s="113" t="s">
        <v>157</v>
      </c>
      <c r="H764" s="113" t="s">
        <v>157</v>
      </c>
      <c r="I764" s="113">
        <v>7</v>
      </c>
    </row>
    <row r="765" spans="1:9" x14ac:dyDescent="0.25">
      <c r="A765" s="26" t="str">
        <f t="shared" si="11"/>
        <v>North East2012Head and neck - Larynx</v>
      </c>
      <c r="B765" s="113" t="s">
        <v>164</v>
      </c>
      <c r="C765" s="113">
        <v>2012</v>
      </c>
      <c r="D765" s="113" t="s">
        <v>177</v>
      </c>
      <c r="E765" s="113">
        <v>11</v>
      </c>
      <c r="F765" s="113">
        <v>0</v>
      </c>
      <c r="G765" s="113">
        <v>0</v>
      </c>
      <c r="H765" s="113">
        <v>7</v>
      </c>
      <c r="I765" s="113">
        <v>18</v>
      </c>
    </row>
    <row r="766" spans="1:9" x14ac:dyDescent="0.25">
      <c r="A766" s="26" t="str">
        <f t="shared" si="11"/>
        <v>North East2013Head and neck - Larynx</v>
      </c>
      <c r="B766" s="113" t="s">
        <v>164</v>
      </c>
      <c r="C766" s="113">
        <v>2013</v>
      </c>
      <c r="D766" s="113" t="s">
        <v>177</v>
      </c>
      <c r="E766" s="113">
        <v>8</v>
      </c>
      <c r="F766" s="113">
        <v>0</v>
      </c>
      <c r="G766" s="113" t="s">
        <v>157</v>
      </c>
      <c r="H766" s="113" t="s">
        <v>157</v>
      </c>
      <c r="I766" s="113">
        <v>12</v>
      </c>
    </row>
    <row r="767" spans="1:9" x14ac:dyDescent="0.25">
      <c r="A767" s="26" t="str">
        <f t="shared" si="11"/>
        <v>North West2006Head and neck - Larynx</v>
      </c>
      <c r="B767" s="113" t="s">
        <v>166</v>
      </c>
      <c r="C767" s="113">
        <v>2006</v>
      </c>
      <c r="D767" s="113" t="s">
        <v>177</v>
      </c>
      <c r="E767" s="113">
        <v>31</v>
      </c>
      <c r="F767" s="113">
        <v>5</v>
      </c>
      <c r="G767" s="113" t="s">
        <v>157</v>
      </c>
      <c r="H767" s="113" t="s">
        <v>157</v>
      </c>
      <c r="I767" s="113">
        <v>42</v>
      </c>
    </row>
    <row r="768" spans="1:9" x14ac:dyDescent="0.25">
      <c r="A768" s="26" t="str">
        <f t="shared" si="11"/>
        <v>North West2007Head and neck - Larynx</v>
      </c>
      <c r="B768" s="113" t="s">
        <v>166</v>
      </c>
      <c r="C768" s="113">
        <v>2007</v>
      </c>
      <c r="D768" s="113" t="s">
        <v>177</v>
      </c>
      <c r="E768" s="113">
        <v>19</v>
      </c>
      <c r="F768" s="113" t="s">
        <v>157</v>
      </c>
      <c r="G768" s="113" t="s">
        <v>157</v>
      </c>
      <c r="H768" s="113">
        <v>5</v>
      </c>
      <c r="I768" s="113">
        <v>29</v>
      </c>
    </row>
    <row r="769" spans="1:9" x14ac:dyDescent="0.25">
      <c r="A769" s="26" t="str">
        <f t="shared" si="11"/>
        <v>North West2008Head and neck - Larynx</v>
      </c>
      <c r="B769" s="113" t="s">
        <v>166</v>
      </c>
      <c r="C769" s="113">
        <v>2008</v>
      </c>
      <c r="D769" s="113" t="s">
        <v>177</v>
      </c>
      <c r="E769" s="113">
        <v>28</v>
      </c>
      <c r="F769" s="113">
        <v>6</v>
      </c>
      <c r="G769" s="113" t="s">
        <v>157</v>
      </c>
      <c r="H769" s="113" t="s">
        <v>157</v>
      </c>
      <c r="I769" s="113">
        <v>38</v>
      </c>
    </row>
    <row r="770" spans="1:9" x14ac:dyDescent="0.25">
      <c r="A770" s="26" t="str">
        <f t="shared" si="11"/>
        <v>North West2009Head and neck - Larynx</v>
      </c>
      <c r="B770" s="113" t="s">
        <v>166</v>
      </c>
      <c r="C770" s="113">
        <v>2009</v>
      </c>
      <c r="D770" s="113" t="s">
        <v>177</v>
      </c>
      <c r="E770" s="113">
        <v>25</v>
      </c>
      <c r="F770" s="113">
        <v>9</v>
      </c>
      <c r="G770" s="113" t="s">
        <v>157</v>
      </c>
      <c r="H770" s="113" t="s">
        <v>157</v>
      </c>
      <c r="I770" s="113">
        <v>39</v>
      </c>
    </row>
    <row r="771" spans="1:9" x14ac:dyDescent="0.25">
      <c r="A771" s="26" t="str">
        <f t="shared" si="11"/>
        <v>North West2010Head and neck - Larynx</v>
      </c>
      <c r="B771" s="113" t="s">
        <v>166</v>
      </c>
      <c r="C771" s="113">
        <v>2010</v>
      </c>
      <c r="D771" s="113" t="s">
        <v>177</v>
      </c>
      <c r="E771" s="113">
        <v>19</v>
      </c>
      <c r="F771" s="113" t="s">
        <v>157</v>
      </c>
      <c r="G771" s="113" t="s">
        <v>157</v>
      </c>
      <c r="H771" s="113" t="s">
        <v>157</v>
      </c>
      <c r="I771" s="113">
        <v>25</v>
      </c>
    </row>
    <row r="772" spans="1:9" x14ac:dyDescent="0.25">
      <c r="A772" s="26" t="str">
        <f t="shared" si="11"/>
        <v>North West2011Head and neck - Larynx</v>
      </c>
      <c r="B772" s="113" t="s">
        <v>166</v>
      </c>
      <c r="C772" s="113">
        <v>2011</v>
      </c>
      <c r="D772" s="113" t="s">
        <v>177</v>
      </c>
      <c r="E772" s="113">
        <v>21</v>
      </c>
      <c r="F772" s="113" t="s">
        <v>157</v>
      </c>
      <c r="G772" s="113" t="s">
        <v>157</v>
      </c>
      <c r="H772" s="113">
        <v>6</v>
      </c>
      <c r="I772" s="113">
        <v>33</v>
      </c>
    </row>
    <row r="773" spans="1:9" x14ac:dyDescent="0.25">
      <c r="A773" s="26" t="str">
        <f t="shared" ref="A773:A836" si="12">CONCATENATE(B773,C773,D773)</f>
        <v>North West2012Head and neck - Larynx</v>
      </c>
      <c r="B773" s="113" t="s">
        <v>166</v>
      </c>
      <c r="C773" s="113">
        <v>2012</v>
      </c>
      <c r="D773" s="113" t="s">
        <v>177</v>
      </c>
      <c r="E773" s="113">
        <v>29</v>
      </c>
      <c r="F773" s="113" t="s">
        <v>157</v>
      </c>
      <c r="G773" s="113" t="s">
        <v>157</v>
      </c>
      <c r="H773" s="113">
        <v>5</v>
      </c>
      <c r="I773" s="113">
        <v>38</v>
      </c>
    </row>
    <row r="774" spans="1:9" x14ac:dyDescent="0.25">
      <c r="A774" s="26" t="str">
        <f t="shared" si="12"/>
        <v>North West2013Head and neck - Larynx</v>
      </c>
      <c r="B774" s="113" t="s">
        <v>166</v>
      </c>
      <c r="C774" s="113">
        <v>2013</v>
      </c>
      <c r="D774" s="113" t="s">
        <v>177</v>
      </c>
      <c r="E774" s="113">
        <v>25</v>
      </c>
      <c r="F774" s="113" t="s">
        <v>157</v>
      </c>
      <c r="G774" s="113" t="s">
        <v>157</v>
      </c>
      <c r="H774" s="113">
        <v>7</v>
      </c>
      <c r="I774" s="113">
        <v>36</v>
      </c>
    </row>
    <row r="775" spans="1:9" x14ac:dyDescent="0.25">
      <c r="A775" s="26" t="str">
        <f t="shared" si="12"/>
        <v>South East2006Head and neck - Larynx</v>
      </c>
      <c r="B775" s="113" t="s">
        <v>168</v>
      </c>
      <c r="C775" s="113">
        <v>2006</v>
      </c>
      <c r="D775" s="113" t="s">
        <v>177</v>
      </c>
      <c r="E775" s="113">
        <v>15</v>
      </c>
      <c r="F775" s="113" t="s">
        <v>157</v>
      </c>
      <c r="G775" s="113" t="s">
        <v>157</v>
      </c>
      <c r="H775" s="113">
        <v>7</v>
      </c>
      <c r="I775" s="113">
        <v>26</v>
      </c>
    </row>
    <row r="776" spans="1:9" x14ac:dyDescent="0.25">
      <c r="A776" s="26" t="str">
        <f t="shared" si="12"/>
        <v>South East2007Head and neck - Larynx</v>
      </c>
      <c r="B776" s="113" t="s">
        <v>168</v>
      </c>
      <c r="C776" s="113">
        <v>2007</v>
      </c>
      <c r="D776" s="113" t="s">
        <v>177</v>
      </c>
      <c r="E776" s="113">
        <v>9</v>
      </c>
      <c r="F776" s="113" t="s">
        <v>157</v>
      </c>
      <c r="G776" s="113">
        <v>0</v>
      </c>
      <c r="H776" s="113" t="s">
        <v>157</v>
      </c>
      <c r="I776" s="113">
        <v>15</v>
      </c>
    </row>
    <row r="777" spans="1:9" x14ac:dyDescent="0.25">
      <c r="A777" s="26" t="str">
        <f t="shared" si="12"/>
        <v>South East2008Head and neck - Larynx</v>
      </c>
      <c r="B777" s="113" t="s">
        <v>168</v>
      </c>
      <c r="C777" s="113">
        <v>2008</v>
      </c>
      <c r="D777" s="113" t="s">
        <v>177</v>
      </c>
      <c r="E777" s="113">
        <v>20</v>
      </c>
      <c r="F777" s="113" t="s">
        <v>157</v>
      </c>
      <c r="G777" s="113">
        <v>0</v>
      </c>
      <c r="H777" s="113" t="s">
        <v>157</v>
      </c>
      <c r="I777" s="113">
        <v>23</v>
      </c>
    </row>
    <row r="778" spans="1:9" x14ac:dyDescent="0.25">
      <c r="A778" s="26" t="str">
        <f t="shared" si="12"/>
        <v>South East2009Head and neck - Larynx</v>
      </c>
      <c r="B778" s="113" t="s">
        <v>168</v>
      </c>
      <c r="C778" s="113">
        <v>2009</v>
      </c>
      <c r="D778" s="113" t="s">
        <v>177</v>
      </c>
      <c r="E778" s="113">
        <v>7</v>
      </c>
      <c r="F778" s="113" t="s">
        <v>157</v>
      </c>
      <c r="G778" s="113">
        <v>0</v>
      </c>
      <c r="H778" s="113" t="s">
        <v>157</v>
      </c>
      <c r="I778" s="113">
        <v>10</v>
      </c>
    </row>
    <row r="779" spans="1:9" x14ac:dyDescent="0.25">
      <c r="A779" s="26" t="str">
        <f t="shared" si="12"/>
        <v>South East2010Head and neck - Larynx</v>
      </c>
      <c r="B779" s="113" t="s">
        <v>168</v>
      </c>
      <c r="C779" s="113">
        <v>2010</v>
      </c>
      <c r="D779" s="113" t="s">
        <v>177</v>
      </c>
      <c r="E779" s="113">
        <v>20</v>
      </c>
      <c r="F779" s="113" t="s">
        <v>157</v>
      </c>
      <c r="G779" s="113" t="s">
        <v>157</v>
      </c>
      <c r="H779" s="113">
        <v>5</v>
      </c>
      <c r="I779" s="113">
        <v>26</v>
      </c>
    </row>
    <row r="780" spans="1:9" x14ac:dyDescent="0.25">
      <c r="A780" s="26" t="str">
        <f t="shared" si="12"/>
        <v>South East2011Head and neck - Larynx</v>
      </c>
      <c r="B780" s="113" t="s">
        <v>168</v>
      </c>
      <c r="C780" s="113">
        <v>2011</v>
      </c>
      <c r="D780" s="113" t="s">
        <v>177</v>
      </c>
      <c r="E780" s="113">
        <v>14</v>
      </c>
      <c r="F780" s="113" t="s">
        <v>157</v>
      </c>
      <c r="G780" s="113" t="s">
        <v>157</v>
      </c>
      <c r="H780" s="113">
        <v>5</v>
      </c>
      <c r="I780" s="113">
        <v>21</v>
      </c>
    </row>
    <row r="781" spans="1:9" x14ac:dyDescent="0.25">
      <c r="A781" s="26" t="str">
        <f t="shared" si="12"/>
        <v>South East2012Head and neck - Larynx</v>
      </c>
      <c r="B781" s="113" t="s">
        <v>168</v>
      </c>
      <c r="C781" s="113">
        <v>2012</v>
      </c>
      <c r="D781" s="113" t="s">
        <v>177</v>
      </c>
      <c r="E781" s="113">
        <v>23</v>
      </c>
      <c r="F781" s="113" t="s">
        <v>157</v>
      </c>
      <c r="G781" s="113" t="s">
        <v>157</v>
      </c>
      <c r="H781" s="113">
        <v>5</v>
      </c>
      <c r="I781" s="113">
        <v>32</v>
      </c>
    </row>
    <row r="782" spans="1:9" x14ac:dyDescent="0.25">
      <c r="A782" s="26" t="str">
        <f t="shared" si="12"/>
        <v>South East2013Head and neck - Larynx</v>
      </c>
      <c r="B782" s="113" t="s">
        <v>168</v>
      </c>
      <c r="C782" s="113">
        <v>2013</v>
      </c>
      <c r="D782" s="113" t="s">
        <v>177</v>
      </c>
      <c r="E782" s="113">
        <v>15</v>
      </c>
      <c r="F782" s="113" t="s">
        <v>157</v>
      </c>
      <c r="G782" s="113" t="s">
        <v>157</v>
      </c>
      <c r="H782" s="113" t="s">
        <v>157</v>
      </c>
      <c r="I782" s="113">
        <v>22</v>
      </c>
    </row>
    <row r="783" spans="1:9" x14ac:dyDescent="0.25">
      <c r="A783" s="26" t="str">
        <f t="shared" si="12"/>
        <v>South West2006Head and neck - Larynx</v>
      </c>
      <c r="B783" s="113" t="s">
        <v>170</v>
      </c>
      <c r="C783" s="113">
        <v>2006</v>
      </c>
      <c r="D783" s="113" t="s">
        <v>177</v>
      </c>
      <c r="E783" s="113">
        <v>11</v>
      </c>
      <c r="F783" s="113">
        <v>6</v>
      </c>
      <c r="G783" s="113" t="s">
        <v>157</v>
      </c>
      <c r="H783" s="113" t="s">
        <v>157</v>
      </c>
      <c r="I783" s="113">
        <v>19</v>
      </c>
    </row>
    <row r="784" spans="1:9" x14ac:dyDescent="0.25">
      <c r="A784" s="26" t="str">
        <f t="shared" si="12"/>
        <v>South West2007Head and neck - Larynx</v>
      </c>
      <c r="B784" s="113" t="s">
        <v>170</v>
      </c>
      <c r="C784" s="113">
        <v>2007</v>
      </c>
      <c r="D784" s="113" t="s">
        <v>177</v>
      </c>
      <c r="E784" s="113" t="s">
        <v>157</v>
      </c>
      <c r="F784" s="113" t="s">
        <v>157</v>
      </c>
      <c r="G784" s="113">
        <v>0</v>
      </c>
      <c r="H784" s="113" t="s">
        <v>157</v>
      </c>
      <c r="I784" s="113">
        <v>13</v>
      </c>
    </row>
    <row r="785" spans="1:9" x14ac:dyDescent="0.25">
      <c r="A785" s="26" t="str">
        <f t="shared" si="12"/>
        <v>South West2008Head and neck - Larynx</v>
      </c>
      <c r="B785" s="113" t="s">
        <v>170</v>
      </c>
      <c r="C785" s="113">
        <v>2008</v>
      </c>
      <c r="D785" s="113" t="s">
        <v>177</v>
      </c>
      <c r="E785" s="113">
        <v>8</v>
      </c>
      <c r="F785" s="113">
        <v>5</v>
      </c>
      <c r="G785" s="113" t="s">
        <v>157</v>
      </c>
      <c r="H785" s="113" t="s">
        <v>157</v>
      </c>
      <c r="I785" s="113">
        <v>14</v>
      </c>
    </row>
    <row r="786" spans="1:9" x14ac:dyDescent="0.25">
      <c r="A786" s="26" t="str">
        <f t="shared" si="12"/>
        <v>South West2009Head and neck - Larynx</v>
      </c>
      <c r="B786" s="113" t="s">
        <v>170</v>
      </c>
      <c r="C786" s="113">
        <v>2009</v>
      </c>
      <c r="D786" s="113" t="s">
        <v>177</v>
      </c>
      <c r="E786" s="113">
        <v>12</v>
      </c>
      <c r="F786" s="113">
        <v>13</v>
      </c>
      <c r="G786" s="113" t="s">
        <v>157</v>
      </c>
      <c r="H786" s="113" t="s">
        <v>157</v>
      </c>
      <c r="I786" s="113">
        <v>26</v>
      </c>
    </row>
    <row r="787" spans="1:9" x14ac:dyDescent="0.25">
      <c r="A787" s="26" t="str">
        <f t="shared" si="12"/>
        <v>South West2010Head and neck - Larynx</v>
      </c>
      <c r="B787" s="113" t="s">
        <v>170</v>
      </c>
      <c r="C787" s="113">
        <v>2010</v>
      </c>
      <c r="D787" s="113" t="s">
        <v>177</v>
      </c>
      <c r="E787" s="113">
        <v>13</v>
      </c>
      <c r="F787" s="113" t="s">
        <v>157</v>
      </c>
      <c r="G787" s="113">
        <v>0</v>
      </c>
      <c r="H787" s="113" t="s">
        <v>157</v>
      </c>
      <c r="I787" s="113">
        <v>18</v>
      </c>
    </row>
    <row r="788" spans="1:9" x14ac:dyDescent="0.25">
      <c r="A788" s="26" t="str">
        <f t="shared" si="12"/>
        <v>South West2011Head and neck - Larynx</v>
      </c>
      <c r="B788" s="113" t="s">
        <v>170</v>
      </c>
      <c r="C788" s="113">
        <v>2011</v>
      </c>
      <c r="D788" s="113" t="s">
        <v>177</v>
      </c>
      <c r="E788" s="113">
        <v>8</v>
      </c>
      <c r="F788" s="113" t="s">
        <v>157</v>
      </c>
      <c r="G788" s="113" t="s">
        <v>157</v>
      </c>
      <c r="H788" s="113" t="s">
        <v>157</v>
      </c>
      <c r="I788" s="113">
        <v>16</v>
      </c>
    </row>
    <row r="789" spans="1:9" x14ac:dyDescent="0.25">
      <c r="A789" s="26" t="str">
        <f t="shared" si="12"/>
        <v>South West2012Head and neck - Larynx</v>
      </c>
      <c r="B789" s="113" t="s">
        <v>170</v>
      </c>
      <c r="C789" s="113">
        <v>2012</v>
      </c>
      <c r="D789" s="113" t="s">
        <v>177</v>
      </c>
      <c r="E789" s="113">
        <v>11</v>
      </c>
      <c r="F789" s="113" t="s">
        <v>157</v>
      </c>
      <c r="G789" s="113" t="s">
        <v>157</v>
      </c>
      <c r="H789" s="113" t="s">
        <v>157</v>
      </c>
      <c r="I789" s="113">
        <v>16</v>
      </c>
    </row>
    <row r="790" spans="1:9" x14ac:dyDescent="0.25">
      <c r="A790" s="26" t="str">
        <f t="shared" si="12"/>
        <v>South West2013Head and neck - Larynx</v>
      </c>
      <c r="B790" s="113" t="s">
        <v>170</v>
      </c>
      <c r="C790" s="113">
        <v>2013</v>
      </c>
      <c r="D790" s="113" t="s">
        <v>177</v>
      </c>
      <c r="E790" s="113" t="s">
        <v>157</v>
      </c>
      <c r="F790" s="113">
        <v>0</v>
      </c>
      <c r="G790" s="113">
        <v>0</v>
      </c>
      <c r="H790" s="113" t="s">
        <v>157</v>
      </c>
      <c r="I790" s="113">
        <v>6</v>
      </c>
    </row>
    <row r="791" spans="1:9" x14ac:dyDescent="0.25">
      <c r="A791" s="26" t="str">
        <f t="shared" si="12"/>
        <v>West Midlands2006Head and neck - Larynx</v>
      </c>
      <c r="B791" s="113" t="s">
        <v>172</v>
      </c>
      <c r="C791" s="113">
        <v>2006</v>
      </c>
      <c r="D791" s="113" t="s">
        <v>177</v>
      </c>
      <c r="E791" s="113">
        <v>14</v>
      </c>
      <c r="F791" s="113" t="s">
        <v>157</v>
      </c>
      <c r="G791" s="113" t="s">
        <v>157</v>
      </c>
      <c r="H791" s="113" t="s">
        <v>157</v>
      </c>
      <c r="I791" s="113">
        <v>21</v>
      </c>
    </row>
    <row r="792" spans="1:9" x14ac:dyDescent="0.25">
      <c r="A792" s="26" t="str">
        <f t="shared" si="12"/>
        <v>West Midlands2007Head and neck - Larynx</v>
      </c>
      <c r="B792" s="113" t="s">
        <v>172</v>
      </c>
      <c r="C792" s="113">
        <v>2007</v>
      </c>
      <c r="D792" s="113" t="s">
        <v>177</v>
      </c>
      <c r="E792" s="113">
        <v>15</v>
      </c>
      <c r="F792" s="113" t="s">
        <v>157</v>
      </c>
      <c r="G792" s="113" t="s">
        <v>157</v>
      </c>
      <c r="H792" s="113" t="s">
        <v>157</v>
      </c>
      <c r="I792" s="113">
        <v>20</v>
      </c>
    </row>
    <row r="793" spans="1:9" x14ac:dyDescent="0.25">
      <c r="A793" s="26" t="str">
        <f t="shared" si="12"/>
        <v>West Midlands2008Head and neck - Larynx</v>
      </c>
      <c r="B793" s="113" t="s">
        <v>172</v>
      </c>
      <c r="C793" s="113">
        <v>2008</v>
      </c>
      <c r="D793" s="113" t="s">
        <v>177</v>
      </c>
      <c r="E793" s="113">
        <v>14</v>
      </c>
      <c r="F793" s="113" t="s">
        <v>157</v>
      </c>
      <c r="G793" s="113">
        <v>0</v>
      </c>
      <c r="H793" s="113" t="s">
        <v>157</v>
      </c>
      <c r="I793" s="113">
        <v>20</v>
      </c>
    </row>
    <row r="794" spans="1:9" x14ac:dyDescent="0.25">
      <c r="A794" s="26" t="str">
        <f t="shared" si="12"/>
        <v>West Midlands2009Head and neck - Larynx</v>
      </c>
      <c r="B794" s="113" t="s">
        <v>172</v>
      </c>
      <c r="C794" s="113">
        <v>2009</v>
      </c>
      <c r="D794" s="113" t="s">
        <v>177</v>
      </c>
      <c r="E794" s="113">
        <v>14</v>
      </c>
      <c r="F794" s="113" t="s">
        <v>157</v>
      </c>
      <c r="G794" s="113" t="s">
        <v>157</v>
      </c>
      <c r="H794" s="113">
        <v>0</v>
      </c>
      <c r="I794" s="113">
        <v>20</v>
      </c>
    </row>
    <row r="795" spans="1:9" x14ac:dyDescent="0.25">
      <c r="A795" s="26" t="str">
        <f t="shared" si="12"/>
        <v>West Midlands2010Head and neck - Larynx</v>
      </c>
      <c r="B795" s="113" t="s">
        <v>172</v>
      </c>
      <c r="C795" s="113">
        <v>2010</v>
      </c>
      <c r="D795" s="113" t="s">
        <v>177</v>
      </c>
      <c r="E795" s="113">
        <v>16</v>
      </c>
      <c r="F795" s="113" t="s">
        <v>157</v>
      </c>
      <c r="G795" s="113" t="s">
        <v>157</v>
      </c>
      <c r="H795" s="113">
        <v>0</v>
      </c>
      <c r="I795" s="113">
        <v>20</v>
      </c>
    </row>
    <row r="796" spans="1:9" x14ac:dyDescent="0.25">
      <c r="A796" s="26" t="str">
        <f t="shared" si="12"/>
        <v>West Midlands2011Head and neck - Larynx</v>
      </c>
      <c r="B796" s="113" t="s">
        <v>172</v>
      </c>
      <c r="C796" s="113">
        <v>2011</v>
      </c>
      <c r="D796" s="113" t="s">
        <v>177</v>
      </c>
      <c r="E796" s="113">
        <v>7</v>
      </c>
      <c r="F796" s="113" t="s">
        <v>157</v>
      </c>
      <c r="G796" s="113" t="s">
        <v>157</v>
      </c>
      <c r="H796" s="113" t="s">
        <v>157</v>
      </c>
      <c r="I796" s="113">
        <v>11</v>
      </c>
    </row>
    <row r="797" spans="1:9" x14ac:dyDescent="0.25">
      <c r="A797" s="26" t="str">
        <f t="shared" si="12"/>
        <v>West Midlands2012Head and neck - Larynx</v>
      </c>
      <c r="B797" s="113" t="s">
        <v>172</v>
      </c>
      <c r="C797" s="113">
        <v>2012</v>
      </c>
      <c r="D797" s="113" t="s">
        <v>177</v>
      </c>
      <c r="E797" s="113">
        <v>20</v>
      </c>
      <c r="F797" s="113" t="s">
        <v>157</v>
      </c>
      <c r="G797" s="113" t="s">
        <v>157</v>
      </c>
      <c r="H797" s="113" t="s">
        <v>157</v>
      </c>
      <c r="I797" s="113">
        <v>25</v>
      </c>
    </row>
    <row r="798" spans="1:9" x14ac:dyDescent="0.25">
      <c r="A798" s="26" t="str">
        <f t="shared" si="12"/>
        <v>West Midlands2013Head and neck - Larynx</v>
      </c>
      <c r="B798" s="113" t="s">
        <v>172</v>
      </c>
      <c r="C798" s="113">
        <v>2013</v>
      </c>
      <c r="D798" s="113" t="s">
        <v>177</v>
      </c>
      <c r="E798" s="113">
        <v>9</v>
      </c>
      <c r="F798" s="113" t="s">
        <v>157</v>
      </c>
      <c r="G798" s="113" t="s">
        <v>157</v>
      </c>
      <c r="H798" s="113" t="s">
        <v>157</v>
      </c>
      <c r="I798" s="113">
        <v>16</v>
      </c>
    </row>
    <row r="799" spans="1:9" x14ac:dyDescent="0.25">
      <c r="A799" s="26" t="str">
        <f t="shared" si="12"/>
        <v>Yorkshire and The Humber2006Head and neck - Larynx</v>
      </c>
      <c r="B799" s="113" t="s">
        <v>174</v>
      </c>
      <c r="C799" s="113">
        <v>2006</v>
      </c>
      <c r="D799" s="113" t="s">
        <v>177</v>
      </c>
      <c r="E799" s="113">
        <v>20</v>
      </c>
      <c r="F799" s="113" t="s">
        <v>157</v>
      </c>
      <c r="G799" s="113" t="s">
        <v>157</v>
      </c>
      <c r="H799" s="113" t="s">
        <v>157</v>
      </c>
      <c r="I799" s="113">
        <v>28</v>
      </c>
    </row>
    <row r="800" spans="1:9" x14ac:dyDescent="0.25">
      <c r="A800" s="26" t="str">
        <f t="shared" si="12"/>
        <v>Yorkshire and The Humber2007Head and neck - Larynx</v>
      </c>
      <c r="B800" s="113" t="s">
        <v>174</v>
      </c>
      <c r="C800" s="113">
        <v>2007</v>
      </c>
      <c r="D800" s="113" t="s">
        <v>177</v>
      </c>
      <c r="E800" s="113">
        <v>18</v>
      </c>
      <c r="F800" s="113">
        <v>8</v>
      </c>
      <c r="G800" s="113" t="s">
        <v>157</v>
      </c>
      <c r="H800" s="113" t="s">
        <v>157</v>
      </c>
      <c r="I800" s="113">
        <v>30</v>
      </c>
    </row>
    <row r="801" spans="1:9" x14ac:dyDescent="0.25">
      <c r="A801" s="26" t="str">
        <f t="shared" si="12"/>
        <v>Yorkshire and The Humber2008Head and neck - Larynx</v>
      </c>
      <c r="B801" s="113" t="s">
        <v>174</v>
      </c>
      <c r="C801" s="113">
        <v>2008</v>
      </c>
      <c r="D801" s="113" t="s">
        <v>177</v>
      </c>
      <c r="E801" s="113">
        <v>11</v>
      </c>
      <c r="F801" s="113">
        <v>7</v>
      </c>
      <c r="G801" s="113" t="s">
        <v>157</v>
      </c>
      <c r="H801" s="113" t="s">
        <v>157</v>
      </c>
      <c r="I801" s="113">
        <v>19</v>
      </c>
    </row>
    <row r="802" spans="1:9" x14ac:dyDescent="0.25">
      <c r="A802" s="26" t="str">
        <f t="shared" si="12"/>
        <v>Yorkshire and The Humber2009Head and neck - Larynx</v>
      </c>
      <c r="B802" s="113" t="s">
        <v>174</v>
      </c>
      <c r="C802" s="113">
        <v>2009</v>
      </c>
      <c r="D802" s="113" t="s">
        <v>177</v>
      </c>
      <c r="E802" s="113">
        <v>8</v>
      </c>
      <c r="F802" s="113" t="s">
        <v>157</v>
      </c>
      <c r="G802" s="113" t="s">
        <v>157</v>
      </c>
      <c r="H802" s="113" t="s">
        <v>157</v>
      </c>
      <c r="I802" s="113">
        <v>15</v>
      </c>
    </row>
    <row r="803" spans="1:9" x14ac:dyDescent="0.25">
      <c r="A803" s="26" t="str">
        <f t="shared" si="12"/>
        <v>Yorkshire and The Humber2010Head and neck - Larynx</v>
      </c>
      <c r="B803" s="113" t="s">
        <v>174</v>
      </c>
      <c r="C803" s="113">
        <v>2010</v>
      </c>
      <c r="D803" s="113" t="s">
        <v>177</v>
      </c>
      <c r="E803" s="113">
        <v>17</v>
      </c>
      <c r="F803" s="113" t="s">
        <v>157</v>
      </c>
      <c r="G803" s="113" t="s">
        <v>157</v>
      </c>
      <c r="H803" s="113" t="s">
        <v>157</v>
      </c>
      <c r="I803" s="113">
        <v>23</v>
      </c>
    </row>
    <row r="804" spans="1:9" x14ac:dyDescent="0.25">
      <c r="A804" s="26" t="str">
        <f t="shared" si="12"/>
        <v>Yorkshire and The Humber2011Head and neck - Larynx</v>
      </c>
      <c r="B804" s="113" t="s">
        <v>174</v>
      </c>
      <c r="C804" s="113">
        <v>2011</v>
      </c>
      <c r="D804" s="113" t="s">
        <v>177</v>
      </c>
      <c r="E804" s="113">
        <v>15</v>
      </c>
      <c r="F804" s="113" t="s">
        <v>157</v>
      </c>
      <c r="G804" s="113" t="s">
        <v>157</v>
      </c>
      <c r="H804" s="113" t="s">
        <v>157</v>
      </c>
      <c r="I804" s="113">
        <v>22</v>
      </c>
    </row>
    <row r="805" spans="1:9" x14ac:dyDescent="0.25">
      <c r="A805" s="26" t="str">
        <f t="shared" si="12"/>
        <v>Yorkshire and The Humber2012Head and neck - Larynx</v>
      </c>
      <c r="B805" s="113" t="s">
        <v>174</v>
      </c>
      <c r="C805" s="113">
        <v>2012</v>
      </c>
      <c r="D805" s="113" t="s">
        <v>177</v>
      </c>
      <c r="E805" s="113">
        <v>19</v>
      </c>
      <c r="F805" s="113" t="s">
        <v>157</v>
      </c>
      <c r="G805" s="113">
        <v>0</v>
      </c>
      <c r="H805" s="113" t="s">
        <v>157</v>
      </c>
      <c r="I805" s="113">
        <v>22</v>
      </c>
    </row>
    <row r="806" spans="1:9" x14ac:dyDescent="0.25">
      <c r="A806" s="26" t="str">
        <f t="shared" si="12"/>
        <v>Yorkshire and The Humber2013Head and neck - Larynx</v>
      </c>
      <c r="B806" s="113" t="s">
        <v>174</v>
      </c>
      <c r="C806" s="113">
        <v>2013</v>
      </c>
      <c r="D806" s="113" t="s">
        <v>177</v>
      </c>
      <c r="E806" s="113">
        <v>9</v>
      </c>
      <c r="F806" s="113" t="s">
        <v>157</v>
      </c>
      <c r="G806" s="113">
        <v>0</v>
      </c>
      <c r="H806" s="113" t="s">
        <v>157</v>
      </c>
      <c r="I806" s="113">
        <v>15</v>
      </c>
    </row>
    <row r="807" spans="1:9" x14ac:dyDescent="0.25">
      <c r="A807" s="26" t="str">
        <f t="shared" si="12"/>
        <v>East Midlands2006Head and Neck - non specific</v>
      </c>
      <c r="B807" s="113" t="s">
        <v>160</v>
      </c>
      <c r="C807" s="113">
        <v>2006</v>
      </c>
      <c r="D807" s="113" t="s">
        <v>27</v>
      </c>
      <c r="E807" s="113" t="s">
        <v>157</v>
      </c>
      <c r="F807" s="113">
        <v>0</v>
      </c>
      <c r="G807" s="113" t="s">
        <v>157</v>
      </c>
      <c r="H807" s="113" t="s">
        <v>157</v>
      </c>
      <c r="I807" s="113">
        <v>5</v>
      </c>
    </row>
    <row r="808" spans="1:9" x14ac:dyDescent="0.25">
      <c r="A808" s="26" t="str">
        <f t="shared" si="12"/>
        <v>East Midlands2007Head and Neck - non specific</v>
      </c>
      <c r="B808" s="113" t="s">
        <v>160</v>
      </c>
      <c r="C808" s="113">
        <v>2007</v>
      </c>
      <c r="D808" s="113" t="s">
        <v>27</v>
      </c>
      <c r="E808" s="113">
        <v>0</v>
      </c>
      <c r="F808" s="113">
        <v>0</v>
      </c>
      <c r="G808" s="113">
        <v>0</v>
      </c>
      <c r="H808" s="113" t="s">
        <v>157</v>
      </c>
      <c r="I808" s="113" t="s">
        <v>157</v>
      </c>
    </row>
    <row r="809" spans="1:9" x14ac:dyDescent="0.25">
      <c r="A809" s="26" t="str">
        <f t="shared" si="12"/>
        <v>East Midlands2008Head and Neck - non specific</v>
      </c>
      <c r="B809" s="113" t="s">
        <v>160</v>
      </c>
      <c r="C809" s="113">
        <v>2008</v>
      </c>
      <c r="D809" s="113" t="s">
        <v>27</v>
      </c>
      <c r="E809" s="113" t="s">
        <v>157</v>
      </c>
      <c r="F809" s="113">
        <v>0</v>
      </c>
      <c r="G809" s="113">
        <v>0</v>
      </c>
      <c r="H809" s="113" t="s">
        <v>157</v>
      </c>
      <c r="I809" s="113">
        <v>7</v>
      </c>
    </row>
    <row r="810" spans="1:9" x14ac:dyDescent="0.25">
      <c r="A810" s="26" t="str">
        <f t="shared" si="12"/>
        <v>East Midlands2009Head and Neck - non specific</v>
      </c>
      <c r="B810" s="113" t="s">
        <v>160</v>
      </c>
      <c r="C810" s="113">
        <v>2009</v>
      </c>
      <c r="D810" s="113" t="s">
        <v>27</v>
      </c>
      <c r="E810" s="113" t="s">
        <v>157</v>
      </c>
      <c r="F810" s="113" t="s">
        <v>157</v>
      </c>
      <c r="G810" s="113">
        <v>0</v>
      </c>
      <c r="H810" s="113">
        <v>0</v>
      </c>
      <c r="I810" s="113" t="s">
        <v>157</v>
      </c>
    </row>
    <row r="811" spans="1:9" x14ac:dyDescent="0.25">
      <c r="A811" s="26" t="str">
        <f t="shared" si="12"/>
        <v>East Midlands2010Head and Neck - non specific</v>
      </c>
      <c r="B811" s="113" t="s">
        <v>160</v>
      </c>
      <c r="C811" s="113">
        <v>2010</v>
      </c>
      <c r="D811" s="113" t="s">
        <v>27</v>
      </c>
      <c r="E811" s="113" t="s">
        <v>157</v>
      </c>
      <c r="F811" s="113">
        <v>0</v>
      </c>
      <c r="G811" s="113" t="s">
        <v>157</v>
      </c>
      <c r="H811" s="113" t="s">
        <v>157</v>
      </c>
      <c r="I811" s="113" t="s">
        <v>157</v>
      </c>
    </row>
    <row r="812" spans="1:9" x14ac:dyDescent="0.25">
      <c r="A812" s="26" t="str">
        <f t="shared" si="12"/>
        <v>East Midlands2011Head and Neck - non specific</v>
      </c>
      <c r="B812" s="113" t="s">
        <v>160</v>
      </c>
      <c r="C812" s="113">
        <v>2011</v>
      </c>
      <c r="D812" s="113" t="s">
        <v>27</v>
      </c>
      <c r="E812" s="113" t="s">
        <v>157</v>
      </c>
      <c r="F812" s="113">
        <v>0</v>
      </c>
      <c r="G812" s="113">
        <v>0</v>
      </c>
      <c r="H812" s="113" t="s">
        <v>157</v>
      </c>
      <c r="I812" s="113">
        <v>6</v>
      </c>
    </row>
    <row r="813" spans="1:9" x14ac:dyDescent="0.25">
      <c r="A813" s="26" t="str">
        <f t="shared" si="12"/>
        <v>East Midlands2012Head and Neck - non specific</v>
      </c>
      <c r="B813" s="113" t="s">
        <v>160</v>
      </c>
      <c r="C813" s="113">
        <v>2012</v>
      </c>
      <c r="D813" s="113" t="s">
        <v>27</v>
      </c>
      <c r="E813" s="113" t="s">
        <v>157</v>
      </c>
      <c r="F813" s="113" t="s">
        <v>157</v>
      </c>
      <c r="G813" s="113">
        <v>0</v>
      </c>
      <c r="H813" s="113" t="s">
        <v>157</v>
      </c>
      <c r="I813" s="113">
        <v>9</v>
      </c>
    </row>
    <row r="814" spans="1:9" x14ac:dyDescent="0.25">
      <c r="A814" s="26" t="str">
        <f t="shared" si="12"/>
        <v>East Midlands2013Head and Neck - non specific</v>
      </c>
      <c r="B814" s="113" t="s">
        <v>160</v>
      </c>
      <c r="C814" s="113">
        <v>2013</v>
      </c>
      <c r="D814" s="113" t="s">
        <v>27</v>
      </c>
      <c r="E814" s="113" t="s">
        <v>157</v>
      </c>
      <c r="F814" s="113">
        <v>0</v>
      </c>
      <c r="G814" s="113" t="s">
        <v>157</v>
      </c>
      <c r="H814" s="113">
        <v>0</v>
      </c>
      <c r="I814" s="113">
        <v>5</v>
      </c>
    </row>
    <row r="815" spans="1:9" x14ac:dyDescent="0.25">
      <c r="A815" s="26" t="str">
        <f t="shared" si="12"/>
        <v>East of England2006Head and Neck - non specific</v>
      </c>
      <c r="B815" s="113" t="s">
        <v>162</v>
      </c>
      <c r="C815" s="113">
        <v>2006</v>
      </c>
      <c r="D815" s="113" t="s">
        <v>27</v>
      </c>
      <c r="E815" s="113" t="s">
        <v>157</v>
      </c>
      <c r="F815" s="113">
        <v>0</v>
      </c>
      <c r="G815" s="113">
        <v>0</v>
      </c>
      <c r="H815" s="113" t="s">
        <v>157</v>
      </c>
      <c r="I815" s="113" t="s">
        <v>157</v>
      </c>
    </row>
    <row r="816" spans="1:9" x14ac:dyDescent="0.25">
      <c r="A816" s="26" t="str">
        <f t="shared" si="12"/>
        <v>East of England2007Head and Neck - non specific</v>
      </c>
      <c r="B816" s="113" t="s">
        <v>162</v>
      </c>
      <c r="C816" s="113">
        <v>2007</v>
      </c>
      <c r="D816" s="113" t="s">
        <v>27</v>
      </c>
      <c r="E816" s="113" t="s">
        <v>157</v>
      </c>
      <c r="F816" s="113" t="s">
        <v>157</v>
      </c>
      <c r="G816" s="113">
        <v>0</v>
      </c>
      <c r="H816" s="113" t="s">
        <v>157</v>
      </c>
      <c r="I816" s="113">
        <v>8</v>
      </c>
    </row>
    <row r="817" spans="1:9" x14ac:dyDescent="0.25">
      <c r="A817" s="26" t="str">
        <f t="shared" si="12"/>
        <v>East of England2008Head and Neck - non specific</v>
      </c>
      <c r="B817" s="113" t="s">
        <v>162</v>
      </c>
      <c r="C817" s="113">
        <v>2008</v>
      </c>
      <c r="D817" s="113" t="s">
        <v>27</v>
      </c>
      <c r="E817" s="113" t="s">
        <v>157</v>
      </c>
      <c r="F817" s="113">
        <v>0</v>
      </c>
      <c r="G817" s="113">
        <v>0</v>
      </c>
      <c r="H817" s="113" t="s">
        <v>157</v>
      </c>
      <c r="I817" s="113">
        <v>7</v>
      </c>
    </row>
    <row r="818" spans="1:9" x14ac:dyDescent="0.25">
      <c r="A818" s="26" t="str">
        <f t="shared" si="12"/>
        <v>East of England2009Head and Neck - non specific</v>
      </c>
      <c r="B818" s="113" t="s">
        <v>162</v>
      </c>
      <c r="C818" s="113">
        <v>2009</v>
      </c>
      <c r="D818" s="113" t="s">
        <v>27</v>
      </c>
      <c r="E818" s="113" t="s">
        <v>157</v>
      </c>
      <c r="F818" s="113">
        <v>0</v>
      </c>
      <c r="G818" s="113">
        <v>0</v>
      </c>
      <c r="H818" s="113" t="s">
        <v>157</v>
      </c>
      <c r="I818" s="113" t="s">
        <v>157</v>
      </c>
    </row>
    <row r="819" spans="1:9" x14ac:dyDescent="0.25">
      <c r="A819" s="26" t="str">
        <f t="shared" si="12"/>
        <v>East of England2010Head and Neck - non specific</v>
      </c>
      <c r="B819" s="113" t="s">
        <v>162</v>
      </c>
      <c r="C819" s="113">
        <v>2010</v>
      </c>
      <c r="D819" s="113" t="s">
        <v>27</v>
      </c>
      <c r="E819" s="113" t="s">
        <v>157</v>
      </c>
      <c r="F819" s="113">
        <v>0</v>
      </c>
      <c r="G819" s="113">
        <v>0</v>
      </c>
      <c r="H819" s="113" t="s">
        <v>157</v>
      </c>
      <c r="I819" s="113" t="s">
        <v>157</v>
      </c>
    </row>
    <row r="820" spans="1:9" x14ac:dyDescent="0.25">
      <c r="A820" s="26" t="str">
        <f t="shared" si="12"/>
        <v>East of England2011Head and Neck - non specific</v>
      </c>
      <c r="B820" s="113" t="s">
        <v>162</v>
      </c>
      <c r="C820" s="113">
        <v>2011</v>
      </c>
      <c r="D820" s="113" t="s">
        <v>27</v>
      </c>
      <c r="E820" s="113" t="s">
        <v>157</v>
      </c>
      <c r="F820" s="113" t="s">
        <v>157</v>
      </c>
      <c r="G820" s="113">
        <v>0</v>
      </c>
      <c r="H820" s="113">
        <v>5</v>
      </c>
      <c r="I820" s="113">
        <v>9</v>
      </c>
    </row>
    <row r="821" spans="1:9" x14ac:dyDescent="0.25">
      <c r="A821" s="26" t="str">
        <f t="shared" si="12"/>
        <v>East of England2012Head and Neck - non specific</v>
      </c>
      <c r="B821" s="113" t="s">
        <v>162</v>
      </c>
      <c r="C821" s="113">
        <v>2012</v>
      </c>
      <c r="D821" s="113" t="s">
        <v>27</v>
      </c>
      <c r="E821" s="113" t="s">
        <v>157</v>
      </c>
      <c r="F821" s="113">
        <v>0</v>
      </c>
      <c r="G821" s="113">
        <v>0</v>
      </c>
      <c r="H821" s="113" t="s">
        <v>157</v>
      </c>
      <c r="I821" s="113" t="s">
        <v>157</v>
      </c>
    </row>
    <row r="822" spans="1:9" x14ac:dyDescent="0.25">
      <c r="A822" s="26" t="str">
        <f t="shared" si="12"/>
        <v>East of England2013Head and Neck - non specific</v>
      </c>
      <c r="B822" s="113" t="s">
        <v>162</v>
      </c>
      <c r="C822" s="113">
        <v>2013</v>
      </c>
      <c r="D822" s="113" t="s">
        <v>27</v>
      </c>
      <c r="E822" s="113">
        <v>5</v>
      </c>
      <c r="F822" s="113" t="s">
        <v>157</v>
      </c>
      <c r="G822" s="113">
        <v>0</v>
      </c>
      <c r="H822" s="113" t="s">
        <v>157</v>
      </c>
      <c r="I822" s="113">
        <v>7</v>
      </c>
    </row>
    <row r="823" spans="1:9" x14ac:dyDescent="0.25">
      <c r="A823" s="26" t="str">
        <f t="shared" si="12"/>
        <v>London2006Head and Neck - non specific</v>
      </c>
      <c r="B823" s="113" t="s">
        <v>116</v>
      </c>
      <c r="C823" s="113">
        <v>2006</v>
      </c>
      <c r="D823" s="113" t="s">
        <v>27</v>
      </c>
      <c r="E823" s="113" t="s">
        <v>157</v>
      </c>
      <c r="F823" s="113">
        <v>0</v>
      </c>
      <c r="G823" s="113" t="s">
        <v>157</v>
      </c>
      <c r="H823" s="113" t="s">
        <v>157</v>
      </c>
      <c r="I823" s="113">
        <v>7</v>
      </c>
    </row>
    <row r="824" spans="1:9" x14ac:dyDescent="0.25">
      <c r="A824" s="26" t="str">
        <f t="shared" si="12"/>
        <v>London2007Head and Neck - non specific</v>
      </c>
      <c r="B824" s="113" t="s">
        <v>116</v>
      </c>
      <c r="C824" s="113">
        <v>2007</v>
      </c>
      <c r="D824" s="113" t="s">
        <v>27</v>
      </c>
      <c r="E824" s="113">
        <v>9</v>
      </c>
      <c r="F824" s="113">
        <v>0</v>
      </c>
      <c r="G824" s="113" t="s">
        <v>157</v>
      </c>
      <c r="H824" s="113" t="s">
        <v>157</v>
      </c>
      <c r="I824" s="113">
        <v>11</v>
      </c>
    </row>
    <row r="825" spans="1:9" x14ac:dyDescent="0.25">
      <c r="A825" s="26" t="str">
        <f t="shared" si="12"/>
        <v>London2008Head and Neck - non specific</v>
      </c>
      <c r="B825" s="113" t="s">
        <v>116</v>
      </c>
      <c r="C825" s="113">
        <v>2008</v>
      </c>
      <c r="D825" s="113" t="s">
        <v>27</v>
      </c>
      <c r="E825" s="113">
        <v>7</v>
      </c>
      <c r="F825" s="113" t="s">
        <v>157</v>
      </c>
      <c r="G825" s="113">
        <v>0</v>
      </c>
      <c r="H825" s="113" t="s">
        <v>157</v>
      </c>
      <c r="I825" s="113">
        <v>9</v>
      </c>
    </row>
    <row r="826" spans="1:9" x14ac:dyDescent="0.25">
      <c r="A826" s="26" t="str">
        <f t="shared" si="12"/>
        <v>London2009Head and Neck - non specific</v>
      </c>
      <c r="B826" s="113" t="s">
        <v>116</v>
      </c>
      <c r="C826" s="113">
        <v>2009</v>
      </c>
      <c r="D826" s="113" t="s">
        <v>27</v>
      </c>
      <c r="E826" s="113">
        <v>5</v>
      </c>
      <c r="F826" s="113">
        <v>0</v>
      </c>
      <c r="G826" s="113" t="s">
        <v>157</v>
      </c>
      <c r="H826" s="113" t="s">
        <v>157</v>
      </c>
      <c r="I826" s="113">
        <v>10</v>
      </c>
    </row>
    <row r="827" spans="1:9" x14ac:dyDescent="0.25">
      <c r="A827" s="26" t="str">
        <f t="shared" si="12"/>
        <v>London2010Head and Neck - non specific</v>
      </c>
      <c r="B827" s="113" t="s">
        <v>116</v>
      </c>
      <c r="C827" s="113">
        <v>2010</v>
      </c>
      <c r="D827" s="113" t="s">
        <v>27</v>
      </c>
      <c r="E827" s="113">
        <v>7</v>
      </c>
      <c r="F827" s="113" t="s">
        <v>157</v>
      </c>
      <c r="G827" s="113">
        <v>0</v>
      </c>
      <c r="H827" s="113" t="s">
        <v>157</v>
      </c>
      <c r="I827" s="113">
        <v>10</v>
      </c>
    </row>
    <row r="828" spans="1:9" x14ac:dyDescent="0.25">
      <c r="A828" s="26" t="str">
        <f t="shared" si="12"/>
        <v>London2011Head and Neck - non specific</v>
      </c>
      <c r="B828" s="113" t="s">
        <v>116</v>
      </c>
      <c r="C828" s="113">
        <v>2011</v>
      </c>
      <c r="D828" s="113" t="s">
        <v>27</v>
      </c>
      <c r="E828" s="113">
        <v>6</v>
      </c>
      <c r="F828" s="113" t="s">
        <v>157</v>
      </c>
      <c r="G828" s="113" t="s">
        <v>157</v>
      </c>
      <c r="H828" s="113" t="s">
        <v>157</v>
      </c>
      <c r="I828" s="113">
        <v>7</v>
      </c>
    </row>
    <row r="829" spans="1:9" x14ac:dyDescent="0.25">
      <c r="A829" s="26" t="str">
        <f t="shared" si="12"/>
        <v>London2012Head and Neck - non specific</v>
      </c>
      <c r="B829" s="113" t="s">
        <v>116</v>
      </c>
      <c r="C829" s="113">
        <v>2012</v>
      </c>
      <c r="D829" s="113" t="s">
        <v>27</v>
      </c>
      <c r="E829" s="113">
        <v>12</v>
      </c>
      <c r="F829" s="113">
        <v>0</v>
      </c>
      <c r="G829" s="113" t="s">
        <v>157</v>
      </c>
      <c r="H829" s="113" t="s">
        <v>157</v>
      </c>
      <c r="I829" s="113">
        <v>15</v>
      </c>
    </row>
    <row r="830" spans="1:9" x14ac:dyDescent="0.25">
      <c r="A830" s="26" t="str">
        <f t="shared" si="12"/>
        <v>London2013Head and Neck - non specific</v>
      </c>
      <c r="B830" s="113" t="s">
        <v>116</v>
      </c>
      <c r="C830" s="113">
        <v>2013</v>
      </c>
      <c r="D830" s="113" t="s">
        <v>27</v>
      </c>
      <c r="E830" s="113" t="s">
        <v>157</v>
      </c>
      <c r="F830" s="113">
        <v>0</v>
      </c>
      <c r="G830" s="113" t="s">
        <v>157</v>
      </c>
      <c r="H830" s="113" t="s">
        <v>157</v>
      </c>
      <c r="I830" s="113">
        <v>6</v>
      </c>
    </row>
    <row r="831" spans="1:9" x14ac:dyDescent="0.25">
      <c r="A831" s="26" t="str">
        <f t="shared" si="12"/>
        <v>North East2006Head and Neck - non specific</v>
      </c>
      <c r="B831" s="113" t="s">
        <v>164</v>
      </c>
      <c r="C831" s="113">
        <v>2006</v>
      </c>
      <c r="D831" s="113" t="s">
        <v>27</v>
      </c>
      <c r="E831" s="113" t="s">
        <v>157</v>
      </c>
      <c r="F831" s="113" t="s">
        <v>157</v>
      </c>
      <c r="G831" s="113" t="s">
        <v>157</v>
      </c>
      <c r="H831" s="113">
        <v>0</v>
      </c>
      <c r="I831" s="113">
        <v>8</v>
      </c>
    </row>
    <row r="832" spans="1:9" x14ac:dyDescent="0.25">
      <c r="A832" s="26" t="str">
        <f t="shared" si="12"/>
        <v>North East2007Head and Neck - non specific</v>
      </c>
      <c r="B832" s="113" t="s">
        <v>164</v>
      </c>
      <c r="C832" s="113">
        <v>2007</v>
      </c>
      <c r="D832" s="113" t="s">
        <v>27</v>
      </c>
      <c r="E832" s="113" t="s">
        <v>157</v>
      </c>
      <c r="F832" s="113">
        <v>0</v>
      </c>
      <c r="G832" s="113" t="s">
        <v>157</v>
      </c>
      <c r="H832" s="113" t="s">
        <v>157</v>
      </c>
      <c r="I832" s="113">
        <v>5</v>
      </c>
    </row>
    <row r="833" spans="1:9" x14ac:dyDescent="0.25">
      <c r="A833" s="26" t="str">
        <f t="shared" si="12"/>
        <v>North East2008Head and Neck - non specific</v>
      </c>
      <c r="B833" s="113" t="s">
        <v>164</v>
      </c>
      <c r="C833" s="113">
        <v>2008</v>
      </c>
      <c r="D833" s="113" t="s">
        <v>27</v>
      </c>
      <c r="E833" s="113" t="s">
        <v>157</v>
      </c>
      <c r="F833" s="113" t="s">
        <v>157</v>
      </c>
      <c r="G833" s="113">
        <v>0</v>
      </c>
      <c r="H833" s="113" t="s">
        <v>157</v>
      </c>
      <c r="I833" s="113">
        <v>6</v>
      </c>
    </row>
    <row r="834" spans="1:9" x14ac:dyDescent="0.25">
      <c r="A834" s="26" t="str">
        <f t="shared" si="12"/>
        <v>North East2009Head and Neck - non specific</v>
      </c>
      <c r="B834" s="113" t="s">
        <v>164</v>
      </c>
      <c r="C834" s="113">
        <v>2009</v>
      </c>
      <c r="D834" s="113" t="s">
        <v>27</v>
      </c>
      <c r="E834" s="113" t="s">
        <v>157</v>
      </c>
      <c r="F834" s="113">
        <v>0</v>
      </c>
      <c r="G834" s="113">
        <v>0</v>
      </c>
      <c r="H834" s="113" t="s">
        <v>157</v>
      </c>
      <c r="I834" s="113">
        <v>6</v>
      </c>
    </row>
    <row r="835" spans="1:9" x14ac:dyDescent="0.25">
      <c r="A835" s="26" t="str">
        <f t="shared" si="12"/>
        <v>North East2010Head and Neck - non specific</v>
      </c>
      <c r="B835" s="113" t="s">
        <v>164</v>
      </c>
      <c r="C835" s="113">
        <v>2010</v>
      </c>
      <c r="D835" s="113" t="s">
        <v>27</v>
      </c>
      <c r="E835" s="113" t="s">
        <v>157</v>
      </c>
      <c r="F835" s="113" t="s">
        <v>157</v>
      </c>
      <c r="G835" s="113">
        <v>0</v>
      </c>
      <c r="H835" s="113" t="s">
        <v>157</v>
      </c>
      <c r="I835" s="113">
        <v>6</v>
      </c>
    </row>
    <row r="836" spans="1:9" x14ac:dyDescent="0.25">
      <c r="A836" s="26" t="str">
        <f t="shared" si="12"/>
        <v>North East2011Head and Neck - non specific</v>
      </c>
      <c r="B836" s="113" t="s">
        <v>164</v>
      </c>
      <c r="C836" s="113">
        <v>2011</v>
      </c>
      <c r="D836" s="113" t="s">
        <v>27</v>
      </c>
      <c r="E836" s="113">
        <v>0</v>
      </c>
      <c r="F836" s="113" t="s">
        <v>157</v>
      </c>
      <c r="G836" s="113">
        <v>0</v>
      </c>
      <c r="H836" s="113" t="s">
        <v>157</v>
      </c>
      <c r="I836" s="113" t="s">
        <v>157</v>
      </c>
    </row>
    <row r="837" spans="1:9" x14ac:dyDescent="0.25">
      <c r="A837" s="26" t="str">
        <f t="shared" ref="A837:A900" si="13">CONCATENATE(B837,C837,D837)</f>
        <v>North East2012Head and Neck - non specific</v>
      </c>
      <c r="B837" s="113" t="s">
        <v>164</v>
      </c>
      <c r="C837" s="113">
        <v>2012</v>
      </c>
      <c r="D837" s="113" t="s">
        <v>27</v>
      </c>
      <c r="E837" s="113" t="s">
        <v>157</v>
      </c>
      <c r="F837" s="113">
        <v>0</v>
      </c>
      <c r="G837" s="113">
        <v>0</v>
      </c>
      <c r="H837" s="113">
        <v>0</v>
      </c>
      <c r="I837" s="113" t="s">
        <v>157</v>
      </c>
    </row>
    <row r="838" spans="1:9" x14ac:dyDescent="0.25">
      <c r="A838" s="26" t="str">
        <f t="shared" si="13"/>
        <v>North East2013Head and Neck - non specific</v>
      </c>
      <c r="B838" s="113" t="s">
        <v>164</v>
      </c>
      <c r="C838" s="113">
        <v>2013</v>
      </c>
      <c r="D838" s="113" t="s">
        <v>27</v>
      </c>
      <c r="E838" s="113" t="s">
        <v>157</v>
      </c>
      <c r="F838" s="113" t="s">
        <v>157</v>
      </c>
      <c r="G838" s="113">
        <v>0</v>
      </c>
      <c r="H838" s="113" t="s">
        <v>157</v>
      </c>
      <c r="I838" s="113">
        <v>5</v>
      </c>
    </row>
    <row r="839" spans="1:9" x14ac:dyDescent="0.25">
      <c r="A839" s="26" t="str">
        <f t="shared" si="13"/>
        <v>North West2006Head and Neck - non specific</v>
      </c>
      <c r="B839" s="113" t="s">
        <v>166</v>
      </c>
      <c r="C839" s="113">
        <v>2006</v>
      </c>
      <c r="D839" s="113" t="s">
        <v>27</v>
      </c>
      <c r="E839" s="113">
        <v>13</v>
      </c>
      <c r="F839" s="113" t="s">
        <v>157</v>
      </c>
      <c r="G839" s="113" t="s">
        <v>157</v>
      </c>
      <c r="H839" s="113" t="s">
        <v>157</v>
      </c>
      <c r="I839" s="113">
        <v>21</v>
      </c>
    </row>
    <row r="840" spans="1:9" x14ac:dyDescent="0.25">
      <c r="A840" s="26" t="str">
        <f t="shared" si="13"/>
        <v>North West2007Head and Neck - non specific</v>
      </c>
      <c r="B840" s="113" t="s">
        <v>166</v>
      </c>
      <c r="C840" s="113">
        <v>2007</v>
      </c>
      <c r="D840" s="113" t="s">
        <v>27</v>
      </c>
      <c r="E840" s="113">
        <v>8</v>
      </c>
      <c r="F840" s="113" t="s">
        <v>157</v>
      </c>
      <c r="G840" s="113" t="s">
        <v>157</v>
      </c>
      <c r="H840" s="113" t="s">
        <v>157</v>
      </c>
      <c r="I840" s="113">
        <v>13</v>
      </c>
    </row>
    <row r="841" spans="1:9" x14ac:dyDescent="0.25">
      <c r="A841" s="26" t="str">
        <f t="shared" si="13"/>
        <v>North West2008Head and Neck - non specific</v>
      </c>
      <c r="B841" s="113" t="s">
        <v>166</v>
      </c>
      <c r="C841" s="113">
        <v>2008</v>
      </c>
      <c r="D841" s="113" t="s">
        <v>27</v>
      </c>
      <c r="E841" s="113">
        <v>7</v>
      </c>
      <c r="F841" s="113" t="s">
        <v>157</v>
      </c>
      <c r="G841" s="113">
        <v>0</v>
      </c>
      <c r="H841" s="113" t="s">
        <v>157</v>
      </c>
      <c r="I841" s="113">
        <v>10</v>
      </c>
    </row>
    <row r="842" spans="1:9" x14ac:dyDescent="0.25">
      <c r="A842" s="26" t="str">
        <f t="shared" si="13"/>
        <v>North West2009Head and Neck - non specific</v>
      </c>
      <c r="B842" s="113" t="s">
        <v>166</v>
      </c>
      <c r="C842" s="113">
        <v>2009</v>
      </c>
      <c r="D842" s="113" t="s">
        <v>27</v>
      </c>
      <c r="E842" s="113">
        <v>9</v>
      </c>
      <c r="F842" s="113" t="s">
        <v>157</v>
      </c>
      <c r="G842" s="113" t="s">
        <v>157</v>
      </c>
      <c r="H842" s="113">
        <v>0</v>
      </c>
      <c r="I842" s="113">
        <v>12</v>
      </c>
    </row>
    <row r="843" spans="1:9" x14ac:dyDescent="0.25">
      <c r="A843" s="26" t="str">
        <f t="shared" si="13"/>
        <v>North West2010Head and Neck - non specific</v>
      </c>
      <c r="B843" s="113" t="s">
        <v>166</v>
      </c>
      <c r="C843" s="113">
        <v>2010</v>
      </c>
      <c r="D843" s="113" t="s">
        <v>27</v>
      </c>
      <c r="E843" s="113">
        <v>9</v>
      </c>
      <c r="F843" s="113" t="s">
        <v>157</v>
      </c>
      <c r="G843" s="113">
        <v>0</v>
      </c>
      <c r="H843" s="113" t="s">
        <v>157</v>
      </c>
      <c r="I843" s="113">
        <v>14</v>
      </c>
    </row>
    <row r="844" spans="1:9" x14ac:dyDescent="0.25">
      <c r="A844" s="26" t="str">
        <f t="shared" si="13"/>
        <v>North West2011Head and Neck - non specific</v>
      </c>
      <c r="B844" s="113" t="s">
        <v>166</v>
      </c>
      <c r="C844" s="113">
        <v>2011</v>
      </c>
      <c r="D844" s="113" t="s">
        <v>27</v>
      </c>
      <c r="E844" s="113" t="s">
        <v>157</v>
      </c>
      <c r="F844" s="113" t="s">
        <v>157</v>
      </c>
      <c r="G844" s="113">
        <v>0</v>
      </c>
      <c r="H844" s="113">
        <v>0</v>
      </c>
      <c r="I844" s="113">
        <v>8</v>
      </c>
    </row>
    <row r="845" spans="1:9" x14ac:dyDescent="0.25">
      <c r="A845" s="26" t="str">
        <f t="shared" si="13"/>
        <v>North West2012Head and Neck - non specific</v>
      </c>
      <c r="B845" s="113" t="s">
        <v>166</v>
      </c>
      <c r="C845" s="113">
        <v>2012</v>
      </c>
      <c r="D845" s="113" t="s">
        <v>27</v>
      </c>
      <c r="E845" s="113">
        <v>5</v>
      </c>
      <c r="F845" s="113" t="s">
        <v>157</v>
      </c>
      <c r="G845" s="113" t="s">
        <v>157</v>
      </c>
      <c r="H845" s="113" t="s">
        <v>157</v>
      </c>
      <c r="I845" s="113">
        <v>10</v>
      </c>
    </row>
    <row r="846" spans="1:9" x14ac:dyDescent="0.25">
      <c r="A846" s="26" t="str">
        <f t="shared" si="13"/>
        <v>North West2013Head and Neck - non specific</v>
      </c>
      <c r="B846" s="113" t="s">
        <v>166</v>
      </c>
      <c r="C846" s="113">
        <v>2013</v>
      </c>
      <c r="D846" s="113" t="s">
        <v>27</v>
      </c>
      <c r="E846" s="113" t="s">
        <v>157</v>
      </c>
      <c r="F846" s="113">
        <v>0</v>
      </c>
      <c r="G846" s="113">
        <v>0</v>
      </c>
      <c r="H846" s="113" t="s">
        <v>157</v>
      </c>
      <c r="I846" s="113">
        <v>5</v>
      </c>
    </row>
    <row r="847" spans="1:9" x14ac:dyDescent="0.25">
      <c r="A847" s="26" t="str">
        <f t="shared" si="13"/>
        <v>South East2006Head and Neck - non specific</v>
      </c>
      <c r="B847" s="113" t="s">
        <v>168</v>
      </c>
      <c r="C847" s="113">
        <v>2006</v>
      </c>
      <c r="D847" s="113" t="s">
        <v>27</v>
      </c>
      <c r="E847" s="113">
        <v>9</v>
      </c>
      <c r="F847" s="113" t="s">
        <v>157</v>
      </c>
      <c r="G847" s="113">
        <v>0</v>
      </c>
      <c r="H847" s="113" t="s">
        <v>157</v>
      </c>
      <c r="I847" s="113">
        <v>14</v>
      </c>
    </row>
    <row r="848" spans="1:9" x14ac:dyDescent="0.25">
      <c r="A848" s="26" t="str">
        <f t="shared" si="13"/>
        <v>South East2007Head and Neck - non specific</v>
      </c>
      <c r="B848" s="113" t="s">
        <v>168</v>
      </c>
      <c r="C848" s="113">
        <v>2007</v>
      </c>
      <c r="D848" s="113" t="s">
        <v>27</v>
      </c>
      <c r="E848" s="113">
        <v>7</v>
      </c>
      <c r="F848" s="113" t="s">
        <v>157</v>
      </c>
      <c r="G848" s="113" t="s">
        <v>157</v>
      </c>
      <c r="H848" s="113" t="s">
        <v>157</v>
      </c>
      <c r="I848" s="113">
        <v>8</v>
      </c>
    </row>
    <row r="849" spans="1:9" x14ac:dyDescent="0.25">
      <c r="A849" s="26" t="str">
        <f t="shared" si="13"/>
        <v>South East2008Head and Neck - non specific</v>
      </c>
      <c r="B849" s="113" t="s">
        <v>168</v>
      </c>
      <c r="C849" s="113">
        <v>2008</v>
      </c>
      <c r="D849" s="113" t="s">
        <v>27</v>
      </c>
      <c r="E849" s="113">
        <v>7</v>
      </c>
      <c r="F849" s="113">
        <v>0</v>
      </c>
      <c r="G849" s="113" t="s">
        <v>157</v>
      </c>
      <c r="H849" s="113" t="s">
        <v>157</v>
      </c>
      <c r="I849" s="113">
        <v>10</v>
      </c>
    </row>
    <row r="850" spans="1:9" x14ac:dyDescent="0.25">
      <c r="A850" s="26" t="str">
        <f t="shared" si="13"/>
        <v>South East2009Head and Neck - non specific</v>
      </c>
      <c r="B850" s="113" t="s">
        <v>168</v>
      </c>
      <c r="C850" s="113">
        <v>2009</v>
      </c>
      <c r="D850" s="113" t="s">
        <v>27</v>
      </c>
      <c r="E850" s="113">
        <v>8</v>
      </c>
      <c r="F850" s="113" t="s">
        <v>157</v>
      </c>
      <c r="G850" s="113" t="s">
        <v>157</v>
      </c>
      <c r="H850" s="113" t="s">
        <v>157</v>
      </c>
      <c r="I850" s="113">
        <v>9</v>
      </c>
    </row>
    <row r="851" spans="1:9" x14ac:dyDescent="0.25">
      <c r="A851" s="26" t="str">
        <f t="shared" si="13"/>
        <v>South East2010Head and Neck - non specific</v>
      </c>
      <c r="B851" s="113" t="s">
        <v>168</v>
      </c>
      <c r="C851" s="113">
        <v>2010</v>
      </c>
      <c r="D851" s="113" t="s">
        <v>27</v>
      </c>
      <c r="E851" s="113">
        <v>8</v>
      </c>
      <c r="F851" s="113" t="s">
        <v>157</v>
      </c>
      <c r="G851" s="113">
        <v>0</v>
      </c>
      <c r="H851" s="113" t="s">
        <v>157</v>
      </c>
      <c r="I851" s="113">
        <v>13</v>
      </c>
    </row>
    <row r="852" spans="1:9" x14ac:dyDescent="0.25">
      <c r="A852" s="26" t="str">
        <f t="shared" si="13"/>
        <v>South East2011Head and Neck - non specific</v>
      </c>
      <c r="B852" s="113" t="s">
        <v>168</v>
      </c>
      <c r="C852" s="113">
        <v>2011</v>
      </c>
      <c r="D852" s="113" t="s">
        <v>27</v>
      </c>
      <c r="E852" s="113" t="s">
        <v>157</v>
      </c>
      <c r="F852" s="113" t="s">
        <v>157</v>
      </c>
      <c r="G852" s="113">
        <v>0</v>
      </c>
      <c r="H852" s="113" t="s">
        <v>157</v>
      </c>
      <c r="I852" s="113">
        <v>11</v>
      </c>
    </row>
    <row r="853" spans="1:9" x14ac:dyDescent="0.25">
      <c r="A853" s="26" t="str">
        <f t="shared" si="13"/>
        <v>South East2012Head and Neck - non specific</v>
      </c>
      <c r="B853" s="113" t="s">
        <v>168</v>
      </c>
      <c r="C853" s="113">
        <v>2012</v>
      </c>
      <c r="D853" s="113" t="s">
        <v>27</v>
      </c>
      <c r="E853" s="113" t="s">
        <v>157</v>
      </c>
      <c r="F853" s="113" t="s">
        <v>157</v>
      </c>
      <c r="G853" s="113" t="s">
        <v>157</v>
      </c>
      <c r="H853" s="113" t="s">
        <v>157</v>
      </c>
      <c r="I853" s="113">
        <v>10</v>
      </c>
    </row>
    <row r="854" spans="1:9" x14ac:dyDescent="0.25">
      <c r="A854" s="26" t="str">
        <f t="shared" si="13"/>
        <v>South East2013Head and Neck - non specific</v>
      </c>
      <c r="B854" s="113" t="s">
        <v>168</v>
      </c>
      <c r="C854" s="113">
        <v>2013</v>
      </c>
      <c r="D854" s="113" t="s">
        <v>27</v>
      </c>
      <c r="E854" s="113">
        <v>8</v>
      </c>
      <c r="F854" s="113" t="s">
        <v>157</v>
      </c>
      <c r="G854" s="113">
        <v>0</v>
      </c>
      <c r="H854" s="113" t="s">
        <v>157</v>
      </c>
      <c r="I854" s="113">
        <v>10</v>
      </c>
    </row>
    <row r="855" spans="1:9" x14ac:dyDescent="0.25">
      <c r="A855" s="26" t="str">
        <f t="shared" si="13"/>
        <v>South West2006Head and Neck - non specific</v>
      </c>
      <c r="B855" s="113" t="s">
        <v>170</v>
      </c>
      <c r="C855" s="113">
        <v>2006</v>
      </c>
      <c r="D855" s="113" t="s">
        <v>27</v>
      </c>
      <c r="E855" s="113">
        <v>5</v>
      </c>
      <c r="F855" s="113">
        <v>5</v>
      </c>
      <c r="G855" s="113" t="s">
        <v>157</v>
      </c>
      <c r="H855" s="113" t="s">
        <v>157</v>
      </c>
      <c r="I855" s="113">
        <v>12</v>
      </c>
    </row>
    <row r="856" spans="1:9" x14ac:dyDescent="0.25">
      <c r="A856" s="26" t="str">
        <f t="shared" si="13"/>
        <v>South West2007Head and Neck - non specific</v>
      </c>
      <c r="B856" s="113" t="s">
        <v>170</v>
      </c>
      <c r="C856" s="113">
        <v>2007</v>
      </c>
      <c r="D856" s="113" t="s">
        <v>27</v>
      </c>
      <c r="E856" s="113">
        <v>0</v>
      </c>
      <c r="F856" s="113" t="s">
        <v>157</v>
      </c>
      <c r="G856" s="113">
        <v>0</v>
      </c>
      <c r="H856" s="113" t="s">
        <v>157</v>
      </c>
      <c r="I856" s="113">
        <v>5</v>
      </c>
    </row>
    <row r="857" spans="1:9" x14ac:dyDescent="0.25">
      <c r="A857" s="26" t="str">
        <f t="shared" si="13"/>
        <v>South West2008Head and Neck - non specific</v>
      </c>
      <c r="B857" s="113" t="s">
        <v>170</v>
      </c>
      <c r="C857" s="113">
        <v>2008</v>
      </c>
      <c r="D857" s="113" t="s">
        <v>27</v>
      </c>
      <c r="E857" s="113">
        <v>6</v>
      </c>
      <c r="F857" s="113">
        <v>7</v>
      </c>
      <c r="G857" s="113" t="s">
        <v>157</v>
      </c>
      <c r="H857" s="113" t="s">
        <v>157</v>
      </c>
      <c r="I857" s="113">
        <v>16</v>
      </c>
    </row>
    <row r="858" spans="1:9" x14ac:dyDescent="0.25">
      <c r="A858" s="26" t="str">
        <f t="shared" si="13"/>
        <v>South West2009Head and Neck - non specific</v>
      </c>
      <c r="B858" s="113" t="s">
        <v>170</v>
      </c>
      <c r="C858" s="113">
        <v>2009</v>
      </c>
      <c r="D858" s="113" t="s">
        <v>27</v>
      </c>
      <c r="E858" s="113" t="s">
        <v>157</v>
      </c>
      <c r="F858" s="113">
        <v>0</v>
      </c>
      <c r="G858" s="113">
        <v>0</v>
      </c>
      <c r="H858" s="113" t="s">
        <v>157</v>
      </c>
      <c r="I858" s="113">
        <v>5</v>
      </c>
    </row>
    <row r="859" spans="1:9" x14ac:dyDescent="0.25">
      <c r="A859" s="26" t="str">
        <f t="shared" si="13"/>
        <v>South West2010Head and Neck - non specific</v>
      </c>
      <c r="B859" s="113" t="s">
        <v>170</v>
      </c>
      <c r="C859" s="113">
        <v>2010</v>
      </c>
      <c r="D859" s="113" t="s">
        <v>27</v>
      </c>
      <c r="E859" s="113" t="s">
        <v>157</v>
      </c>
      <c r="F859" s="113">
        <v>0</v>
      </c>
      <c r="G859" s="113">
        <v>0</v>
      </c>
      <c r="H859" s="113" t="s">
        <v>157</v>
      </c>
      <c r="I859" s="113">
        <v>6</v>
      </c>
    </row>
    <row r="860" spans="1:9" x14ac:dyDescent="0.25">
      <c r="A860" s="26" t="str">
        <f t="shared" si="13"/>
        <v>South West2011Head and Neck - non specific</v>
      </c>
      <c r="B860" s="113" t="s">
        <v>170</v>
      </c>
      <c r="C860" s="113">
        <v>2011</v>
      </c>
      <c r="D860" s="113" t="s">
        <v>27</v>
      </c>
      <c r="E860" s="113">
        <v>8</v>
      </c>
      <c r="F860" s="113" t="s">
        <v>157</v>
      </c>
      <c r="G860" s="113" t="s">
        <v>157</v>
      </c>
      <c r="H860" s="113" t="s">
        <v>157</v>
      </c>
      <c r="I860" s="113">
        <v>13</v>
      </c>
    </row>
    <row r="861" spans="1:9" x14ac:dyDescent="0.25">
      <c r="A861" s="26" t="str">
        <f t="shared" si="13"/>
        <v>South West2012Head and Neck - non specific</v>
      </c>
      <c r="B861" s="113" t="s">
        <v>170</v>
      </c>
      <c r="C861" s="113">
        <v>2012</v>
      </c>
      <c r="D861" s="113" t="s">
        <v>27</v>
      </c>
      <c r="E861" s="113" t="s">
        <v>157</v>
      </c>
      <c r="F861" s="113" t="s">
        <v>157</v>
      </c>
      <c r="G861" s="113">
        <v>0</v>
      </c>
      <c r="H861" s="113" t="s">
        <v>157</v>
      </c>
      <c r="I861" s="113">
        <v>7</v>
      </c>
    </row>
    <row r="862" spans="1:9" x14ac:dyDescent="0.25">
      <c r="A862" s="26" t="str">
        <f t="shared" si="13"/>
        <v>South West2013Head and Neck - non specific</v>
      </c>
      <c r="B862" s="113" t="s">
        <v>170</v>
      </c>
      <c r="C862" s="113">
        <v>2013</v>
      </c>
      <c r="D862" s="113" t="s">
        <v>27</v>
      </c>
      <c r="E862" s="113" t="s">
        <v>157</v>
      </c>
      <c r="F862" s="113" t="s">
        <v>157</v>
      </c>
      <c r="G862" s="113">
        <v>0</v>
      </c>
      <c r="H862" s="113" t="s">
        <v>157</v>
      </c>
      <c r="I862" s="113">
        <v>6</v>
      </c>
    </row>
    <row r="863" spans="1:9" x14ac:dyDescent="0.25">
      <c r="A863" s="26" t="str">
        <f t="shared" si="13"/>
        <v>West Midlands2006Head and Neck - non specific</v>
      </c>
      <c r="B863" s="113" t="s">
        <v>172</v>
      </c>
      <c r="C863" s="113">
        <v>2006</v>
      </c>
      <c r="D863" s="113" t="s">
        <v>27</v>
      </c>
      <c r="E863" s="113">
        <v>5</v>
      </c>
      <c r="F863" s="113">
        <v>0</v>
      </c>
      <c r="G863" s="113" t="s">
        <v>157</v>
      </c>
      <c r="H863" s="113" t="s">
        <v>157</v>
      </c>
      <c r="I863" s="113">
        <v>8</v>
      </c>
    </row>
    <row r="864" spans="1:9" x14ac:dyDescent="0.25">
      <c r="A864" s="26" t="str">
        <f t="shared" si="13"/>
        <v>West Midlands2007Head and Neck - non specific</v>
      </c>
      <c r="B864" s="113" t="s">
        <v>172</v>
      </c>
      <c r="C864" s="113">
        <v>2007</v>
      </c>
      <c r="D864" s="113" t="s">
        <v>27</v>
      </c>
      <c r="E864" s="113">
        <v>6</v>
      </c>
      <c r="F864" s="113">
        <v>0</v>
      </c>
      <c r="G864" s="113">
        <v>0</v>
      </c>
      <c r="H864" s="113">
        <v>0</v>
      </c>
      <c r="I864" s="113">
        <v>6</v>
      </c>
    </row>
    <row r="865" spans="1:9" x14ac:dyDescent="0.25">
      <c r="A865" s="26" t="str">
        <f t="shared" si="13"/>
        <v>West Midlands2008Head and Neck - non specific</v>
      </c>
      <c r="B865" s="113" t="s">
        <v>172</v>
      </c>
      <c r="C865" s="113">
        <v>2008</v>
      </c>
      <c r="D865" s="113" t="s">
        <v>27</v>
      </c>
      <c r="E865" s="113" t="s">
        <v>157</v>
      </c>
      <c r="F865" s="113" t="s">
        <v>157</v>
      </c>
      <c r="G865" s="113" t="s">
        <v>157</v>
      </c>
      <c r="H865" s="113" t="s">
        <v>157</v>
      </c>
      <c r="I865" s="113">
        <v>5</v>
      </c>
    </row>
    <row r="866" spans="1:9" x14ac:dyDescent="0.25">
      <c r="A866" s="26" t="str">
        <f t="shared" si="13"/>
        <v>West Midlands2009Head and Neck - non specific</v>
      </c>
      <c r="B866" s="113" t="s">
        <v>172</v>
      </c>
      <c r="C866" s="113">
        <v>2009</v>
      </c>
      <c r="D866" s="113" t="s">
        <v>27</v>
      </c>
      <c r="E866" s="113" t="s">
        <v>157</v>
      </c>
      <c r="F866" s="113">
        <v>0</v>
      </c>
      <c r="G866" s="113">
        <v>0</v>
      </c>
      <c r="H866" s="113">
        <v>0</v>
      </c>
      <c r="I866" s="113" t="s">
        <v>157</v>
      </c>
    </row>
    <row r="867" spans="1:9" x14ac:dyDescent="0.25">
      <c r="A867" s="26" t="str">
        <f t="shared" si="13"/>
        <v>West Midlands2010Head and Neck - non specific</v>
      </c>
      <c r="B867" s="113" t="s">
        <v>172</v>
      </c>
      <c r="C867" s="113">
        <v>2010</v>
      </c>
      <c r="D867" s="113" t="s">
        <v>27</v>
      </c>
      <c r="E867" s="113" t="s">
        <v>157</v>
      </c>
      <c r="F867" s="113">
        <v>0</v>
      </c>
      <c r="G867" s="113" t="s">
        <v>157</v>
      </c>
      <c r="H867" s="113" t="s">
        <v>157</v>
      </c>
      <c r="I867" s="113">
        <v>6</v>
      </c>
    </row>
    <row r="868" spans="1:9" x14ac:dyDescent="0.25">
      <c r="A868" s="26" t="str">
        <f t="shared" si="13"/>
        <v>West Midlands2011Head and Neck - non specific</v>
      </c>
      <c r="B868" s="113" t="s">
        <v>172</v>
      </c>
      <c r="C868" s="113">
        <v>2011</v>
      </c>
      <c r="D868" s="113" t="s">
        <v>27</v>
      </c>
      <c r="E868" s="113" t="s">
        <v>157</v>
      </c>
      <c r="F868" s="113">
        <v>0</v>
      </c>
      <c r="G868" s="113">
        <v>0</v>
      </c>
      <c r="H868" s="113">
        <v>0</v>
      </c>
      <c r="I868" s="113" t="s">
        <v>157</v>
      </c>
    </row>
    <row r="869" spans="1:9" x14ac:dyDescent="0.25">
      <c r="A869" s="26" t="str">
        <f t="shared" si="13"/>
        <v>West Midlands2012Head and Neck - non specific</v>
      </c>
      <c r="B869" s="113" t="s">
        <v>172</v>
      </c>
      <c r="C869" s="113">
        <v>2012</v>
      </c>
      <c r="D869" s="113" t="s">
        <v>27</v>
      </c>
      <c r="E869" s="113">
        <v>5</v>
      </c>
      <c r="F869" s="113" t="s">
        <v>157</v>
      </c>
      <c r="G869" s="113" t="s">
        <v>157</v>
      </c>
      <c r="H869" s="113">
        <v>0</v>
      </c>
      <c r="I869" s="113">
        <v>7</v>
      </c>
    </row>
    <row r="870" spans="1:9" x14ac:dyDescent="0.25">
      <c r="A870" s="26" t="str">
        <f t="shared" si="13"/>
        <v>West Midlands2013Head and Neck - non specific</v>
      </c>
      <c r="B870" s="113" t="s">
        <v>172</v>
      </c>
      <c r="C870" s="113">
        <v>2013</v>
      </c>
      <c r="D870" s="113" t="s">
        <v>27</v>
      </c>
      <c r="E870" s="113">
        <v>6</v>
      </c>
      <c r="F870" s="113" t="s">
        <v>157</v>
      </c>
      <c r="G870" s="113" t="s">
        <v>157</v>
      </c>
      <c r="H870" s="113" t="s">
        <v>157</v>
      </c>
      <c r="I870" s="113">
        <v>10</v>
      </c>
    </row>
    <row r="871" spans="1:9" x14ac:dyDescent="0.25">
      <c r="A871" s="26" t="str">
        <f t="shared" si="13"/>
        <v>Yorkshire and The Humber2006Head and Neck - non specific</v>
      </c>
      <c r="B871" s="113" t="s">
        <v>174</v>
      </c>
      <c r="C871" s="113">
        <v>2006</v>
      </c>
      <c r="D871" s="113" t="s">
        <v>27</v>
      </c>
      <c r="E871" s="113" t="s">
        <v>157</v>
      </c>
      <c r="F871" s="113">
        <v>0</v>
      </c>
      <c r="G871" s="113">
        <v>0</v>
      </c>
      <c r="H871" s="113" t="s">
        <v>157</v>
      </c>
      <c r="I871" s="113">
        <v>5</v>
      </c>
    </row>
    <row r="872" spans="1:9" x14ac:dyDescent="0.25">
      <c r="A872" s="26" t="str">
        <f t="shared" si="13"/>
        <v>Yorkshire and The Humber2007Head and Neck - non specific</v>
      </c>
      <c r="B872" s="113" t="s">
        <v>174</v>
      </c>
      <c r="C872" s="113">
        <v>2007</v>
      </c>
      <c r="D872" s="113" t="s">
        <v>27</v>
      </c>
      <c r="E872" s="113" t="s">
        <v>157</v>
      </c>
      <c r="F872" s="113" t="s">
        <v>157</v>
      </c>
      <c r="G872" s="113" t="s">
        <v>157</v>
      </c>
      <c r="H872" s="113" t="s">
        <v>157</v>
      </c>
      <c r="I872" s="113">
        <v>8</v>
      </c>
    </row>
    <row r="873" spans="1:9" x14ac:dyDescent="0.25">
      <c r="A873" s="26" t="str">
        <f t="shared" si="13"/>
        <v>Yorkshire and The Humber2008Head and Neck - non specific</v>
      </c>
      <c r="B873" s="113" t="s">
        <v>174</v>
      </c>
      <c r="C873" s="113">
        <v>2008</v>
      </c>
      <c r="D873" s="113" t="s">
        <v>27</v>
      </c>
      <c r="E873" s="113">
        <v>6</v>
      </c>
      <c r="F873" s="113" t="s">
        <v>157</v>
      </c>
      <c r="G873" s="113">
        <v>0</v>
      </c>
      <c r="H873" s="113" t="s">
        <v>157</v>
      </c>
      <c r="I873" s="113">
        <v>9</v>
      </c>
    </row>
    <row r="874" spans="1:9" x14ac:dyDescent="0.25">
      <c r="A874" s="26" t="str">
        <f t="shared" si="13"/>
        <v>Yorkshire and The Humber2009Head and Neck - non specific</v>
      </c>
      <c r="B874" s="113" t="s">
        <v>174</v>
      </c>
      <c r="C874" s="113">
        <v>2009</v>
      </c>
      <c r="D874" s="113" t="s">
        <v>27</v>
      </c>
      <c r="E874" s="113">
        <v>6</v>
      </c>
      <c r="F874" s="113">
        <v>0</v>
      </c>
      <c r="G874" s="113" t="s">
        <v>157</v>
      </c>
      <c r="H874" s="113" t="s">
        <v>157</v>
      </c>
      <c r="I874" s="113">
        <v>8</v>
      </c>
    </row>
    <row r="875" spans="1:9" x14ac:dyDescent="0.25">
      <c r="A875" s="26" t="str">
        <f t="shared" si="13"/>
        <v>Yorkshire and The Humber2010Head and Neck - non specific</v>
      </c>
      <c r="B875" s="113" t="s">
        <v>174</v>
      </c>
      <c r="C875" s="113">
        <v>2010</v>
      </c>
      <c r="D875" s="113" t="s">
        <v>27</v>
      </c>
      <c r="E875" s="113">
        <v>9</v>
      </c>
      <c r="F875" s="113" t="s">
        <v>157</v>
      </c>
      <c r="G875" s="113">
        <v>0</v>
      </c>
      <c r="H875" s="113" t="s">
        <v>157</v>
      </c>
      <c r="I875" s="113">
        <v>12</v>
      </c>
    </row>
    <row r="876" spans="1:9" x14ac:dyDescent="0.25">
      <c r="A876" s="26" t="str">
        <f t="shared" si="13"/>
        <v>Yorkshire and The Humber2011Head and Neck - non specific</v>
      </c>
      <c r="B876" s="113" t="s">
        <v>174</v>
      </c>
      <c r="C876" s="113">
        <v>2011</v>
      </c>
      <c r="D876" s="113" t="s">
        <v>27</v>
      </c>
      <c r="E876" s="113">
        <v>5</v>
      </c>
      <c r="F876" s="113" t="s">
        <v>157</v>
      </c>
      <c r="G876" s="113" t="s">
        <v>157</v>
      </c>
      <c r="H876" s="113">
        <v>0</v>
      </c>
      <c r="I876" s="113">
        <v>9</v>
      </c>
    </row>
    <row r="877" spans="1:9" x14ac:dyDescent="0.25">
      <c r="A877" s="26" t="str">
        <f t="shared" si="13"/>
        <v>Yorkshire and The Humber2012Head and Neck - non specific</v>
      </c>
      <c r="B877" s="113" t="s">
        <v>174</v>
      </c>
      <c r="C877" s="113">
        <v>2012</v>
      </c>
      <c r="D877" s="113" t="s">
        <v>27</v>
      </c>
      <c r="E877" s="113" t="s">
        <v>157</v>
      </c>
      <c r="F877" s="113" t="s">
        <v>157</v>
      </c>
      <c r="G877" s="113">
        <v>0</v>
      </c>
      <c r="H877" s="113" t="s">
        <v>157</v>
      </c>
      <c r="I877" s="113">
        <v>7</v>
      </c>
    </row>
    <row r="878" spans="1:9" x14ac:dyDescent="0.25">
      <c r="A878" s="26" t="str">
        <f t="shared" si="13"/>
        <v>Yorkshire and The Humber2013Head and Neck - non specific</v>
      </c>
      <c r="B878" s="113" t="s">
        <v>174</v>
      </c>
      <c r="C878" s="113">
        <v>2013</v>
      </c>
      <c r="D878" s="113" t="s">
        <v>27</v>
      </c>
      <c r="E878" s="113" t="s">
        <v>157</v>
      </c>
      <c r="F878" s="113">
        <v>0</v>
      </c>
      <c r="G878" s="113" t="s">
        <v>157</v>
      </c>
      <c r="H878" s="113">
        <v>0</v>
      </c>
      <c r="I878" s="113">
        <v>5</v>
      </c>
    </row>
    <row r="879" spans="1:9" x14ac:dyDescent="0.25">
      <c r="A879" s="26" t="str">
        <f t="shared" si="13"/>
        <v>East Midlands2006Head and neck - Oral cavity</v>
      </c>
      <c r="B879" s="113" t="s">
        <v>160</v>
      </c>
      <c r="C879" s="113">
        <v>2006</v>
      </c>
      <c r="D879" s="113" t="s">
        <v>24</v>
      </c>
      <c r="E879" s="113" t="s">
        <v>157</v>
      </c>
      <c r="F879" s="113" t="s">
        <v>157</v>
      </c>
      <c r="G879" s="113" t="s">
        <v>157</v>
      </c>
      <c r="H879" s="113">
        <v>5</v>
      </c>
      <c r="I879" s="113">
        <v>12</v>
      </c>
    </row>
    <row r="880" spans="1:9" x14ac:dyDescent="0.25">
      <c r="A880" s="26" t="str">
        <f t="shared" si="13"/>
        <v>East Midlands2007Head and neck - Oral cavity</v>
      </c>
      <c r="B880" s="113" t="s">
        <v>160</v>
      </c>
      <c r="C880" s="113">
        <v>2007</v>
      </c>
      <c r="D880" s="113" t="s">
        <v>24</v>
      </c>
      <c r="E880" s="113">
        <v>5</v>
      </c>
      <c r="F880" s="113">
        <v>0</v>
      </c>
      <c r="G880" s="113">
        <v>0</v>
      </c>
      <c r="H880" s="113">
        <v>5</v>
      </c>
      <c r="I880" s="113">
        <v>10</v>
      </c>
    </row>
    <row r="881" spans="1:9" x14ac:dyDescent="0.25">
      <c r="A881" s="26" t="str">
        <f t="shared" si="13"/>
        <v>East Midlands2008Head and neck - Oral cavity</v>
      </c>
      <c r="B881" s="113" t="s">
        <v>160</v>
      </c>
      <c r="C881" s="113">
        <v>2008</v>
      </c>
      <c r="D881" s="113" t="s">
        <v>24</v>
      </c>
      <c r="E881" s="113">
        <v>5</v>
      </c>
      <c r="F881" s="113">
        <v>0</v>
      </c>
      <c r="G881" s="113" t="s">
        <v>157</v>
      </c>
      <c r="H881" s="113" t="s">
        <v>157</v>
      </c>
      <c r="I881" s="113">
        <v>9</v>
      </c>
    </row>
    <row r="882" spans="1:9" x14ac:dyDescent="0.25">
      <c r="A882" s="26" t="str">
        <f t="shared" si="13"/>
        <v>East Midlands2009Head and neck - Oral cavity</v>
      </c>
      <c r="B882" s="113" t="s">
        <v>160</v>
      </c>
      <c r="C882" s="113">
        <v>2009</v>
      </c>
      <c r="D882" s="113" t="s">
        <v>24</v>
      </c>
      <c r="E882" s="113">
        <v>5</v>
      </c>
      <c r="F882" s="113" t="s">
        <v>157</v>
      </c>
      <c r="G882" s="113" t="s">
        <v>157</v>
      </c>
      <c r="H882" s="113">
        <v>5</v>
      </c>
      <c r="I882" s="113">
        <v>13</v>
      </c>
    </row>
    <row r="883" spans="1:9" x14ac:dyDescent="0.25">
      <c r="A883" s="26" t="str">
        <f t="shared" si="13"/>
        <v>East Midlands2010Head and neck - Oral cavity</v>
      </c>
      <c r="B883" s="113" t="s">
        <v>160</v>
      </c>
      <c r="C883" s="113">
        <v>2010</v>
      </c>
      <c r="D883" s="113" t="s">
        <v>24</v>
      </c>
      <c r="E883" s="113">
        <v>6</v>
      </c>
      <c r="F883" s="113" t="s">
        <v>157</v>
      </c>
      <c r="G883" s="113">
        <v>0</v>
      </c>
      <c r="H883" s="113" t="s">
        <v>157</v>
      </c>
      <c r="I883" s="113">
        <v>9</v>
      </c>
    </row>
    <row r="884" spans="1:9" x14ac:dyDescent="0.25">
      <c r="A884" s="26" t="str">
        <f t="shared" si="13"/>
        <v>East Midlands2011Head and neck - Oral cavity</v>
      </c>
      <c r="B884" s="113" t="s">
        <v>160</v>
      </c>
      <c r="C884" s="113">
        <v>2011</v>
      </c>
      <c r="D884" s="113" t="s">
        <v>24</v>
      </c>
      <c r="E884" s="113">
        <v>6</v>
      </c>
      <c r="F884" s="113">
        <v>0</v>
      </c>
      <c r="G884" s="113" t="s">
        <v>157</v>
      </c>
      <c r="H884" s="113" t="s">
        <v>157</v>
      </c>
      <c r="I884" s="113">
        <v>10</v>
      </c>
    </row>
    <row r="885" spans="1:9" x14ac:dyDescent="0.25">
      <c r="A885" s="26" t="str">
        <f t="shared" si="13"/>
        <v>East Midlands2012Head and neck - Oral cavity</v>
      </c>
      <c r="B885" s="113" t="s">
        <v>160</v>
      </c>
      <c r="C885" s="113">
        <v>2012</v>
      </c>
      <c r="D885" s="113" t="s">
        <v>24</v>
      </c>
      <c r="E885" s="113" t="s">
        <v>157</v>
      </c>
      <c r="F885" s="113" t="s">
        <v>157</v>
      </c>
      <c r="G885" s="113" t="s">
        <v>157</v>
      </c>
      <c r="H885" s="113">
        <v>0</v>
      </c>
      <c r="I885" s="113">
        <v>5</v>
      </c>
    </row>
    <row r="886" spans="1:9" x14ac:dyDescent="0.25">
      <c r="A886" s="26" t="str">
        <f t="shared" si="13"/>
        <v>East Midlands2013Head and neck - Oral cavity</v>
      </c>
      <c r="B886" s="113" t="s">
        <v>160</v>
      </c>
      <c r="C886" s="113">
        <v>2013</v>
      </c>
      <c r="D886" s="113" t="s">
        <v>24</v>
      </c>
      <c r="E886" s="113">
        <v>5</v>
      </c>
      <c r="F886" s="113" t="s">
        <v>157</v>
      </c>
      <c r="G886" s="113" t="s">
        <v>157</v>
      </c>
      <c r="H886" s="113" t="s">
        <v>157</v>
      </c>
      <c r="I886" s="113">
        <v>9</v>
      </c>
    </row>
    <row r="887" spans="1:9" x14ac:dyDescent="0.25">
      <c r="A887" s="26" t="str">
        <f t="shared" si="13"/>
        <v>East of England2006Head and neck - Oral cavity</v>
      </c>
      <c r="B887" s="113" t="s">
        <v>162</v>
      </c>
      <c r="C887" s="113">
        <v>2006</v>
      </c>
      <c r="D887" s="113" t="s">
        <v>24</v>
      </c>
      <c r="E887" s="113" t="s">
        <v>157</v>
      </c>
      <c r="F887" s="113">
        <v>0</v>
      </c>
      <c r="G887" s="113">
        <v>0</v>
      </c>
      <c r="H887" s="113" t="s">
        <v>157</v>
      </c>
      <c r="I887" s="113">
        <v>8</v>
      </c>
    </row>
    <row r="888" spans="1:9" x14ac:dyDescent="0.25">
      <c r="A888" s="26" t="str">
        <f t="shared" si="13"/>
        <v>East of England2007Head and neck - Oral cavity</v>
      </c>
      <c r="B888" s="113" t="s">
        <v>162</v>
      </c>
      <c r="C888" s="113">
        <v>2007</v>
      </c>
      <c r="D888" s="113" t="s">
        <v>24</v>
      </c>
      <c r="E888" s="113" t="s">
        <v>157</v>
      </c>
      <c r="F888" s="113" t="s">
        <v>157</v>
      </c>
      <c r="G888" s="113">
        <v>0</v>
      </c>
      <c r="H888" s="113" t="s">
        <v>157</v>
      </c>
      <c r="I888" s="113">
        <v>7</v>
      </c>
    </row>
    <row r="889" spans="1:9" x14ac:dyDescent="0.25">
      <c r="A889" s="26" t="str">
        <f t="shared" si="13"/>
        <v>East of England2008Head and neck - Oral cavity</v>
      </c>
      <c r="B889" s="113" t="s">
        <v>162</v>
      </c>
      <c r="C889" s="113">
        <v>2008</v>
      </c>
      <c r="D889" s="113" t="s">
        <v>24</v>
      </c>
      <c r="E889" s="113">
        <v>6</v>
      </c>
      <c r="F889" s="113" t="s">
        <v>157</v>
      </c>
      <c r="G889" s="113">
        <v>0</v>
      </c>
      <c r="H889" s="113" t="s">
        <v>157</v>
      </c>
      <c r="I889" s="113">
        <v>11</v>
      </c>
    </row>
    <row r="890" spans="1:9" x14ac:dyDescent="0.25">
      <c r="A890" s="26" t="str">
        <f t="shared" si="13"/>
        <v>East of England2009Head and neck - Oral cavity</v>
      </c>
      <c r="B890" s="113" t="s">
        <v>162</v>
      </c>
      <c r="C890" s="113">
        <v>2009</v>
      </c>
      <c r="D890" s="113" t="s">
        <v>24</v>
      </c>
      <c r="E890" s="113">
        <v>5</v>
      </c>
      <c r="F890" s="113" t="s">
        <v>157</v>
      </c>
      <c r="G890" s="113" t="s">
        <v>157</v>
      </c>
      <c r="H890" s="113">
        <v>0</v>
      </c>
      <c r="I890" s="113">
        <v>7</v>
      </c>
    </row>
    <row r="891" spans="1:9" x14ac:dyDescent="0.25">
      <c r="A891" s="26" t="str">
        <f t="shared" si="13"/>
        <v>East of England2010Head and neck - Oral cavity</v>
      </c>
      <c r="B891" s="113" t="s">
        <v>162</v>
      </c>
      <c r="C891" s="113">
        <v>2010</v>
      </c>
      <c r="D891" s="113" t="s">
        <v>24</v>
      </c>
      <c r="E891" s="113" t="s">
        <v>157</v>
      </c>
      <c r="F891" s="113" t="s">
        <v>157</v>
      </c>
      <c r="G891" s="113">
        <v>0</v>
      </c>
      <c r="H891" s="113">
        <v>5</v>
      </c>
      <c r="I891" s="113">
        <v>8</v>
      </c>
    </row>
    <row r="892" spans="1:9" x14ac:dyDescent="0.25">
      <c r="A892" s="26" t="str">
        <f t="shared" si="13"/>
        <v>East of England2011Head and neck - Oral cavity</v>
      </c>
      <c r="B892" s="113" t="s">
        <v>162</v>
      </c>
      <c r="C892" s="113">
        <v>2011</v>
      </c>
      <c r="D892" s="113" t="s">
        <v>24</v>
      </c>
      <c r="E892" s="113" t="s">
        <v>157</v>
      </c>
      <c r="F892" s="113" t="s">
        <v>157</v>
      </c>
      <c r="G892" s="113">
        <v>0</v>
      </c>
      <c r="H892" s="113" t="s">
        <v>157</v>
      </c>
      <c r="I892" s="113">
        <v>7</v>
      </c>
    </row>
    <row r="893" spans="1:9" x14ac:dyDescent="0.25">
      <c r="A893" s="26" t="str">
        <f t="shared" si="13"/>
        <v>East of England2012Head and neck - Oral cavity</v>
      </c>
      <c r="B893" s="113" t="s">
        <v>162</v>
      </c>
      <c r="C893" s="113">
        <v>2012</v>
      </c>
      <c r="D893" s="113" t="s">
        <v>24</v>
      </c>
      <c r="E893" s="113">
        <v>6</v>
      </c>
      <c r="F893" s="113" t="s">
        <v>157</v>
      </c>
      <c r="G893" s="113" t="s">
        <v>157</v>
      </c>
      <c r="H893" s="113">
        <v>7</v>
      </c>
      <c r="I893" s="113">
        <v>14</v>
      </c>
    </row>
    <row r="894" spans="1:9" x14ac:dyDescent="0.25">
      <c r="A894" s="26" t="str">
        <f t="shared" si="13"/>
        <v>East of England2013Head and neck - Oral cavity</v>
      </c>
      <c r="B894" s="113" t="s">
        <v>162</v>
      </c>
      <c r="C894" s="113">
        <v>2013</v>
      </c>
      <c r="D894" s="113" t="s">
        <v>24</v>
      </c>
      <c r="E894" s="113">
        <v>8</v>
      </c>
      <c r="F894" s="113">
        <v>0</v>
      </c>
      <c r="G894" s="113">
        <v>0</v>
      </c>
      <c r="H894" s="113">
        <v>6</v>
      </c>
      <c r="I894" s="113">
        <v>14</v>
      </c>
    </row>
    <row r="895" spans="1:9" x14ac:dyDescent="0.25">
      <c r="A895" s="26" t="str">
        <f t="shared" si="13"/>
        <v>London2006Head and neck - Oral cavity</v>
      </c>
      <c r="B895" s="113" t="s">
        <v>116</v>
      </c>
      <c r="C895" s="113">
        <v>2006</v>
      </c>
      <c r="D895" s="113" t="s">
        <v>24</v>
      </c>
      <c r="E895" s="113">
        <v>14</v>
      </c>
      <c r="F895" s="113" t="s">
        <v>157</v>
      </c>
      <c r="G895" s="113" t="s">
        <v>157</v>
      </c>
      <c r="H895" s="113">
        <v>10</v>
      </c>
      <c r="I895" s="113">
        <v>25</v>
      </c>
    </row>
    <row r="896" spans="1:9" x14ac:dyDescent="0.25">
      <c r="A896" s="26" t="str">
        <f t="shared" si="13"/>
        <v>London2007Head and neck - Oral cavity</v>
      </c>
      <c r="B896" s="113" t="s">
        <v>116</v>
      </c>
      <c r="C896" s="113">
        <v>2007</v>
      </c>
      <c r="D896" s="113" t="s">
        <v>24</v>
      </c>
      <c r="E896" s="113">
        <v>15</v>
      </c>
      <c r="F896" s="113" t="s">
        <v>157</v>
      </c>
      <c r="G896" s="113" t="s">
        <v>157</v>
      </c>
      <c r="H896" s="113">
        <v>12</v>
      </c>
      <c r="I896" s="113">
        <v>28</v>
      </c>
    </row>
    <row r="897" spans="1:9" x14ac:dyDescent="0.25">
      <c r="A897" s="26" t="str">
        <f t="shared" si="13"/>
        <v>London2008Head and neck - Oral cavity</v>
      </c>
      <c r="B897" s="113" t="s">
        <v>116</v>
      </c>
      <c r="C897" s="113">
        <v>2008</v>
      </c>
      <c r="D897" s="113" t="s">
        <v>24</v>
      </c>
      <c r="E897" s="113">
        <v>16</v>
      </c>
      <c r="F897" s="113" t="s">
        <v>157</v>
      </c>
      <c r="G897" s="113" t="s">
        <v>157</v>
      </c>
      <c r="H897" s="113">
        <v>8</v>
      </c>
      <c r="I897" s="113">
        <v>27</v>
      </c>
    </row>
    <row r="898" spans="1:9" x14ac:dyDescent="0.25">
      <c r="A898" s="26" t="str">
        <f t="shared" si="13"/>
        <v>London2009Head and neck - Oral cavity</v>
      </c>
      <c r="B898" s="113" t="s">
        <v>116</v>
      </c>
      <c r="C898" s="113">
        <v>2009</v>
      </c>
      <c r="D898" s="113" t="s">
        <v>24</v>
      </c>
      <c r="E898" s="113">
        <v>13</v>
      </c>
      <c r="F898" s="113" t="s">
        <v>157</v>
      </c>
      <c r="G898" s="113" t="s">
        <v>157</v>
      </c>
      <c r="H898" s="113">
        <v>20</v>
      </c>
      <c r="I898" s="113">
        <v>37</v>
      </c>
    </row>
    <row r="899" spans="1:9" x14ac:dyDescent="0.25">
      <c r="A899" s="26" t="str">
        <f t="shared" si="13"/>
        <v>London2010Head and neck - Oral cavity</v>
      </c>
      <c r="B899" s="113" t="s">
        <v>116</v>
      </c>
      <c r="C899" s="113">
        <v>2010</v>
      </c>
      <c r="D899" s="113" t="s">
        <v>24</v>
      </c>
      <c r="E899" s="113">
        <v>11</v>
      </c>
      <c r="F899" s="113" t="s">
        <v>157</v>
      </c>
      <c r="G899" s="113" t="s">
        <v>157</v>
      </c>
      <c r="H899" s="113">
        <v>10</v>
      </c>
      <c r="I899" s="113">
        <v>25</v>
      </c>
    </row>
    <row r="900" spans="1:9" x14ac:dyDescent="0.25">
      <c r="A900" s="26" t="str">
        <f t="shared" si="13"/>
        <v>London2011Head and neck - Oral cavity</v>
      </c>
      <c r="B900" s="113" t="s">
        <v>116</v>
      </c>
      <c r="C900" s="113">
        <v>2011</v>
      </c>
      <c r="D900" s="113" t="s">
        <v>24</v>
      </c>
      <c r="E900" s="113">
        <v>20</v>
      </c>
      <c r="F900" s="113" t="s">
        <v>157</v>
      </c>
      <c r="G900" s="113" t="s">
        <v>157</v>
      </c>
      <c r="H900" s="113">
        <v>13</v>
      </c>
      <c r="I900" s="113">
        <v>35</v>
      </c>
    </row>
    <row r="901" spans="1:9" x14ac:dyDescent="0.25">
      <c r="A901" s="26" t="str">
        <f t="shared" ref="A901:A964" si="14">CONCATENATE(B901,C901,D901)</f>
        <v>London2012Head and neck - Oral cavity</v>
      </c>
      <c r="B901" s="113" t="s">
        <v>116</v>
      </c>
      <c r="C901" s="113">
        <v>2012</v>
      </c>
      <c r="D901" s="113" t="s">
        <v>24</v>
      </c>
      <c r="E901" s="113">
        <v>21</v>
      </c>
      <c r="F901" s="113" t="s">
        <v>157</v>
      </c>
      <c r="G901" s="113" t="s">
        <v>157</v>
      </c>
      <c r="H901" s="113">
        <v>14</v>
      </c>
      <c r="I901" s="113">
        <v>41</v>
      </c>
    </row>
    <row r="902" spans="1:9" x14ac:dyDescent="0.25">
      <c r="A902" s="26" t="str">
        <f t="shared" si="14"/>
        <v>London2013Head and neck - Oral cavity</v>
      </c>
      <c r="B902" s="113" t="s">
        <v>116</v>
      </c>
      <c r="C902" s="113">
        <v>2013</v>
      </c>
      <c r="D902" s="113" t="s">
        <v>24</v>
      </c>
      <c r="E902" s="113">
        <v>13</v>
      </c>
      <c r="F902" s="113" t="s">
        <v>157</v>
      </c>
      <c r="G902" s="113" t="s">
        <v>157</v>
      </c>
      <c r="H902" s="113">
        <v>11</v>
      </c>
      <c r="I902" s="113">
        <v>26</v>
      </c>
    </row>
    <row r="903" spans="1:9" x14ac:dyDescent="0.25">
      <c r="A903" s="26" t="str">
        <f t="shared" si="14"/>
        <v>North East2006Head and neck - Oral cavity</v>
      </c>
      <c r="B903" s="113" t="s">
        <v>164</v>
      </c>
      <c r="C903" s="113">
        <v>2006</v>
      </c>
      <c r="D903" s="113" t="s">
        <v>24</v>
      </c>
      <c r="E903" s="113" t="s">
        <v>157</v>
      </c>
      <c r="F903" s="113">
        <v>0</v>
      </c>
      <c r="G903" s="113">
        <v>0</v>
      </c>
      <c r="H903" s="113" t="s">
        <v>157</v>
      </c>
      <c r="I903" s="113">
        <v>7</v>
      </c>
    </row>
    <row r="904" spans="1:9" x14ac:dyDescent="0.25">
      <c r="A904" s="26" t="str">
        <f t="shared" si="14"/>
        <v>North East2007Head and neck - Oral cavity</v>
      </c>
      <c r="B904" s="113" t="s">
        <v>164</v>
      </c>
      <c r="C904" s="113">
        <v>2007</v>
      </c>
      <c r="D904" s="113" t="s">
        <v>24</v>
      </c>
      <c r="E904" s="113" t="s">
        <v>157</v>
      </c>
      <c r="F904" s="113" t="s">
        <v>157</v>
      </c>
      <c r="G904" s="113">
        <v>0</v>
      </c>
      <c r="H904" s="113" t="s">
        <v>157</v>
      </c>
      <c r="I904" s="113">
        <v>5</v>
      </c>
    </row>
    <row r="905" spans="1:9" x14ac:dyDescent="0.25">
      <c r="A905" s="26" t="str">
        <f t="shared" si="14"/>
        <v>North East2008Head and neck - Oral cavity</v>
      </c>
      <c r="B905" s="113" t="s">
        <v>164</v>
      </c>
      <c r="C905" s="113">
        <v>2008</v>
      </c>
      <c r="D905" s="113" t="s">
        <v>24</v>
      </c>
      <c r="E905" s="113" t="s">
        <v>157</v>
      </c>
      <c r="F905" s="113" t="s">
        <v>157</v>
      </c>
      <c r="G905" s="113" t="s">
        <v>157</v>
      </c>
      <c r="H905" s="113" t="s">
        <v>157</v>
      </c>
      <c r="I905" s="113">
        <v>9</v>
      </c>
    </row>
    <row r="906" spans="1:9" x14ac:dyDescent="0.25">
      <c r="A906" s="26" t="str">
        <f t="shared" si="14"/>
        <v>North East2009Head and neck - Oral cavity</v>
      </c>
      <c r="B906" s="113" t="s">
        <v>164</v>
      </c>
      <c r="C906" s="113">
        <v>2009</v>
      </c>
      <c r="D906" s="113" t="s">
        <v>24</v>
      </c>
      <c r="E906" s="113" t="s">
        <v>157</v>
      </c>
      <c r="F906" s="113">
        <v>0</v>
      </c>
      <c r="G906" s="113">
        <v>0</v>
      </c>
      <c r="H906" s="113" t="s">
        <v>157</v>
      </c>
      <c r="I906" s="113">
        <v>5</v>
      </c>
    </row>
    <row r="907" spans="1:9" x14ac:dyDescent="0.25">
      <c r="A907" s="26" t="str">
        <f t="shared" si="14"/>
        <v>North East2010Head and neck - Oral cavity</v>
      </c>
      <c r="B907" s="113" t="s">
        <v>164</v>
      </c>
      <c r="C907" s="113">
        <v>2010</v>
      </c>
      <c r="D907" s="113" t="s">
        <v>24</v>
      </c>
      <c r="E907" s="113" t="s">
        <v>157</v>
      </c>
      <c r="F907" s="113" t="s">
        <v>157</v>
      </c>
      <c r="G907" s="113">
        <v>0</v>
      </c>
      <c r="H907" s="113">
        <v>0</v>
      </c>
      <c r="I907" s="113" t="s">
        <v>157</v>
      </c>
    </row>
    <row r="908" spans="1:9" x14ac:dyDescent="0.25">
      <c r="A908" s="26" t="str">
        <f t="shared" si="14"/>
        <v>North East2011Head and neck - Oral cavity</v>
      </c>
      <c r="B908" s="113" t="s">
        <v>164</v>
      </c>
      <c r="C908" s="113">
        <v>2011</v>
      </c>
      <c r="D908" s="113" t="s">
        <v>24</v>
      </c>
      <c r="E908" s="113" t="s">
        <v>157</v>
      </c>
      <c r="F908" s="113" t="s">
        <v>157</v>
      </c>
      <c r="G908" s="113">
        <v>0</v>
      </c>
      <c r="H908" s="113" t="s">
        <v>157</v>
      </c>
      <c r="I908" s="113" t="s">
        <v>157</v>
      </c>
    </row>
    <row r="909" spans="1:9" x14ac:dyDescent="0.25">
      <c r="A909" s="26" t="str">
        <f t="shared" si="14"/>
        <v>North East2012Head and neck - Oral cavity</v>
      </c>
      <c r="B909" s="113" t="s">
        <v>164</v>
      </c>
      <c r="C909" s="113">
        <v>2012</v>
      </c>
      <c r="D909" s="113" t="s">
        <v>24</v>
      </c>
      <c r="E909" s="113" t="s">
        <v>157</v>
      </c>
      <c r="F909" s="113" t="s">
        <v>157</v>
      </c>
      <c r="G909" s="113" t="s">
        <v>157</v>
      </c>
      <c r="H909" s="113" t="s">
        <v>157</v>
      </c>
      <c r="I909" s="113">
        <v>6</v>
      </c>
    </row>
    <row r="910" spans="1:9" x14ac:dyDescent="0.25">
      <c r="A910" s="26" t="str">
        <f t="shared" si="14"/>
        <v>North East2013Head and neck - Oral cavity</v>
      </c>
      <c r="B910" s="113" t="s">
        <v>164</v>
      </c>
      <c r="C910" s="113">
        <v>2013</v>
      </c>
      <c r="D910" s="113" t="s">
        <v>24</v>
      </c>
      <c r="E910" s="113" t="s">
        <v>157</v>
      </c>
      <c r="F910" s="113">
        <v>0</v>
      </c>
      <c r="G910" s="113">
        <v>0</v>
      </c>
      <c r="H910" s="113" t="s">
        <v>157</v>
      </c>
      <c r="I910" s="113">
        <v>5</v>
      </c>
    </row>
    <row r="911" spans="1:9" x14ac:dyDescent="0.25">
      <c r="A911" s="26" t="str">
        <f t="shared" si="14"/>
        <v>North West2006Head and neck - Oral cavity</v>
      </c>
      <c r="B911" s="113" t="s">
        <v>166</v>
      </c>
      <c r="C911" s="113">
        <v>2006</v>
      </c>
      <c r="D911" s="113" t="s">
        <v>24</v>
      </c>
      <c r="E911" s="113">
        <v>22</v>
      </c>
      <c r="F911" s="113" t="s">
        <v>157</v>
      </c>
      <c r="G911" s="113" t="s">
        <v>157</v>
      </c>
      <c r="H911" s="113">
        <v>9</v>
      </c>
      <c r="I911" s="113">
        <v>33</v>
      </c>
    </row>
    <row r="912" spans="1:9" x14ac:dyDescent="0.25">
      <c r="A912" s="26" t="str">
        <f t="shared" si="14"/>
        <v>North West2007Head and neck - Oral cavity</v>
      </c>
      <c r="B912" s="113" t="s">
        <v>166</v>
      </c>
      <c r="C912" s="113">
        <v>2007</v>
      </c>
      <c r="D912" s="113" t="s">
        <v>24</v>
      </c>
      <c r="E912" s="113">
        <v>12</v>
      </c>
      <c r="F912" s="113" t="s">
        <v>157</v>
      </c>
      <c r="G912" s="113" t="s">
        <v>157</v>
      </c>
      <c r="H912" s="113">
        <v>12</v>
      </c>
      <c r="I912" s="113">
        <v>30</v>
      </c>
    </row>
    <row r="913" spans="1:9" x14ac:dyDescent="0.25">
      <c r="A913" s="26" t="str">
        <f t="shared" si="14"/>
        <v>North West2008Head and neck - Oral cavity</v>
      </c>
      <c r="B913" s="113" t="s">
        <v>166</v>
      </c>
      <c r="C913" s="113">
        <v>2008</v>
      </c>
      <c r="D913" s="113" t="s">
        <v>24</v>
      </c>
      <c r="E913" s="113">
        <v>19</v>
      </c>
      <c r="F913" s="113" t="s">
        <v>157</v>
      </c>
      <c r="G913" s="113" t="s">
        <v>157</v>
      </c>
      <c r="H913" s="113">
        <v>9</v>
      </c>
      <c r="I913" s="113">
        <v>32</v>
      </c>
    </row>
    <row r="914" spans="1:9" x14ac:dyDescent="0.25">
      <c r="A914" s="26" t="str">
        <f t="shared" si="14"/>
        <v>North West2009Head and neck - Oral cavity</v>
      </c>
      <c r="B914" s="113" t="s">
        <v>166</v>
      </c>
      <c r="C914" s="113">
        <v>2009</v>
      </c>
      <c r="D914" s="113" t="s">
        <v>24</v>
      </c>
      <c r="E914" s="113">
        <v>13</v>
      </c>
      <c r="F914" s="113" t="s">
        <v>157</v>
      </c>
      <c r="G914" s="113" t="s">
        <v>157</v>
      </c>
      <c r="H914" s="113" t="s">
        <v>157</v>
      </c>
      <c r="I914" s="113">
        <v>19</v>
      </c>
    </row>
    <row r="915" spans="1:9" x14ac:dyDescent="0.25">
      <c r="A915" s="26" t="str">
        <f t="shared" si="14"/>
        <v>North West2010Head and neck - Oral cavity</v>
      </c>
      <c r="B915" s="113" t="s">
        <v>166</v>
      </c>
      <c r="C915" s="113">
        <v>2010</v>
      </c>
      <c r="D915" s="113" t="s">
        <v>24</v>
      </c>
      <c r="E915" s="113">
        <v>14</v>
      </c>
      <c r="F915" s="113">
        <v>0</v>
      </c>
      <c r="G915" s="113">
        <v>0</v>
      </c>
      <c r="H915" s="113">
        <v>5</v>
      </c>
      <c r="I915" s="113">
        <v>19</v>
      </c>
    </row>
    <row r="916" spans="1:9" x14ac:dyDescent="0.25">
      <c r="A916" s="26" t="str">
        <f t="shared" si="14"/>
        <v>North West2011Head and neck - Oral cavity</v>
      </c>
      <c r="B916" s="113" t="s">
        <v>166</v>
      </c>
      <c r="C916" s="113">
        <v>2011</v>
      </c>
      <c r="D916" s="113" t="s">
        <v>24</v>
      </c>
      <c r="E916" s="113">
        <v>11</v>
      </c>
      <c r="F916" s="113" t="s">
        <v>157</v>
      </c>
      <c r="G916" s="113">
        <v>0</v>
      </c>
      <c r="H916" s="113" t="s">
        <v>157</v>
      </c>
      <c r="I916" s="113">
        <v>18</v>
      </c>
    </row>
    <row r="917" spans="1:9" x14ac:dyDescent="0.25">
      <c r="A917" s="26" t="str">
        <f t="shared" si="14"/>
        <v>North West2012Head and neck - Oral cavity</v>
      </c>
      <c r="B917" s="113" t="s">
        <v>166</v>
      </c>
      <c r="C917" s="113">
        <v>2012</v>
      </c>
      <c r="D917" s="113" t="s">
        <v>24</v>
      </c>
      <c r="E917" s="113">
        <v>15</v>
      </c>
      <c r="F917" s="113" t="s">
        <v>157</v>
      </c>
      <c r="G917" s="113" t="s">
        <v>157</v>
      </c>
      <c r="H917" s="113" t="s">
        <v>157</v>
      </c>
      <c r="I917" s="113">
        <v>20</v>
      </c>
    </row>
    <row r="918" spans="1:9" x14ac:dyDescent="0.25">
      <c r="A918" s="26" t="str">
        <f t="shared" si="14"/>
        <v>North West2013Head and neck - Oral cavity</v>
      </c>
      <c r="B918" s="113" t="s">
        <v>166</v>
      </c>
      <c r="C918" s="113">
        <v>2013</v>
      </c>
      <c r="D918" s="113" t="s">
        <v>24</v>
      </c>
      <c r="E918" s="113">
        <v>15</v>
      </c>
      <c r="F918" s="113" t="s">
        <v>157</v>
      </c>
      <c r="G918" s="113" t="s">
        <v>157</v>
      </c>
      <c r="H918" s="113">
        <v>9</v>
      </c>
      <c r="I918" s="113">
        <v>29</v>
      </c>
    </row>
    <row r="919" spans="1:9" x14ac:dyDescent="0.25">
      <c r="A919" s="26" t="str">
        <f t="shared" si="14"/>
        <v>South East2006Head and neck - Oral cavity</v>
      </c>
      <c r="B919" s="113" t="s">
        <v>168</v>
      </c>
      <c r="C919" s="113">
        <v>2006</v>
      </c>
      <c r="D919" s="113" t="s">
        <v>24</v>
      </c>
      <c r="E919" s="113">
        <v>7</v>
      </c>
      <c r="F919" s="113" t="s">
        <v>157</v>
      </c>
      <c r="G919" s="113">
        <v>0</v>
      </c>
      <c r="H919" s="113" t="s">
        <v>157</v>
      </c>
      <c r="I919" s="113">
        <v>10</v>
      </c>
    </row>
    <row r="920" spans="1:9" x14ac:dyDescent="0.25">
      <c r="A920" s="26" t="str">
        <f t="shared" si="14"/>
        <v>South East2007Head and neck - Oral cavity</v>
      </c>
      <c r="B920" s="113" t="s">
        <v>168</v>
      </c>
      <c r="C920" s="113">
        <v>2007</v>
      </c>
      <c r="D920" s="113" t="s">
        <v>24</v>
      </c>
      <c r="E920" s="113" t="s">
        <v>157</v>
      </c>
      <c r="F920" s="113" t="s">
        <v>157</v>
      </c>
      <c r="G920" s="113" t="s">
        <v>157</v>
      </c>
      <c r="H920" s="113">
        <v>7</v>
      </c>
      <c r="I920" s="113">
        <v>20</v>
      </c>
    </row>
    <row r="921" spans="1:9" x14ac:dyDescent="0.25">
      <c r="A921" s="26" t="str">
        <f t="shared" si="14"/>
        <v>South East2008Head and neck - Oral cavity</v>
      </c>
      <c r="B921" s="113" t="s">
        <v>168</v>
      </c>
      <c r="C921" s="113">
        <v>2008</v>
      </c>
      <c r="D921" s="113" t="s">
        <v>24</v>
      </c>
      <c r="E921" s="113" t="s">
        <v>157</v>
      </c>
      <c r="F921" s="113" t="s">
        <v>157</v>
      </c>
      <c r="G921" s="113">
        <v>0</v>
      </c>
      <c r="H921" s="113" t="s">
        <v>157</v>
      </c>
      <c r="I921" s="113">
        <v>11</v>
      </c>
    </row>
    <row r="922" spans="1:9" x14ac:dyDescent="0.25">
      <c r="A922" s="26" t="str">
        <f t="shared" si="14"/>
        <v>South East2009Head and neck - Oral cavity</v>
      </c>
      <c r="B922" s="113" t="s">
        <v>168</v>
      </c>
      <c r="C922" s="113">
        <v>2009</v>
      </c>
      <c r="D922" s="113" t="s">
        <v>24</v>
      </c>
      <c r="E922" s="113">
        <v>11</v>
      </c>
      <c r="F922" s="113" t="s">
        <v>157</v>
      </c>
      <c r="G922" s="113" t="s">
        <v>157</v>
      </c>
      <c r="H922" s="113">
        <v>7</v>
      </c>
      <c r="I922" s="113">
        <v>21</v>
      </c>
    </row>
    <row r="923" spans="1:9" x14ac:dyDescent="0.25">
      <c r="A923" s="26" t="str">
        <f t="shared" si="14"/>
        <v>South East2010Head and neck - Oral cavity</v>
      </c>
      <c r="B923" s="113" t="s">
        <v>168</v>
      </c>
      <c r="C923" s="113">
        <v>2010</v>
      </c>
      <c r="D923" s="113" t="s">
        <v>24</v>
      </c>
      <c r="E923" s="113">
        <v>7</v>
      </c>
      <c r="F923" s="113" t="s">
        <v>157</v>
      </c>
      <c r="G923" s="113" t="s">
        <v>157</v>
      </c>
      <c r="H923" s="113">
        <v>8</v>
      </c>
      <c r="I923" s="113">
        <v>17</v>
      </c>
    </row>
    <row r="924" spans="1:9" x14ac:dyDescent="0.25">
      <c r="A924" s="26" t="str">
        <f t="shared" si="14"/>
        <v>South East2011Head and neck - Oral cavity</v>
      </c>
      <c r="B924" s="113" t="s">
        <v>168</v>
      </c>
      <c r="C924" s="113">
        <v>2011</v>
      </c>
      <c r="D924" s="113" t="s">
        <v>24</v>
      </c>
      <c r="E924" s="113">
        <v>11</v>
      </c>
      <c r="F924" s="113">
        <v>0</v>
      </c>
      <c r="G924" s="113">
        <v>0</v>
      </c>
      <c r="H924" s="113">
        <v>7</v>
      </c>
      <c r="I924" s="113">
        <v>18</v>
      </c>
    </row>
    <row r="925" spans="1:9" x14ac:dyDescent="0.25">
      <c r="A925" s="26" t="str">
        <f t="shared" si="14"/>
        <v>South East2012Head and neck - Oral cavity</v>
      </c>
      <c r="B925" s="113" t="s">
        <v>168</v>
      </c>
      <c r="C925" s="113">
        <v>2012</v>
      </c>
      <c r="D925" s="113" t="s">
        <v>24</v>
      </c>
      <c r="E925" s="113">
        <v>11</v>
      </c>
      <c r="F925" s="113" t="s">
        <v>157</v>
      </c>
      <c r="G925" s="113" t="s">
        <v>157</v>
      </c>
      <c r="H925" s="113">
        <v>8</v>
      </c>
      <c r="I925" s="113">
        <v>23</v>
      </c>
    </row>
    <row r="926" spans="1:9" x14ac:dyDescent="0.25">
      <c r="A926" s="26" t="str">
        <f t="shared" si="14"/>
        <v>South East2013Head and neck - Oral cavity</v>
      </c>
      <c r="B926" s="113" t="s">
        <v>168</v>
      </c>
      <c r="C926" s="113">
        <v>2013</v>
      </c>
      <c r="D926" s="113" t="s">
        <v>24</v>
      </c>
      <c r="E926" s="113">
        <v>9</v>
      </c>
      <c r="F926" s="113" t="s">
        <v>157</v>
      </c>
      <c r="G926" s="113" t="s">
        <v>157</v>
      </c>
      <c r="H926" s="113">
        <v>5</v>
      </c>
      <c r="I926" s="113">
        <v>16</v>
      </c>
    </row>
    <row r="927" spans="1:9" x14ac:dyDescent="0.25">
      <c r="A927" s="26" t="str">
        <f t="shared" si="14"/>
        <v>South West2006Head and neck - Oral cavity</v>
      </c>
      <c r="B927" s="113" t="s">
        <v>170</v>
      </c>
      <c r="C927" s="113">
        <v>2006</v>
      </c>
      <c r="D927" s="113" t="s">
        <v>24</v>
      </c>
      <c r="E927" s="113">
        <v>6</v>
      </c>
      <c r="F927" s="113" t="s">
        <v>157</v>
      </c>
      <c r="G927" s="113" t="s">
        <v>157</v>
      </c>
      <c r="H927" s="113" t="s">
        <v>157</v>
      </c>
      <c r="I927" s="113">
        <v>14</v>
      </c>
    </row>
    <row r="928" spans="1:9" x14ac:dyDescent="0.25">
      <c r="A928" s="26" t="str">
        <f t="shared" si="14"/>
        <v>South West2007Head and neck - Oral cavity</v>
      </c>
      <c r="B928" s="113" t="s">
        <v>170</v>
      </c>
      <c r="C928" s="113">
        <v>2007</v>
      </c>
      <c r="D928" s="113" t="s">
        <v>24</v>
      </c>
      <c r="E928" s="113" t="s">
        <v>157</v>
      </c>
      <c r="F928" s="113" t="s">
        <v>157</v>
      </c>
      <c r="G928" s="113">
        <v>0</v>
      </c>
      <c r="H928" s="113" t="s">
        <v>157</v>
      </c>
      <c r="I928" s="113">
        <v>11</v>
      </c>
    </row>
    <row r="929" spans="1:9" x14ac:dyDescent="0.25">
      <c r="A929" s="26" t="str">
        <f t="shared" si="14"/>
        <v>South West2008Head and neck - Oral cavity</v>
      </c>
      <c r="B929" s="113" t="s">
        <v>170</v>
      </c>
      <c r="C929" s="113">
        <v>2008</v>
      </c>
      <c r="D929" s="113" t="s">
        <v>24</v>
      </c>
      <c r="E929" s="113" t="s">
        <v>157</v>
      </c>
      <c r="F929" s="113">
        <v>0</v>
      </c>
      <c r="G929" s="113">
        <v>0</v>
      </c>
      <c r="H929" s="113" t="s">
        <v>157</v>
      </c>
      <c r="I929" s="113" t="s">
        <v>157</v>
      </c>
    </row>
    <row r="930" spans="1:9" x14ac:dyDescent="0.25">
      <c r="A930" s="26" t="str">
        <f t="shared" si="14"/>
        <v>South West2009Head and neck - Oral cavity</v>
      </c>
      <c r="B930" s="113" t="s">
        <v>170</v>
      </c>
      <c r="C930" s="113">
        <v>2009</v>
      </c>
      <c r="D930" s="113" t="s">
        <v>24</v>
      </c>
      <c r="E930" s="113">
        <v>6</v>
      </c>
      <c r="F930" s="113" t="s">
        <v>157</v>
      </c>
      <c r="G930" s="113" t="s">
        <v>157</v>
      </c>
      <c r="H930" s="113">
        <v>5</v>
      </c>
      <c r="I930" s="113">
        <v>13</v>
      </c>
    </row>
    <row r="931" spans="1:9" x14ac:dyDescent="0.25">
      <c r="A931" s="26" t="str">
        <f t="shared" si="14"/>
        <v>South West2010Head and neck - Oral cavity</v>
      </c>
      <c r="B931" s="113" t="s">
        <v>170</v>
      </c>
      <c r="C931" s="113">
        <v>2010</v>
      </c>
      <c r="D931" s="113" t="s">
        <v>24</v>
      </c>
      <c r="E931" s="113" t="s">
        <v>157</v>
      </c>
      <c r="F931" s="113">
        <v>6</v>
      </c>
      <c r="G931" s="113" t="s">
        <v>157</v>
      </c>
      <c r="H931" s="113" t="s">
        <v>157</v>
      </c>
      <c r="I931" s="113">
        <v>15</v>
      </c>
    </row>
    <row r="932" spans="1:9" x14ac:dyDescent="0.25">
      <c r="A932" s="26" t="str">
        <f t="shared" si="14"/>
        <v>South West2011Head and neck - Oral cavity</v>
      </c>
      <c r="B932" s="113" t="s">
        <v>170</v>
      </c>
      <c r="C932" s="113">
        <v>2011</v>
      </c>
      <c r="D932" s="113" t="s">
        <v>24</v>
      </c>
      <c r="E932" s="113" t="s">
        <v>157</v>
      </c>
      <c r="F932" s="113" t="s">
        <v>157</v>
      </c>
      <c r="G932" s="113">
        <v>0</v>
      </c>
      <c r="H932" s="113">
        <v>6</v>
      </c>
      <c r="I932" s="113" t="s">
        <v>157</v>
      </c>
    </row>
    <row r="933" spans="1:9" x14ac:dyDescent="0.25">
      <c r="A933" s="26" t="str">
        <f t="shared" si="14"/>
        <v>South West2012Head and neck - Oral cavity</v>
      </c>
      <c r="B933" s="113" t="s">
        <v>170</v>
      </c>
      <c r="C933" s="113">
        <v>2012</v>
      </c>
      <c r="D933" s="113" t="s">
        <v>24</v>
      </c>
      <c r="E933" s="113">
        <v>5</v>
      </c>
      <c r="F933" s="113" t="s">
        <v>157</v>
      </c>
      <c r="G933" s="113" t="s">
        <v>157</v>
      </c>
      <c r="H933" s="113">
        <v>8</v>
      </c>
      <c r="I933" s="113">
        <v>18</v>
      </c>
    </row>
    <row r="934" spans="1:9" x14ac:dyDescent="0.25">
      <c r="A934" s="26" t="str">
        <f t="shared" si="14"/>
        <v>South West2013Head and neck - Oral cavity</v>
      </c>
      <c r="B934" s="113" t="s">
        <v>170</v>
      </c>
      <c r="C934" s="113">
        <v>2013</v>
      </c>
      <c r="D934" s="113" t="s">
        <v>24</v>
      </c>
      <c r="E934" s="113">
        <v>7</v>
      </c>
      <c r="F934" s="113" t="s">
        <v>157</v>
      </c>
      <c r="G934" s="113" t="s">
        <v>157</v>
      </c>
      <c r="H934" s="113" t="s">
        <v>157</v>
      </c>
      <c r="I934" s="113">
        <v>13</v>
      </c>
    </row>
    <row r="935" spans="1:9" x14ac:dyDescent="0.25">
      <c r="A935" s="26" t="str">
        <f t="shared" si="14"/>
        <v>West Midlands2006Head and neck - Oral cavity</v>
      </c>
      <c r="B935" s="113" t="s">
        <v>172</v>
      </c>
      <c r="C935" s="113">
        <v>2006</v>
      </c>
      <c r="D935" s="113" t="s">
        <v>24</v>
      </c>
      <c r="E935" s="113">
        <v>5</v>
      </c>
      <c r="F935" s="113" t="s">
        <v>157</v>
      </c>
      <c r="G935" s="113" t="s">
        <v>157</v>
      </c>
      <c r="H935" s="113">
        <v>5</v>
      </c>
      <c r="I935" s="113">
        <v>16</v>
      </c>
    </row>
    <row r="936" spans="1:9" x14ac:dyDescent="0.25">
      <c r="A936" s="26" t="str">
        <f t="shared" si="14"/>
        <v>West Midlands2007Head and neck - Oral cavity</v>
      </c>
      <c r="B936" s="113" t="s">
        <v>172</v>
      </c>
      <c r="C936" s="113">
        <v>2007</v>
      </c>
      <c r="D936" s="113" t="s">
        <v>24</v>
      </c>
      <c r="E936" s="113">
        <v>5</v>
      </c>
      <c r="F936" s="113" t="s">
        <v>157</v>
      </c>
      <c r="G936" s="113" t="s">
        <v>157</v>
      </c>
      <c r="H936" s="113" t="s">
        <v>157</v>
      </c>
      <c r="I936" s="113">
        <v>10</v>
      </c>
    </row>
    <row r="937" spans="1:9" x14ac:dyDescent="0.25">
      <c r="A937" s="26" t="str">
        <f t="shared" si="14"/>
        <v>West Midlands2008Head and neck - Oral cavity</v>
      </c>
      <c r="B937" s="113" t="s">
        <v>172</v>
      </c>
      <c r="C937" s="113">
        <v>2008</v>
      </c>
      <c r="D937" s="113" t="s">
        <v>24</v>
      </c>
      <c r="E937" s="113">
        <v>6</v>
      </c>
      <c r="F937" s="113" t="s">
        <v>157</v>
      </c>
      <c r="G937" s="113">
        <v>0</v>
      </c>
      <c r="H937" s="113" t="s">
        <v>157</v>
      </c>
      <c r="I937" s="113">
        <v>10</v>
      </c>
    </row>
    <row r="938" spans="1:9" x14ac:dyDescent="0.25">
      <c r="A938" s="26" t="str">
        <f t="shared" si="14"/>
        <v>West Midlands2009Head and neck - Oral cavity</v>
      </c>
      <c r="B938" s="113" t="s">
        <v>172</v>
      </c>
      <c r="C938" s="113">
        <v>2009</v>
      </c>
      <c r="D938" s="113" t="s">
        <v>24</v>
      </c>
      <c r="E938" s="113">
        <v>11</v>
      </c>
      <c r="F938" s="113">
        <v>0</v>
      </c>
      <c r="G938" s="113" t="s">
        <v>157</v>
      </c>
      <c r="H938" s="113" t="s">
        <v>157</v>
      </c>
      <c r="I938" s="113">
        <v>17</v>
      </c>
    </row>
    <row r="939" spans="1:9" x14ac:dyDescent="0.25">
      <c r="A939" s="26" t="str">
        <f t="shared" si="14"/>
        <v>West Midlands2010Head and neck - Oral cavity</v>
      </c>
      <c r="B939" s="113" t="s">
        <v>172</v>
      </c>
      <c r="C939" s="113">
        <v>2010</v>
      </c>
      <c r="D939" s="113" t="s">
        <v>24</v>
      </c>
      <c r="E939" s="113">
        <v>5</v>
      </c>
      <c r="F939" s="113" t="s">
        <v>157</v>
      </c>
      <c r="G939" s="113">
        <v>0</v>
      </c>
      <c r="H939" s="113" t="s">
        <v>157</v>
      </c>
      <c r="I939" s="113">
        <v>7</v>
      </c>
    </row>
    <row r="940" spans="1:9" x14ac:dyDescent="0.25">
      <c r="A940" s="26" t="str">
        <f t="shared" si="14"/>
        <v>West Midlands2011Head and neck - Oral cavity</v>
      </c>
      <c r="B940" s="113" t="s">
        <v>172</v>
      </c>
      <c r="C940" s="113">
        <v>2011</v>
      </c>
      <c r="D940" s="113" t="s">
        <v>24</v>
      </c>
      <c r="E940" s="113">
        <v>8</v>
      </c>
      <c r="F940" s="113" t="s">
        <v>157</v>
      </c>
      <c r="G940" s="113">
        <v>0</v>
      </c>
      <c r="H940" s="113" t="s">
        <v>157</v>
      </c>
      <c r="I940" s="113">
        <v>13</v>
      </c>
    </row>
    <row r="941" spans="1:9" x14ac:dyDescent="0.25">
      <c r="A941" s="26" t="str">
        <f t="shared" si="14"/>
        <v>West Midlands2012Head and neck - Oral cavity</v>
      </c>
      <c r="B941" s="113" t="s">
        <v>172</v>
      </c>
      <c r="C941" s="113">
        <v>2012</v>
      </c>
      <c r="D941" s="113" t="s">
        <v>24</v>
      </c>
      <c r="E941" s="113">
        <v>11</v>
      </c>
      <c r="F941" s="113" t="s">
        <v>157</v>
      </c>
      <c r="G941" s="113" t="s">
        <v>157</v>
      </c>
      <c r="H941" s="113" t="s">
        <v>157</v>
      </c>
      <c r="I941" s="113">
        <v>18</v>
      </c>
    </row>
    <row r="942" spans="1:9" x14ac:dyDescent="0.25">
      <c r="A942" s="26" t="str">
        <f t="shared" si="14"/>
        <v>West Midlands2013Head and neck - Oral cavity</v>
      </c>
      <c r="B942" s="113" t="s">
        <v>172</v>
      </c>
      <c r="C942" s="113">
        <v>2013</v>
      </c>
      <c r="D942" s="113" t="s">
        <v>24</v>
      </c>
      <c r="E942" s="113">
        <v>7</v>
      </c>
      <c r="F942" s="113" t="s">
        <v>157</v>
      </c>
      <c r="G942" s="113" t="s">
        <v>157</v>
      </c>
      <c r="H942" s="113" t="s">
        <v>157</v>
      </c>
      <c r="I942" s="113">
        <v>13</v>
      </c>
    </row>
    <row r="943" spans="1:9" x14ac:dyDescent="0.25">
      <c r="A943" s="26" t="str">
        <f t="shared" si="14"/>
        <v>Yorkshire and The Humber2006Head and neck - Oral cavity</v>
      </c>
      <c r="B943" s="113" t="s">
        <v>174</v>
      </c>
      <c r="C943" s="113">
        <v>2006</v>
      </c>
      <c r="D943" s="113" t="s">
        <v>24</v>
      </c>
      <c r="E943" s="113">
        <v>6</v>
      </c>
      <c r="F943" s="113" t="s">
        <v>157</v>
      </c>
      <c r="G943" s="113" t="s">
        <v>157</v>
      </c>
      <c r="H943" s="113" t="s">
        <v>157</v>
      </c>
      <c r="I943" s="113">
        <v>12</v>
      </c>
    </row>
    <row r="944" spans="1:9" x14ac:dyDescent="0.25">
      <c r="A944" s="26" t="str">
        <f t="shared" si="14"/>
        <v>Yorkshire and The Humber2007Head and neck - Oral cavity</v>
      </c>
      <c r="B944" s="113" t="s">
        <v>174</v>
      </c>
      <c r="C944" s="113">
        <v>2007</v>
      </c>
      <c r="D944" s="113" t="s">
        <v>24</v>
      </c>
      <c r="E944" s="113" t="s">
        <v>157</v>
      </c>
      <c r="F944" s="113">
        <v>0</v>
      </c>
      <c r="G944" s="113">
        <v>0</v>
      </c>
      <c r="H944" s="113" t="s">
        <v>157</v>
      </c>
      <c r="I944" s="113">
        <v>5</v>
      </c>
    </row>
    <row r="945" spans="1:9" x14ac:dyDescent="0.25">
      <c r="A945" s="26" t="str">
        <f t="shared" si="14"/>
        <v>Yorkshire and The Humber2008Head and neck - Oral cavity</v>
      </c>
      <c r="B945" s="113" t="s">
        <v>174</v>
      </c>
      <c r="C945" s="113">
        <v>2008</v>
      </c>
      <c r="D945" s="113" t="s">
        <v>24</v>
      </c>
      <c r="E945" s="113" t="s">
        <v>157</v>
      </c>
      <c r="F945" s="113" t="s">
        <v>157</v>
      </c>
      <c r="G945" s="113" t="s">
        <v>157</v>
      </c>
      <c r="H945" s="113" t="s">
        <v>157</v>
      </c>
      <c r="I945" s="113">
        <v>11</v>
      </c>
    </row>
    <row r="946" spans="1:9" x14ac:dyDescent="0.25">
      <c r="A946" s="26" t="str">
        <f t="shared" si="14"/>
        <v>Yorkshire and The Humber2009Head and neck - Oral cavity</v>
      </c>
      <c r="B946" s="113" t="s">
        <v>174</v>
      </c>
      <c r="C946" s="113">
        <v>2009</v>
      </c>
      <c r="D946" s="113" t="s">
        <v>24</v>
      </c>
      <c r="E946" s="113">
        <v>5</v>
      </c>
      <c r="F946" s="113">
        <v>0</v>
      </c>
      <c r="G946" s="113">
        <v>0</v>
      </c>
      <c r="H946" s="113">
        <v>9</v>
      </c>
      <c r="I946" s="113">
        <v>14</v>
      </c>
    </row>
    <row r="947" spans="1:9" x14ac:dyDescent="0.25">
      <c r="A947" s="26" t="str">
        <f t="shared" si="14"/>
        <v>Yorkshire and The Humber2010Head and neck - Oral cavity</v>
      </c>
      <c r="B947" s="113" t="s">
        <v>174</v>
      </c>
      <c r="C947" s="113">
        <v>2010</v>
      </c>
      <c r="D947" s="113" t="s">
        <v>24</v>
      </c>
      <c r="E947" s="113">
        <v>6</v>
      </c>
      <c r="F947" s="113" t="s">
        <v>157</v>
      </c>
      <c r="G947" s="113" t="s">
        <v>157</v>
      </c>
      <c r="H947" s="113">
        <v>5</v>
      </c>
      <c r="I947" s="113">
        <v>12</v>
      </c>
    </row>
    <row r="948" spans="1:9" x14ac:dyDescent="0.25">
      <c r="A948" s="26" t="str">
        <f t="shared" si="14"/>
        <v>Yorkshire and The Humber2011Head and neck - Oral cavity</v>
      </c>
      <c r="B948" s="113" t="s">
        <v>174</v>
      </c>
      <c r="C948" s="113">
        <v>2011</v>
      </c>
      <c r="D948" s="113" t="s">
        <v>24</v>
      </c>
      <c r="E948" s="113">
        <v>8</v>
      </c>
      <c r="F948" s="113" t="s">
        <v>157</v>
      </c>
      <c r="G948" s="113" t="s">
        <v>157</v>
      </c>
      <c r="H948" s="113">
        <v>5</v>
      </c>
      <c r="I948" s="113">
        <v>17</v>
      </c>
    </row>
    <row r="949" spans="1:9" x14ac:dyDescent="0.25">
      <c r="A949" s="26" t="str">
        <f t="shared" si="14"/>
        <v>Yorkshire and The Humber2012Head and neck - Oral cavity</v>
      </c>
      <c r="B949" s="113" t="s">
        <v>174</v>
      </c>
      <c r="C949" s="113">
        <v>2012</v>
      </c>
      <c r="D949" s="113" t="s">
        <v>24</v>
      </c>
      <c r="E949" s="113">
        <v>11</v>
      </c>
      <c r="F949" s="113" t="s">
        <v>157</v>
      </c>
      <c r="G949" s="113" t="s">
        <v>157</v>
      </c>
      <c r="H949" s="113" t="s">
        <v>157</v>
      </c>
      <c r="I949" s="113">
        <v>17</v>
      </c>
    </row>
    <row r="950" spans="1:9" x14ac:dyDescent="0.25">
      <c r="A950" s="26" t="str">
        <f t="shared" si="14"/>
        <v>Yorkshire and The Humber2013Head and neck - Oral cavity</v>
      </c>
      <c r="B950" s="113" t="s">
        <v>174</v>
      </c>
      <c r="C950" s="113">
        <v>2013</v>
      </c>
      <c r="D950" s="113" t="s">
        <v>24</v>
      </c>
      <c r="E950" s="113" t="s">
        <v>157</v>
      </c>
      <c r="F950" s="113" t="s">
        <v>157</v>
      </c>
      <c r="G950" s="113">
        <v>0</v>
      </c>
      <c r="H950" s="113">
        <v>6</v>
      </c>
      <c r="I950" s="113">
        <v>10</v>
      </c>
    </row>
    <row r="951" spans="1:9" x14ac:dyDescent="0.25">
      <c r="A951" s="26" t="str">
        <f t="shared" si="14"/>
        <v>East Midlands2006Head and neck - Oropharynx</v>
      </c>
      <c r="B951" s="113" t="s">
        <v>160</v>
      </c>
      <c r="C951" s="113">
        <v>2006</v>
      </c>
      <c r="D951" s="113" t="s">
        <v>25</v>
      </c>
      <c r="E951" s="113">
        <v>6</v>
      </c>
      <c r="F951" s="113" t="s">
        <v>157</v>
      </c>
      <c r="G951" s="113" t="s">
        <v>157</v>
      </c>
      <c r="H951" s="113" t="s">
        <v>157</v>
      </c>
      <c r="I951" s="113">
        <v>11</v>
      </c>
    </row>
    <row r="952" spans="1:9" x14ac:dyDescent="0.25">
      <c r="A952" s="26" t="str">
        <f t="shared" si="14"/>
        <v>East Midlands2007Head and neck - Oropharynx</v>
      </c>
      <c r="B952" s="113" t="s">
        <v>160</v>
      </c>
      <c r="C952" s="113">
        <v>2007</v>
      </c>
      <c r="D952" s="113" t="s">
        <v>25</v>
      </c>
      <c r="E952" s="113" t="s">
        <v>157</v>
      </c>
      <c r="F952" s="113" t="s">
        <v>157</v>
      </c>
      <c r="G952" s="113">
        <v>0</v>
      </c>
      <c r="H952" s="113" t="s">
        <v>157</v>
      </c>
      <c r="I952" s="113">
        <v>10</v>
      </c>
    </row>
    <row r="953" spans="1:9" x14ac:dyDescent="0.25">
      <c r="A953" s="26" t="str">
        <f t="shared" si="14"/>
        <v>East Midlands2008Head and neck - Oropharynx</v>
      </c>
      <c r="B953" s="113" t="s">
        <v>160</v>
      </c>
      <c r="C953" s="113">
        <v>2008</v>
      </c>
      <c r="D953" s="113" t="s">
        <v>25</v>
      </c>
      <c r="E953" s="113" t="s">
        <v>157</v>
      </c>
      <c r="F953" s="113">
        <v>0</v>
      </c>
      <c r="G953" s="113" t="s">
        <v>157</v>
      </c>
      <c r="H953" s="113">
        <v>6</v>
      </c>
      <c r="I953" s="113">
        <v>8</v>
      </c>
    </row>
    <row r="954" spans="1:9" x14ac:dyDescent="0.25">
      <c r="A954" s="26" t="str">
        <f t="shared" si="14"/>
        <v>East Midlands2009Head and neck - Oropharynx</v>
      </c>
      <c r="B954" s="113" t="s">
        <v>160</v>
      </c>
      <c r="C954" s="113">
        <v>2009</v>
      </c>
      <c r="D954" s="113" t="s">
        <v>25</v>
      </c>
      <c r="E954" s="113" t="s">
        <v>157</v>
      </c>
      <c r="F954" s="113">
        <v>0</v>
      </c>
      <c r="G954" s="113" t="s">
        <v>157</v>
      </c>
      <c r="H954" s="113" t="s">
        <v>157</v>
      </c>
      <c r="I954" s="113" t="s">
        <v>157</v>
      </c>
    </row>
    <row r="955" spans="1:9" x14ac:dyDescent="0.25">
      <c r="A955" s="26" t="str">
        <f t="shared" si="14"/>
        <v>East Midlands2010Head and neck - Oropharynx</v>
      </c>
      <c r="B955" s="113" t="s">
        <v>160</v>
      </c>
      <c r="C955" s="113">
        <v>2010</v>
      </c>
      <c r="D955" s="113" t="s">
        <v>25</v>
      </c>
      <c r="E955" s="113" t="s">
        <v>157</v>
      </c>
      <c r="F955" s="113">
        <v>0</v>
      </c>
      <c r="G955" s="113" t="s">
        <v>157</v>
      </c>
      <c r="H955" s="113" t="s">
        <v>157</v>
      </c>
      <c r="I955" s="113">
        <v>6</v>
      </c>
    </row>
    <row r="956" spans="1:9" x14ac:dyDescent="0.25">
      <c r="A956" s="26" t="str">
        <f t="shared" si="14"/>
        <v>East Midlands2011Head and neck - Oropharynx</v>
      </c>
      <c r="B956" s="113" t="s">
        <v>160</v>
      </c>
      <c r="C956" s="113">
        <v>2011</v>
      </c>
      <c r="D956" s="113" t="s">
        <v>25</v>
      </c>
      <c r="E956" s="113">
        <v>6</v>
      </c>
      <c r="F956" s="113">
        <v>0</v>
      </c>
      <c r="G956" s="113">
        <v>0</v>
      </c>
      <c r="H956" s="113">
        <v>5</v>
      </c>
      <c r="I956" s="113">
        <v>11</v>
      </c>
    </row>
    <row r="957" spans="1:9" x14ac:dyDescent="0.25">
      <c r="A957" s="26" t="str">
        <f t="shared" si="14"/>
        <v>East Midlands2012Head and neck - Oropharynx</v>
      </c>
      <c r="B957" s="113" t="s">
        <v>160</v>
      </c>
      <c r="C957" s="113">
        <v>2012</v>
      </c>
      <c r="D957" s="113" t="s">
        <v>25</v>
      </c>
      <c r="E957" s="113" t="s">
        <v>157</v>
      </c>
      <c r="F957" s="113" t="s">
        <v>157</v>
      </c>
      <c r="G957" s="113">
        <v>0</v>
      </c>
      <c r="H957" s="113" t="s">
        <v>157</v>
      </c>
      <c r="I957" s="113">
        <v>9</v>
      </c>
    </row>
    <row r="958" spans="1:9" x14ac:dyDescent="0.25">
      <c r="A958" s="26" t="str">
        <f t="shared" si="14"/>
        <v>East Midlands2013Head and neck - Oropharynx</v>
      </c>
      <c r="B958" s="113" t="s">
        <v>160</v>
      </c>
      <c r="C958" s="113">
        <v>2013</v>
      </c>
      <c r="D958" s="113" t="s">
        <v>25</v>
      </c>
      <c r="E958" s="113" t="s">
        <v>157</v>
      </c>
      <c r="F958" s="113">
        <v>0</v>
      </c>
      <c r="G958" s="113" t="s">
        <v>157</v>
      </c>
      <c r="H958" s="113" t="s">
        <v>157</v>
      </c>
      <c r="I958" s="113" t="s">
        <v>157</v>
      </c>
    </row>
    <row r="959" spans="1:9" x14ac:dyDescent="0.25">
      <c r="A959" s="26" t="str">
        <f t="shared" si="14"/>
        <v>East of England2006Head and neck - Oropharynx</v>
      </c>
      <c r="B959" s="113" t="s">
        <v>162</v>
      </c>
      <c r="C959" s="113">
        <v>2006</v>
      </c>
      <c r="D959" s="113" t="s">
        <v>25</v>
      </c>
      <c r="E959" s="113" t="s">
        <v>157</v>
      </c>
      <c r="F959" s="113" t="s">
        <v>157</v>
      </c>
      <c r="G959" s="113" t="s">
        <v>157</v>
      </c>
      <c r="H959" s="113" t="s">
        <v>157</v>
      </c>
      <c r="I959" s="113">
        <v>7</v>
      </c>
    </row>
    <row r="960" spans="1:9" x14ac:dyDescent="0.25">
      <c r="A960" s="26" t="str">
        <f t="shared" si="14"/>
        <v>East of England2007Head and neck - Oropharynx</v>
      </c>
      <c r="B960" s="113" t="s">
        <v>162</v>
      </c>
      <c r="C960" s="113">
        <v>2007</v>
      </c>
      <c r="D960" s="113" t="s">
        <v>25</v>
      </c>
      <c r="E960" s="113" t="s">
        <v>157</v>
      </c>
      <c r="F960" s="113" t="s">
        <v>157</v>
      </c>
      <c r="G960" s="113">
        <v>0</v>
      </c>
      <c r="H960" s="113" t="s">
        <v>157</v>
      </c>
      <c r="I960" s="113">
        <v>7</v>
      </c>
    </row>
    <row r="961" spans="1:9" x14ac:dyDescent="0.25">
      <c r="A961" s="26" t="str">
        <f t="shared" si="14"/>
        <v>East of England2008Head and neck - Oropharynx</v>
      </c>
      <c r="B961" s="113" t="s">
        <v>162</v>
      </c>
      <c r="C961" s="113">
        <v>2008</v>
      </c>
      <c r="D961" s="113" t="s">
        <v>25</v>
      </c>
      <c r="E961" s="113" t="s">
        <v>157</v>
      </c>
      <c r="F961" s="113" t="s">
        <v>157</v>
      </c>
      <c r="G961" s="113">
        <v>0</v>
      </c>
      <c r="H961" s="113" t="s">
        <v>157</v>
      </c>
      <c r="I961" s="113">
        <v>8</v>
      </c>
    </row>
    <row r="962" spans="1:9" x14ac:dyDescent="0.25">
      <c r="A962" s="26" t="str">
        <f t="shared" si="14"/>
        <v>East of England2009Head and neck - Oropharynx</v>
      </c>
      <c r="B962" s="113" t="s">
        <v>162</v>
      </c>
      <c r="C962" s="113">
        <v>2009</v>
      </c>
      <c r="D962" s="113" t="s">
        <v>25</v>
      </c>
      <c r="E962" s="113" t="s">
        <v>157</v>
      </c>
      <c r="F962" s="113" t="s">
        <v>157</v>
      </c>
      <c r="G962" s="113">
        <v>0</v>
      </c>
      <c r="H962" s="113" t="s">
        <v>157</v>
      </c>
      <c r="I962" s="113">
        <v>7</v>
      </c>
    </row>
    <row r="963" spans="1:9" x14ac:dyDescent="0.25">
      <c r="A963" s="26" t="str">
        <f t="shared" si="14"/>
        <v>East of England2010Head and neck - Oropharynx</v>
      </c>
      <c r="B963" s="113" t="s">
        <v>162</v>
      </c>
      <c r="C963" s="113">
        <v>2010</v>
      </c>
      <c r="D963" s="113" t="s">
        <v>25</v>
      </c>
      <c r="E963" s="113">
        <v>6</v>
      </c>
      <c r="F963" s="113" t="s">
        <v>157</v>
      </c>
      <c r="G963" s="113">
        <v>0</v>
      </c>
      <c r="H963" s="113" t="s">
        <v>157</v>
      </c>
      <c r="I963" s="113">
        <v>10</v>
      </c>
    </row>
    <row r="964" spans="1:9" x14ac:dyDescent="0.25">
      <c r="A964" s="26" t="str">
        <f t="shared" si="14"/>
        <v>East of England2011Head and neck - Oropharynx</v>
      </c>
      <c r="B964" s="113" t="s">
        <v>162</v>
      </c>
      <c r="C964" s="113">
        <v>2011</v>
      </c>
      <c r="D964" s="113" t="s">
        <v>25</v>
      </c>
      <c r="E964" s="113">
        <v>8</v>
      </c>
      <c r="F964" s="113" t="s">
        <v>157</v>
      </c>
      <c r="G964" s="113" t="s">
        <v>157</v>
      </c>
      <c r="H964" s="113" t="s">
        <v>157</v>
      </c>
      <c r="I964" s="113">
        <v>13</v>
      </c>
    </row>
    <row r="965" spans="1:9" x14ac:dyDescent="0.25">
      <c r="A965" s="26" t="str">
        <f t="shared" ref="A965:A1028" si="15">CONCATENATE(B965,C965,D965)</f>
        <v>East of England2012Head and neck - Oropharynx</v>
      </c>
      <c r="B965" s="113" t="s">
        <v>162</v>
      </c>
      <c r="C965" s="113">
        <v>2012</v>
      </c>
      <c r="D965" s="113" t="s">
        <v>25</v>
      </c>
      <c r="E965" s="113">
        <v>9</v>
      </c>
      <c r="F965" s="113" t="s">
        <v>157</v>
      </c>
      <c r="G965" s="113">
        <v>0</v>
      </c>
      <c r="H965" s="113" t="s">
        <v>157</v>
      </c>
      <c r="I965" s="113">
        <v>13</v>
      </c>
    </row>
    <row r="966" spans="1:9" x14ac:dyDescent="0.25">
      <c r="A966" s="26" t="str">
        <f t="shared" si="15"/>
        <v>East of England2013Head and neck - Oropharynx</v>
      </c>
      <c r="B966" s="113" t="s">
        <v>162</v>
      </c>
      <c r="C966" s="113">
        <v>2013</v>
      </c>
      <c r="D966" s="113" t="s">
        <v>25</v>
      </c>
      <c r="E966" s="113">
        <v>8</v>
      </c>
      <c r="F966" s="113" t="s">
        <v>157</v>
      </c>
      <c r="G966" s="113">
        <v>0</v>
      </c>
      <c r="H966" s="113" t="s">
        <v>157</v>
      </c>
      <c r="I966" s="113">
        <v>11</v>
      </c>
    </row>
    <row r="967" spans="1:9" x14ac:dyDescent="0.25">
      <c r="A967" s="26" t="str">
        <f t="shared" si="15"/>
        <v>London2006Head and neck - Oropharynx</v>
      </c>
      <c r="B967" s="113" t="s">
        <v>116</v>
      </c>
      <c r="C967" s="113">
        <v>2006</v>
      </c>
      <c r="D967" s="113" t="s">
        <v>25</v>
      </c>
      <c r="E967" s="113">
        <v>19</v>
      </c>
      <c r="F967" s="113" t="s">
        <v>157</v>
      </c>
      <c r="G967" s="113">
        <v>0</v>
      </c>
      <c r="H967" s="113" t="s">
        <v>157</v>
      </c>
      <c r="I967" s="113">
        <v>21</v>
      </c>
    </row>
    <row r="968" spans="1:9" x14ac:dyDescent="0.25">
      <c r="A968" s="26" t="str">
        <f t="shared" si="15"/>
        <v>London2007Head and neck - Oropharynx</v>
      </c>
      <c r="B968" s="113" t="s">
        <v>116</v>
      </c>
      <c r="C968" s="113">
        <v>2007</v>
      </c>
      <c r="D968" s="113" t="s">
        <v>25</v>
      </c>
      <c r="E968" s="113">
        <v>9</v>
      </c>
      <c r="F968" s="113">
        <v>0</v>
      </c>
      <c r="G968" s="113" t="s">
        <v>157</v>
      </c>
      <c r="H968" s="113" t="s">
        <v>157</v>
      </c>
      <c r="I968" s="113">
        <v>13</v>
      </c>
    </row>
    <row r="969" spans="1:9" x14ac:dyDescent="0.25">
      <c r="A969" s="26" t="str">
        <f t="shared" si="15"/>
        <v>London2008Head and neck - Oropharynx</v>
      </c>
      <c r="B969" s="113" t="s">
        <v>116</v>
      </c>
      <c r="C969" s="113">
        <v>2008</v>
      </c>
      <c r="D969" s="113" t="s">
        <v>25</v>
      </c>
      <c r="E969" s="113">
        <v>16</v>
      </c>
      <c r="F969" s="113" t="s">
        <v>157</v>
      </c>
      <c r="G969" s="113" t="s">
        <v>157</v>
      </c>
      <c r="H969" s="113">
        <v>7</v>
      </c>
      <c r="I969" s="113">
        <v>27</v>
      </c>
    </row>
    <row r="970" spans="1:9" x14ac:dyDescent="0.25">
      <c r="A970" s="26" t="str">
        <f t="shared" si="15"/>
        <v>London2009Head and neck - Oropharynx</v>
      </c>
      <c r="B970" s="113" t="s">
        <v>116</v>
      </c>
      <c r="C970" s="113">
        <v>2009</v>
      </c>
      <c r="D970" s="113" t="s">
        <v>25</v>
      </c>
      <c r="E970" s="113" t="s">
        <v>157</v>
      </c>
      <c r="F970" s="113">
        <v>0</v>
      </c>
      <c r="G970" s="113">
        <v>0</v>
      </c>
      <c r="H970" s="113" t="s">
        <v>157</v>
      </c>
      <c r="I970" s="113">
        <v>6</v>
      </c>
    </row>
    <row r="971" spans="1:9" x14ac:dyDescent="0.25">
      <c r="A971" s="26" t="str">
        <f t="shared" si="15"/>
        <v>London2010Head and neck - Oropharynx</v>
      </c>
      <c r="B971" s="113" t="s">
        <v>116</v>
      </c>
      <c r="C971" s="113">
        <v>2010</v>
      </c>
      <c r="D971" s="113" t="s">
        <v>25</v>
      </c>
      <c r="E971" s="113" t="s">
        <v>157</v>
      </c>
      <c r="F971" s="113" t="s">
        <v>157</v>
      </c>
      <c r="G971" s="113" t="s">
        <v>157</v>
      </c>
      <c r="H971" s="113">
        <v>7</v>
      </c>
      <c r="I971" s="113">
        <v>15</v>
      </c>
    </row>
    <row r="972" spans="1:9" x14ac:dyDescent="0.25">
      <c r="A972" s="26" t="str">
        <f t="shared" si="15"/>
        <v>London2011Head and neck - Oropharynx</v>
      </c>
      <c r="B972" s="113" t="s">
        <v>116</v>
      </c>
      <c r="C972" s="113">
        <v>2011</v>
      </c>
      <c r="D972" s="113" t="s">
        <v>25</v>
      </c>
      <c r="E972" s="113">
        <v>9</v>
      </c>
      <c r="F972" s="113" t="s">
        <v>157</v>
      </c>
      <c r="G972" s="113">
        <v>0</v>
      </c>
      <c r="H972" s="113" t="s">
        <v>157</v>
      </c>
      <c r="I972" s="113">
        <v>12</v>
      </c>
    </row>
    <row r="973" spans="1:9" x14ac:dyDescent="0.25">
      <c r="A973" s="26" t="str">
        <f t="shared" si="15"/>
        <v>London2012Head and neck - Oropharynx</v>
      </c>
      <c r="B973" s="113" t="s">
        <v>116</v>
      </c>
      <c r="C973" s="113">
        <v>2012</v>
      </c>
      <c r="D973" s="113" t="s">
        <v>25</v>
      </c>
      <c r="E973" s="113">
        <v>15</v>
      </c>
      <c r="F973" s="113">
        <v>0</v>
      </c>
      <c r="G973" s="113" t="s">
        <v>157</v>
      </c>
      <c r="H973" s="113" t="s">
        <v>157</v>
      </c>
      <c r="I973" s="113">
        <v>21</v>
      </c>
    </row>
    <row r="974" spans="1:9" x14ac:dyDescent="0.25">
      <c r="A974" s="26" t="str">
        <f t="shared" si="15"/>
        <v>London2013Head and neck - Oropharynx</v>
      </c>
      <c r="B974" s="113" t="s">
        <v>116</v>
      </c>
      <c r="C974" s="113">
        <v>2013</v>
      </c>
      <c r="D974" s="113" t="s">
        <v>25</v>
      </c>
      <c r="E974" s="113">
        <v>14</v>
      </c>
      <c r="F974" s="113">
        <v>0</v>
      </c>
      <c r="G974" s="113">
        <v>0</v>
      </c>
      <c r="H974" s="113">
        <v>5</v>
      </c>
      <c r="I974" s="113">
        <v>19</v>
      </c>
    </row>
    <row r="975" spans="1:9" x14ac:dyDescent="0.25">
      <c r="A975" s="26" t="str">
        <f t="shared" si="15"/>
        <v>North East2006Head and neck - Oropharynx</v>
      </c>
      <c r="B975" s="113" t="s">
        <v>164</v>
      </c>
      <c r="C975" s="113">
        <v>2006</v>
      </c>
      <c r="D975" s="113" t="s">
        <v>25</v>
      </c>
      <c r="E975" s="113" t="s">
        <v>157</v>
      </c>
      <c r="F975" s="113" t="s">
        <v>157</v>
      </c>
      <c r="G975" s="113">
        <v>0</v>
      </c>
      <c r="H975" s="113" t="s">
        <v>157</v>
      </c>
      <c r="I975" s="113">
        <v>6</v>
      </c>
    </row>
    <row r="976" spans="1:9" x14ac:dyDescent="0.25">
      <c r="A976" s="26" t="str">
        <f t="shared" si="15"/>
        <v>North East2007Head and neck - Oropharynx</v>
      </c>
      <c r="B976" s="113" t="s">
        <v>164</v>
      </c>
      <c r="C976" s="113">
        <v>2007</v>
      </c>
      <c r="D976" s="113" t="s">
        <v>25</v>
      </c>
      <c r="E976" s="113">
        <v>0</v>
      </c>
      <c r="F976" s="113" t="s">
        <v>157</v>
      </c>
      <c r="G976" s="113" t="s">
        <v>157</v>
      </c>
      <c r="H976" s="113">
        <v>6</v>
      </c>
      <c r="I976" s="113">
        <v>8</v>
      </c>
    </row>
    <row r="977" spans="1:9" x14ac:dyDescent="0.25">
      <c r="A977" s="26" t="str">
        <f t="shared" si="15"/>
        <v>North East2008Head and neck - Oropharynx</v>
      </c>
      <c r="B977" s="113" t="s">
        <v>164</v>
      </c>
      <c r="C977" s="113">
        <v>2008</v>
      </c>
      <c r="D977" s="113" t="s">
        <v>25</v>
      </c>
      <c r="E977" s="113" t="s">
        <v>157</v>
      </c>
      <c r="F977" s="113" t="s">
        <v>157</v>
      </c>
      <c r="G977" s="113">
        <v>0</v>
      </c>
      <c r="H977" s="113" t="s">
        <v>157</v>
      </c>
      <c r="I977" s="113">
        <v>6</v>
      </c>
    </row>
    <row r="978" spans="1:9" x14ac:dyDescent="0.25">
      <c r="A978" s="26" t="str">
        <f t="shared" si="15"/>
        <v>North East2009Head and neck - Oropharynx</v>
      </c>
      <c r="B978" s="113" t="s">
        <v>164</v>
      </c>
      <c r="C978" s="113">
        <v>2009</v>
      </c>
      <c r="D978" s="113" t="s">
        <v>25</v>
      </c>
      <c r="E978" s="113" t="s">
        <v>157</v>
      </c>
      <c r="F978" s="113" t="s">
        <v>157</v>
      </c>
      <c r="G978" s="113">
        <v>0</v>
      </c>
      <c r="H978" s="113" t="s">
        <v>157</v>
      </c>
      <c r="I978" s="113">
        <v>7</v>
      </c>
    </row>
    <row r="979" spans="1:9" x14ac:dyDescent="0.25">
      <c r="A979" s="26" t="str">
        <f t="shared" si="15"/>
        <v>North East2010Head and neck - Oropharynx</v>
      </c>
      <c r="B979" s="113" t="s">
        <v>164</v>
      </c>
      <c r="C979" s="113">
        <v>2010</v>
      </c>
      <c r="D979" s="113" t="s">
        <v>25</v>
      </c>
      <c r="E979" s="113" t="s">
        <v>157</v>
      </c>
      <c r="F979" s="113">
        <v>0</v>
      </c>
      <c r="G979" s="113">
        <v>0</v>
      </c>
      <c r="H979" s="113" t="s">
        <v>157</v>
      </c>
      <c r="I979" s="113">
        <v>7</v>
      </c>
    </row>
    <row r="980" spans="1:9" x14ac:dyDescent="0.25">
      <c r="A980" s="26" t="str">
        <f t="shared" si="15"/>
        <v>North East2011Head and neck - Oropharynx</v>
      </c>
      <c r="B980" s="113" t="s">
        <v>164</v>
      </c>
      <c r="C980" s="113">
        <v>2011</v>
      </c>
      <c r="D980" s="113" t="s">
        <v>25</v>
      </c>
      <c r="E980" s="113" t="s">
        <v>157</v>
      </c>
      <c r="F980" s="113" t="s">
        <v>157</v>
      </c>
      <c r="G980" s="113">
        <v>0</v>
      </c>
      <c r="H980" s="113" t="s">
        <v>157</v>
      </c>
      <c r="I980" s="113">
        <v>11</v>
      </c>
    </row>
    <row r="981" spans="1:9" x14ac:dyDescent="0.25">
      <c r="A981" s="26" t="str">
        <f t="shared" si="15"/>
        <v>North East2012Head and neck - Oropharynx</v>
      </c>
      <c r="B981" s="113" t="s">
        <v>164</v>
      </c>
      <c r="C981" s="113">
        <v>2012</v>
      </c>
      <c r="D981" s="113" t="s">
        <v>25</v>
      </c>
      <c r="E981" s="113" t="s">
        <v>157</v>
      </c>
      <c r="F981" s="113" t="s">
        <v>157</v>
      </c>
      <c r="G981" s="113" t="s">
        <v>157</v>
      </c>
      <c r="H981" s="113" t="s">
        <v>157</v>
      </c>
      <c r="I981" s="113">
        <v>9</v>
      </c>
    </row>
    <row r="982" spans="1:9" x14ac:dyDescent="0.25">
      <c r="A982" s="26" t="str">
        <f t="shared" si="15"/>
        <v>North East2013Head and neck - Oropharynx</v>
      </c>
      <c r="B982" s="113" t="s">
        <v>164</v>
      </c>
      <c r="C982" s="113">
        <v>2013</v>
      </c>
      <c r="D982" s="113" t="s">
        <v>25</v>
      </c>
      <c r="E982" s="113">
        <v>5</v>
      </c>
      <c r="F982" s="113">
        <v>0</v>
      </c>
      <c r="G982" s="113" t="s">
        <v>157</v>
      </c>
      <c r="H982" s="113" t="s">
        <v>157</v>
      </c>
      <c r="I982" s="113">
        <v>10</v>
      </c>
    </row>
    <row r="983" spans="1:9" x14ac:dyDescent="0.25">
      <c r="A983" s="26" t="str">
        <f t="shared" si="15"/>
        <v>North West2006Head and neck - Oropharynx</v>
      </c>
      <c r="B983" s="113" t="s">
        <v>166</v>
      </c>
      <c r="C983" s="113">
        <v>2006</v>
      </c>
      <c r="D983" s="113" t="s">
        <v>25</v>
      </c>
      <c r="E983" s="113">
        <v>21</v>
      </c>
      <c r="F983" s="113" t="s">
        <v>157</v>
      </c>
      <c r="G983" s="113" t="s">
        <v>157</v>
      </c>
      <c r="H983" s="113">
        <v>9</v>
      </c>
      <c r="I983" s="113">
        <v>34</v>
      </c>
    </row>
    <row r="984" spans="1:9" x14ac:dyDescent="0.25">
      <c r="A984" s="26" t="str">
        <f t="shared" si="15"/>
        <v>North West2007Head and neck - Oropharynx</v>
      </c>
      <c r="B984" s="113" t="s">
        <v>166</v>
      </c>
      <c r="C984" s="113">
        <v>2007</v>
      </c>
      <c r="D984" s="113" t="s">
        <v>25</v>
      </c>
      <c r="E984" s="113">
        <v>13</v>
      </c>
      <c r="F984" s="113" t="s">
        <v>157</v>
      </c>
      <c r="G984" s="113" t="s">
        <v>157</v>
      </c>
      <c r="H984" s="113">
        <v>7</v>
      </c>
      <c r="I984" s="113">
        <v>21</v>
      </c>
    </row>
    <row r="985" spans="1:9" x14ac:dyDescent="0.25">
      <c r="A985" s="26" t="str">
        <f t="shared" si="15"/>
        <v>North West2008Head and neck - Oropharynx</v>
      </c>
      <c r="B985" s="113" t="s">
        <v>166</v>
      </c>
      <c r="C985" s="113">
        <v>2008</v>
      </c>
      <c r="D985" s="113" t="s">
        <v>25</v>
      </c>
      <c r="E985" s="113">
        <v>10</v>
      </c>
      <c r="F985" s="113" t="s">
        <v>157</v>
      </c>
      <c r="G985" s="113" t="s">
        <v>157</v>
      </c>
      <c r="H985" s="113">
        <v>9</v>
      </c>
      <c r="I985" s="113">
        <v>20</v>
      </c>
    </row>
    <row r="986" spans="1:9" x14ac:dyDescent="0.25">
      <c r="A986" s="26" t="str">
        <f t="shared" si="15"/>
        <v>North West2009Head and neck - Oropharynx</v>
      </c>
      <c r="B986" s="113" t="s">
        <v>166</v>
      </c>
      <c r="C986" s="113">
        <v>2009</v>
      </c>
      <c r="D986" s="113" t="s">
        <v>25</v>
      </c>
      <c r="E986" s="113">
        <v>13</v>
      </c>
      <c r="F986" s="113" t="s">
        <v>157</v>
      </c>
      <c r="G986" s="113">
        <v>0</v>
      </c>
      <c r="H986" s="113" t="s">
        <v>157</v>
      </c>
      <c r="I986" s="113">
        <v>18</v>
      </c>
    </row>
    <row r="987" spans="1:9" x14ac:dyDescent="0.25">
      <c r="A987" s="26" t="str">
        <f t="shared" si="15"/>
        <v>North West2010Head and neck - Oropharynx</v>
      </c>
      <c r="B987" s="113" t="s">
        <v>166</v>
      </c>
      <c r="C987" s="113">
        <v>2010</v>
      </c>
      <c r="D987" s="113" t="s">
        <v>25</v>
      </c>
      <c r="E987" s="113">
        <v>15</v>
      </c>
      <c r="F987" s="113" t="s">
        <v>157</v>
      </c>
      <c r="G987" s="113" t="s">
        <v>157</v>
      </c>
      <c r="H987" s="113">
        <v>6</v>
      </c>
      <c r="I987" s="113">
        <v>25</v>
      </c>
    </row>
    <row r="988" spans="1:9" x14ac:dyDescent="0.25">
      <c r="A988" s="26" t="str">
        <f t="shared" si="15"/>
        <v>North West2011Head and neck - Oropharynx</v>
      </c>
      <c r="B988" s="113" t="s">
        <v>166</v>
      </c>
      <c r="C988" s="113">
        <v>2011</v>
      </c>
      <c r="D988" s="113" t="s">
        <v>25</v>
      </c>
      <c r="E988" s="113">
        <v>7</v>
      </c>
      <c r="F988" s="113" t="s">
        <v>157</v>
      </c>
      <c r="G988" s="113" t="s">
        <v>157</v>
      </c>
      <c r="H988" s="113">
        <v>7</v>
      </c>
      <c r="I988" s="113">
        <v>21</v>
      </c>
    </row>
    <row r="989" spans="1:9" x14ac:dyDescent="0.25">
      <c r="A989" s="26" t="str">
        <f t="shared" si="15"/>
        <v>North West2012Head and neck - Oropharynx</v>
      </c>
      <c r="B989" s="113" t="s">
        <v>166</v>
      </c>
      <c r="C989" s="113">
        <v>2012</v>
      </c>
      <c r="D989" s="113" t="s">
        <v>25</v>
      </c>
      <c r="E989" s="113">
        <v>14</v>
      </c>
      <c r="F989" s="113" t="s">
        <v>157</v>
      </c>
      <c r="G989" s="113" t="s">
        <v>157</v>
      </c>
      <c r="H989" s="113" t="s">
        <v>157</v>
      </c>
      <c r="I989" s="113">
        <v>23</v>
      </c>
    </row>
    <row r="990" spans="1:9" x14ac:dyDescent="0.25">
      <c r="A990" s="26" t="str">
        <f t="shared" si="15"/>
        <v>North West2013Head and neck - Oropharynx</v>
      </c>
      <c r="B990" s="113" t="s">
        <v>166</v>
      </c>
      <c r="C990" s="113">
        <v>2013</v>
      </c>
      <c r="D990" s="113" t="s">
        <v>25</v>
      </c>
      <c r="E990" s="113">
        <v>11</v>
      </c>
      <c r="F990" s="113" t="s">
        <v>157</v>
      </c>
      <c r="G990" s="113" t="s">
        <v>157</v>
      </c>
      <c r="H990" s="113">
        <v>7</v>
      </c>
      <c r="I990" s="113">
        <v>22</v>
      </c>
    </row>
    <row r="991" spans="1:9" x14ac:dyDescent="0.25">
      <c r="A991" s="26" t="str">
        <f t="shared" si="15"/>
        <v>South East2006Head and neck - Oropharynx</v>
      </c>
      <c r="B991" s="113" t="s">
        <v>168</v>
      </c>
      <c r="C991" s="113">
        <v>2006</v>
      </c>
      <c r="D991" s="113" t="s">
        <v>25</v>
      </c>
      <c r="E991" s="113">
        <v>5</v>
      </c>
      <c r="F991" s="113" t="s">
        <v>157</v>
      </c>
      <c r="G991" s="113">
        <v>0</v>
      </c>
      <c r="H991" s="113" t="s">
        <v>157</v>
      </c>
      <c r="I991" s="113">
        <v>10</v>
      </c>
    </row>
    <row r="992" spans="1:9" x14ac:dyDescent="0.25">
      <c r="A992" s="26" t="str">
        <f t="shared" si="15"/>
        <v>South East2007Head and neck - Oropharynx</v>
      </c>
      <c r="B992" s="113" t="s">
        <v>168</v>
      </c>
      <c r="C992" s="113">
        <v>2007</v>
      </c>
      <c r="D992" s="113" t="s">
        <v>25</v>
      </c>
      <c r="E992" s="113" t="s">
        <v>157</v>
      </c>
      <c r="F992" s="113" t="s">
        <v>157</v>
      </c>
      <c r="G992" s="113">
        <v>0</v>
      </c>
      <c r="H992" s="113" t="s">
        <v>157</v>
      </c>
      <c r="I992" s="113">
        <v>7</v>
      </c>
    </row>
    <row r="993" spans="1:9" x14ac:dyDescent="0.25">
      <c r="A993" s="26" t="str">
        <f t="shared" si="15"/>
        <v>South East2008Head and neck - Oropharynx</v>
      </c>
      <c r="B993" s="113" t="s">
        <v>168</v>
      </c>
      <c r="C993" s="113">
        <v>2008</v>
      </c>
      <c r="D993" s="113" t="s">
        <v>25</v>
      </c>
      <c r="E993" s="113" t="s">
        <v>157</v>
      </c>
      <c r="F993" s="113" t="s">
        <v>157</v>
      </c>
      <c r="G993" s="113">
        <v>0</v>
      </c>
      <c r="H993" s="113" t="s">
        <v>157</v>
      </c>
      <c r="I993" s="113">
        <v>10</v>
      </c>
    </row>
    <row r="994" spans="1:9" x14ac:dyDescent="0.25">
      <c r="A994" s="26" t="str">
        <f t="shared" si="15"/>
        <v>South East2009Head and neck - Oropharynx</v>
      </c>
      <c r="B994" s="113" t="s">
        <v>168</v>
      </c>
      <c r="C994" s="113">
        <v>2009</v>
      </c>
      <c r="D994" s="113" t="s">
        <v>25</v>
      </c>
      <c r="E994" s="113">
        <v>6</v>
      </c>
      <c r="F994" s="113" t="s">
        <v>157</v>
      </c>
      <c r="G994" s="113" t="s">
        <v>157</v>
      </c>
      <c r="H994" s="113">
        <v>6</v>
      </c>
      <c r="I994" s="113">
        <v>13</v>
      </c>
    </row>
    <row r="995" spans="1:9" x14ac:dyDescent="0.25">
      <c r="A995" s="26" t="str">
        <f t="shared" si="15"/>
        <v>South East2010Head and neck - Oropharynx</v>
      </c>
      <c r="B995" s="113" t="s">
        <v>168</v>
      </c>
      <c r="C995" s="113">
        <v>2010</v>
      </c>
      <c r="D995" s="113" t="s">
        <v>25</v>
      </c>
      <c r="E995" s="113">
        <v>14</v>
      </c>
      <c r="F995" s="113" t="s">
        <v>157</v>
      </c>
      <c r="G995" s="113" t="s">
        <v>157</v>
      </c>
      <c r="H995" s="113">
        <v>6</v>
      </c>
      <c r="I995" s="113">
        <v>21</v>
      </c>
    </row>
    <row r="996" spans="1:9" x14ac:dyDescent="0.25">
      <c r="A996" s="26" t="str">
        <f t="shared" si="15"/>
        <v>South East2011Head and neck - Oropharynx</v>
      </c>
      <c r="B996" s="113" t="s">
        <v>168</v>
      </c>
      <c r="C996" s="113">
        <v>2011</v>
      </c>
      <c r="D996" s="113" t="s">
        <v>25</v>
      </c>
      <c r="E996" s="113">
        <v>9</v>
      </c>
      <c r="F996" s="113" t="s">
        <v>157</v>
      </c>
      <c r="G996" s="113" t="s">
        <v>157</v>
      </c>
      <c r="H996" s="113" t="s">
        <v>157</v>
      </c>
      <c r="I996" s="113">
        <v>17</v>
      </c>
    </row>
    <row r="997" spans="1:9" x14ac:dyDescent="0.25">
      <c r="A997" s="26" t="str">
        <f t="shared" si="15"/>
        <v>South East2012Head and neck - Oropharynx</v>
      </c>
      <c r="B997" s="113" t="s">
        <v>168</v>
      </c>
      <c r="C997" s="113">
        <v>2012</v>
      </c>
      <c r="D997" s="113" t="s">
        <v>25</v>
      </c>
      <c r="E997" s="113">
        <v>9</v>
      </c>
      <c r="F997" s="113">
        <v>0</v>
      </c>
      <c r="G997" s="113" t="s">
        <v>157</v>
      </c>
      <c r="H997" s="113" t="s">
        <v>157</v>
      </c>
      <c r="I997" s="113">
        <v>14</v>
      </c>
    </row>
    <row r="998" spans="1:9" x14ac:dyDescent="0.25">
      <c r="A998" s="26" t="str">
        <f t="shared" si="15"/>
        <v>South East2013Head and neck - Oropharynx</v>
      </c>
      <c r="B998" s="113" t="s">
        <v>168</v>
      </c>
      <c r="C998" s="113">
        <v>2013</v>
      </c>
      <c r="D998" s="113" t="s">
        <v>25</v>
      </c>
      <c r="E998" s="113">
        <v>10</v>
      </c>
      <c r="F998" s="113" t="s">
        <v>157</v>
      </c>
      <c r="G998" s="113" t="s">
        <v>157</v>
      </c>
      <c r="H998" s="113">
        <v>7</v>
      </c>
      <c r="I998" s="113">
        <v>18</v>
      </c>
    </row>
    <row r="999" spans="1:9" x14ac:dyDescent="0.25">
      <c r="A999" s="26" t="str">
        <f t="shared" si="15"/>
        <v>South West2006Head and neck - Oropharynx</v>
      </c>
      <c r="B999" s="113" t="s">
        <v>170</v>
      </c>
      <c r="C999" s="113">
        <v>2006</v>
      </c>
      <c r="D999" s="113" t="s">
        <v>25</v>
      </c>
      <c r="E999" s="113">
        <v>5</v>
      </c>
      <c r="F999" s="113">
        <v>6</v>
      </c>
      <c r="G999" s="113" t="s">
        <v>157</v>
      </c>
      <c r="H999" s="113" t="s">
        <v>157</v>
      </c>
      <c r="I999" s="113">
        <v>12</v>
      </c>
    </row>
    <row r="1000" spans="1:9" x14ac:dyDescent="0.25">
      <c r="A1000" s="26" t="str">
        <f t="shared" si="15"/>
        <v>South West2007Head and neck - Oropharynx</v>
      </c>
      <c r="B1000" s="113" t="s">
        <v>170</v>
      </c>
      <c r="C1000" s="113">
        <v>2007</v>
      </c>
      <c r="D1000" s="113" t="s">
        <v>25</v>
      </c>
      <c r="E1000" s="113" t="s">
        <v>157</v>
      </c>
      <c r="F1000" s="113" t="s">
        <v>157</v>
      </c>
      <c r="G1000" s="113" t="s">
        <v>157</v>
      </c>
      <c r="H1000" s="113" t="s">
        <v>157</v>
      </c>
      <c r="I1000" s="113">
        <v>7</v>
      </c>
    </row>
    <row r="1001" spans="1:9" x14ac:dyDescent="0.25">
      <c r="A1001" s="26" t="str">
        <f t="shared" si="15"/>
        <v>South West2008Head and neck - Oropharynx</v>
      </c>
      <c r="B1001" s="113" t="s">
        <v>170</v>
      </c>
      <c r="C1001" s="113">
        <v>2008</v>
      </c>
      <c r="D1001" s="113" t="s">
        <v>25</v>
      </c>
      <c r="E1001" s="113" t="s">
        <v>157</v>
      </c>
      <c r="F1001" s="113" t="s">
        <v>157</v>
      </c>
      <c r="G1001" s="113" t="s">
        <v>157</v>
      </c>
      <c r="H1001" s="113" t="s">
        <v>157</v>
      </c>
      <c r="I1001" s="113">
        <v>13</v>
      </c>
    </row>
    <row r="1002" spans="1:9" x14ac:dyDescent="0.25">
      <c r="A1002" s="26" t="str">
        <f t="shared" si="15"/>
        <v>South West2009Head and neck - Oropharynx</v>
      </c>
      <c r="B1002" s="113" t="s">
        <v>170</v>
      </c>
      <c r="C1002" s="113">
        <v>2009</v>
      </c>
      <c r="D1002" s="113" t="s">
        <v>25</v>
      </c>
      <c r="E1002" s="113" t="s">
        <v>157</v>
      </c>
      <c r="F1002" s="113" t="s">
        <v>157</v>
      </c>
      <c r="G1002" s="113">
        <v>0</v>
      </c>
      <c r="H1002" s="113">
        <v>7</v>
      </c>
      <c r="I1002" s="113">
        <v>12</v>
      </c>
    </row>
    <row r="1003" spans="1:9" x14ac:dyDescent="0.25">
      <c r="A1003" s="26" t="str">
        <f t="shared" si="15"/>
        <v>South West2010Head and neck - Oropharynx</v>
      </c>
      <c r="B1003" s="113" t="s">
        <v>170</v>
      </c>
      <c r="C1003" s="113">
        <v>2010</v>
      </c>
      <c r="D1003" s="113" t="s">
        <v>25</v>
      </c>
      <c r="E1003" s="113">
        <v>10</v>
      </c>
      <c r="F1003" s="113" t="s">
        <v>157</v>
      </c>
      <c r="G1003" s="113">
        <v>0</v>
      </c>
      <c r="H1003" s="113" t="s">
        <v>157</v>
      </c>
      <c r="I1003" s="113">
        <v>14</v>
      </c>
    </row>
    <row r="1004" spans="1:9" x14ac:dyDescent="0.25">
      <c r="A1004" s="26" t="str">
        <f t="shared" si="15"/>
        <v>South West2011Head and neck - Oropharynx</v>
      </c>
      <c r="B1004" s="113" t="s">
        <v>170</v>
      </c>
      <c r="C1004" s="113">
        <v>2011</v>
      </c>
      <c r="D1004" s="113" t="s">
        <v>25</v>
      </c>
      <c r="E1004" s="113" t="s">
        <v>157</v>
      </c>
      <c r="F1004" s="113" t="s">
        <v>157</v>
      </c>
      <c r="G1004" s="113">
        <v>0</v>
      </c>
      <c r="H1004" s="113" t="s">
        <v>157</v>
      </c>
      <c r="I1004" s="113">
        <v>8</v>
      </c>
    </row>
    <row r="1005" spans="1:9" x14ac:dyDescent="0.25">
      <c r="A1005" s="26" t="str">
        <f t="shared" si="15"/>
        <v>South West2012Head and neck - Oropharynx</v>
      </c>
      <c r="B1005" s="113" t="s">
        <v>170</v>
      </c>
      <c r="C1005" s="113">
        <v>2012</v>
      </c>
      <c r="D1005" s="113" t="s">
        <v>25</v>
      </c>
      <c r="E1005" s="113" t="s">
        <v>157</v>
      </c>
      <c r="F1005" s="113">
        <v>5</v>
      </c>
      <c r="G1005" s="113">
        <v>0</v>
      </c>
      <c r="H1005" s="113" t="s">
        <v>157</v>
      </c>
      <c r="I1005" s="113">
        <v>11</v>
      </c>
    </row>
    <row r="1006" spans="1:9" x14ac:dyDescent="0.25">
      <c r="A1006" s="26" t="str">
        <f t="shared" si="15"/>
        <v>South West2013Head and neck - Oropharynx</v>
      </c>
      <c r="B1006" s="113" t="s">
        <v>170</v>
      </c>
      <c r="C1006" s="113">
        <v>2013</v>
      </c>
      <c r="D1006" s="113" t="s">
        <v>25</v>
      </c>
      <c r="E1006" s="113">
        <v>6</v>
      </c>
      <c r="F1006" s="113">
        <v>0</v>
      </c>
      <c r="G1006" s="113">
        <v>0</v>
      </c>
      <c r="H1006" s="113">
        <v>5</v>
      </c>
      <c r="I1006" s="113">
        <v>11</v>
      </c>
    </row>
    <row r="1007" spans="1:9" x14ac:dyDescent="0.25">
      <c r="A1007" s="26" t="str">
        <f t="shared" si="15"/>
        <v>West Midlands2006Head and neck - Oropharynx</v>
      </c>
      <c r="B1007" s="113" t="s">
        <v>172</v>
      </c>
      <c r="C1007" s="113">
        <v>2006</v>
      </c>
      <c r="D1007" s="113" t="s">
        <v>25</v>
      </c>
      <c r="E1007" s="113" t="s">
        <v>157</v>
      </c>
      <c r="F1007" s="113" t="s">
        <v>157</v>
      </c>
      <c r="G1007" s="113">
        <v>0</v>
      </c>
      <c r="H1007" s="113" t="s">
        <v>157</v>
      </c>
      <c r="I1007" s="113">
        <v>10</v>
      </c>
    </row>
    <row r="1008" spans="1:9" x14ac:dyDescent="0.25">
      <c r="A1008" s="26" t="str">
        <f t="shared" si="15"/>
        <v>West Midlands2007Head and neck - Oropharynx</v>
      </c>
      <c r="B1008" s="113" t="s">
        <v>172</v>
      </c>
      <c r="C1008" s="113">
        <v>2007</v>
      </c>
      <c r="D1008" s="113" t="s">
        <v>25</v>
      </c>
      <c r="E1008" s="113" t="s">
        <v>157</v>
      </c>
      <c r="F1008" s="113">
        <v>0</v>
      </c>
      <c r="G1008" s="113">
        <v>0</v>
      </c>
      <c r="H1008" s="113" t="s">
        <v>157</v>
      </c>
      <c r="I1008" s="113">
        <v>5</v>
      </c>
    </row>
    <row r="1009" spans="1:9" x14ac:dyDescent="0.25">
      <c r="A1009" s="26" t="str">
        <f t="shared" si="15"/>
        <v>West Midlands2008Head and neck - Oropharynx</v>
      </c>
      <c r="B1009" s="113" t="s">
        <v>172</v>
      </c>
      <c r="C1009" s="113">
        <v>2008</v>
      </c>
      <c r="D1009" s="113" t="s">
        <v>25</v>
      </c>
      <c r="E1009" s="113">
        <v>5</v>
      </c>
      <c r="F1009" s="113" t="s">
        <v>157</v>
      </c>
      <c r="G1009" s="113" t="s">
        <v>157</v>
      </c>
      <c r="H1009" s="113" t="s">
        <v>157</v>
      </c>
      <c r="I1009" s="113">
        <v>6</v>
      </c>
    </row>
    <row r="1010" spans="1:9" x14ac:dyDescent="0.25">
      <c r="A1010" s="26" t="str">
        <f t="shared" si="15"/>
        <v>West Midlands2009Head and neck - Oropharynx</v>
      </c>
      <c r="B1010" s="113" t="s">
        <v>172</v>
      </c>
      <c r="C1010" s="113">
        <v>2009</v>
      </c>
      <c r="D1010" s="113" t="s">
        <v>25</v>
      </c>
      <c r="E1010" s="113" t="s">
        <v>157</v>
      </c>
      <c r="F1010" s="113" t="s">
        <v>157</v>
      </c>
      <c r="G1010" s="113" t="s">
        <v>157</v>
      </c>
      <c r="H1010" s="113" t="s">
        <v>157</v>
      </c>
      <c r="I1010" s="113">
        <v>10</v>
      </c>
    </row>
    <row r="1011" spans="1:9" x14ac:dyDescent="0.25">
      <c r="A1011" s="26" t="str">
        <f t="shared" si="15"/>
        <v>West Midlands2010Head and neck - Oropharynx</v>
      </c>
      <c r="B1011" s="113" t="s">
        <v>172</v>
      </c>
      <c r="C1011" s="113">
        <v>2010</v>
      </c>
      <c r="D1011" s="113" t="s">
        <v>25</v>
      </c>
      <c r="E1011" s="113">
        <v>11</v>
      </c>
      <c r="F1011" s="113" t="s">
        <v>157</v>
      </c>
      <c r="G1011" s="113" t="s">
        <v>157</v>
      </c>
      <c r="H1011" s="113">
        <v>0</v>
      </c>
      <c r="I1011" s="113">
        <v>13</v>
      </c>
    </row>
    <row r="1012" spans="1:9" x14ac:dyDescent="0.25">
      <c r="A1012" s="26" t="str">
        <f t="shared" si="15"/>
        <v>West Midlands2011Head and neck - Oropharynx</v>
      </c>
      <c r="B1012" s="113" t="s">
        <v>172</v>
      </c>
      <c r="C1012" s="113">
        <v>2011</v>
      </c>
      <c r="D1012" s="113" t="s">
        <v>25</v>
      </c>
      <c r="E1012" s="113" t="s">
        <v>157</v>
      </c>
      <c r="F1012" s="113" t="s">
        <v>157</v>
      </c>
      <c r="G1012" s="113">
        <v>0</v>
      </c>
      <c r="H1012" s="113">
        <v>0</v>
      </c>
      <c r="I1012" s="113">
        <v>6</v>
      </c>
    </row>
    <row r="1013" spans="1:9" x14ac:dyDescent="0.25">
      <c r="A1013" s="26" t="str">
        <f t="shared" si="15"/>
        <v>West Midlands2012Head and neck - Oropharynx</v>
      </c>
      <c r="B1013" s="113" t="s">
        <v>172</v>
      </c>
      <c r="C1013" s="113">
        <v>2012</v>
      </c>
      <c r="D1013" s="113" t="s">
        <v>25</v>
      </c>
      <c r="E1013" s="113">
        <v>11</v>
      </c>
      <c r="F1013" s="113" t="s">
        <v>157</v>
      </c>
      <c r="G1013" s="113" t="s">
        <v>157</v>
      </c>
      <c r="H1013" s="113">
        <v>0</v>
      </c>
      <c r="I1013" s="113">
        <v>17</v>
      </c>
    </row>
    <row r="1014" spans="1:9" x14ac:dyDescent="0.25">
      <c r="A1014" s="26" t="str">
        <f t="shared" si="15"/>
        <v>West Midlands2013Head and neck - Oropharynx</v>
      </c>
      <c r="B1014" s="113" t="s">
        <v>172</v>
      </c>
      <c r="C1014" s="113">
        <v>2013</v>
      </c>
      <c r="D1014" s="113" t="s">
        <v>25</v>
      </c>
      <c r="E1014" s="113">
        <v>16</v>
      </c>
      <c r="F1014" s="113" t="s">
        <v>157</v>
      </c>
      <c r="G1014" s="113">
        <v>0</v>
      </c>
      <c r="H1014" s="113" t="s">
        <v>157</v>
      </c>
      <c r="I1014" s="113">
        <v>19</v>
      </c>
    </row>
    <row r="1015" spans="1:9" x14ac:dyDescent="0.25">
      <c r="A1015" s="26" t="str">
        <f t="shared" si="15"/>
        <v>Yorkshire and The Humber2006Head and neck - Oropharynx</v>
      </c>
      <c r="B1015" s="113" t="s">
        <v>174</v>
      </c>
      <c r="C1015" s="113">
        <v>2006</v>
      </c>
      <c r="D1015" s="113" t="s">
        <v>25</v>
      </c>
      <c r="E1015" s="113" t="s">
        <v>157</v>
      </c>
      <c r="F1015" s="113">
        <v>5</v>
      </c>
      <c r="G1015" s="113" t="s">
        <v>157</v>
      </c>
      <c r="H1015" s="113" t="s">
        <v>157</v>
      </c>
      <c r="I1015" s="113">
        <v>12</v>
      </c>
    </row>
    <row r="1016" spans="1:9" x14ac:dyDescent="0.25">
      <c r="A1016" s="26" t="str">
        <f t="shared" si="15"/>
        <v>Yorkshire and The Humber2007Head and neck - Oropharynx</v>
      </c>
      <c r="B1016" s="113" t="s">
        <v>174</v>
      </c>
      <c r="C1016" s="113">
        <v>2007</v>
      </c>
      <c r="D1016" s="113" t="s">
        <v>25</v>
      </c>
      <c r="E1016" s="113" t="s">
        <v>157</v>
      </c>
      <c r="F1016" s="113" t="s">
        <v>157</v>
      </c>
      <c r="G1016" s="113">
        <v>0</v>
      </c>
      <c r="H1016" s="113" t="s">
        <v>157</v>
      </c>
      <c r="I1016" s="113">
        <v>8</v>
      </c>
    </row>
    <row r="1017" spans="1:9" x14ac:dyDescent="0.25">
      <c r="A1017" s="26" t="str">
        <f t="shared" si="15"/>
        <v>Yorkshire and The Humber2008Head and neck - Oropharynx</v>
      </c>
      <c r="B1017" s="113" t="s">
        <v>174</v>
      </c>
      <c r="C1017" s="113">
        <v>2008</v>
      </c>
      <c r="D1017" s="113" t="s">
        <v>25</v>
      </c>
      <c r="E1017" s="113">
        <v>7</v>
      </c>
      <c r="F1017" s="113" t="s">
        <v>157</v>
      </c>
      <c r="G1017" s="113" t="s">
        <v>157</v>
      </c>
      <c r="H1017" s="113" t="s">
        <v>157</v>
      </c>
      <c r="I1017" s="113">
        <v>10</v>
      </c>
    </row>
    <row r="1018" spans="1:9" x14ac:dyDescent="0.25">
      <c r="A1018" s="26" t="str">
        <f t="shared" si="15"/>
        <v>Yorkshire and The Humber2009Head and neck - Oropharynx</v>
      </c>
      <c r="B1018" s="113" t="s">
        <v>174</v>
      </c>
      <c r="C1018" s="113">
        <v>2009</v>
      </c>
      <c r="D1018" s="113" t="s">
        <v>25</v>
      </c>
      <c r="E1018" s="113" t="s">
        <v>157</v>
      </c>
      <c r="F1018" s="113" t="s">
        <v>157</v>
      </c>
      <c r="G1018" s="113" t="s">
        <v>157</v>
      </c>
      <c r="H1018" s="113" t="s">
        <v>157</v>
      </c>
      <c r="I1018" s="113">
        <v>10</v>
      </c>
    </row>
    <row r="1019" spans="1:9" x14ac:dyDescent="0.25">
      <c r="A1019" s="26" t="str">
        <f t="shared" si="15"/>
        <v>Yorkshire and The Humber2010Head and neck - Oropharynx</v>
      </c>
      <c r="B1019" s="113" t="s">
        <v>174</v>
      </c>
      <c r="C1019" s="113">
        <v>2010</v>
      </c>
      <c r="D1019" s="113" t="s">
        <v>25</v>
      </c>
      <c r="E1019" s="113">
        <v>11</v>
      </c>
      <c r="F1019" s="113" t="s">
        <v>157</v>
      </c>
      <c r="G1019" s="113" t="s">
        <v>157</v>
      </c>
      <c r="H1019" s="113">
        <v>5</v>
      </c>
      <c r="I1019" s="113">
        <v>18</v>
      </c>
    </row>
    <row r="1020" spans="1:9" x14ac:dyDescent="0.25">
      <c r="A1020" s="26" t="str">
        <f t="shared" si="15"/>
        <v>Yorkshire and The Humber2011Head and neck - Oropharynx</v>
      </c>
      <c r="B1020" s="113" t="s">
        <v>174</v>
      </c>
      <c r="C1020" s="113">
        <v>2011</v>
      </c>
      <c r="D1020" s="113" t="s">
        <v>25</v>
      </c>
      <c r="E1020" s="113" t="s">
        <v>157</v>
      </c>
      <c r="F1020" s="113" t="s">
        <v>157</v>
      </c>
      <c r="G1020" s="113" t="s">
        <v>157</v>
      </c>
      <c r="H1020" s="113" t="s">
        <v>157</v>
      </c>
      <c r="I1020" s="113">
        <v>9</v>
      </c>
    </row>
    <row r="1021" spans="1:9" x14ac:dyDescent="0.25">
      <c r="A1021" s="26" t="str">
        <f t="shared" si="15"/>
        <v>Yorkshire and The Humber2012Head and neck - Oropharynx</v>
      </c>
      <c r="B1021" s="113" t="s">
        <v>174</v>
      </c>
      <c r="C1021" s="113">
        <v>2012</v>
      </c>
      <c r="D1021" s="113" t="s">
        <v>25</v>
      </c>
      <c r="E1021" s="113">
        <v>5</v>
      </c>
      <c r="F1021" s="113" t="s">
        <v>157</v>
      </c>
      <c r="G1021" s="113" t="s">
        <v>157</v>
      </c>
      <c r="H1021" s="113" t="s">
        <v>157</v>
      </c>
      <c r="I1021" s="113">
        <v>9</v>
      </c>
    </row>
    <row r="1022" spans="1:9" x14ac:dyDescent="0.25">
      <c r="A1022" s="26" t="str">
        <f t="shared" si="15"/>
        <v>Yorkshire and The Humber2013Head and neck - Oropharynx</v>
      </c>
      <c r="B1022" s="113" t="s">
        <v>174</v>
      </c>
      <c r="C1022" s="113">
        <v>2013</v>
      </c>
      <c r="D1022" s="113" t="s">
        <v>25</v>
      </c>
      <c r="E1022" s="113">
        <v>9</v>
      </c>
      <c r="F1022" s="113" t="s">
        <v>157</v>
      </c>
      <c r="G1022" s="113" t="s">
        <v>157</v>
      </c>
      <c r="H1022" s="113">
        <v>6</v>
      </c>
      <c r="I1022" s="113">
        <v>18</v>
      </c>
    </row>
    <row r="1023" spans="1:9" x14ac:dyDescent="0.25">
      <c r="A1023" s="26" t="str">
        <f t="shared" si="15"/>
        <v>East Midlands2006Head and neck - Other (excl. oral cavity, oropharynx, larynx &amp; thyroid)</v>
      </c>
      <c r="B1023" s="113" t="s">
        <v>160</v>
      </c>
      <c r="C1023" s="113">
        <v>2006</v>
      </c>
      <c r="D1023" s="113" t="s">
        <v>28</v>
      </c>
      <c r="E1023" s="113" t="s">
        <v>157</v>
      </c>
      <c r="F1023" s="113" t="s">
        <v>157</v>
      </c>
      <c r="G1023" s="113">
        <v>0</v>
      </c>
      <c r="H1023" s="113">
        <v>0</v>
      </c>
      <c r="I1023" s="113" t="s">
        <v>157</v>
      </c>
    </row>
    <row r="1024" spans="1:9" x14ac:dyDescent="0.25">
      <c r="A1024" s="26" t="str">
        <f t="shared" si="15"/>
        <v>East Midlands2007Head and neck - Other (excl. oral cavity, oropharynx, larynx &amp; thyroid)</v>
      </c>
      <c r="B1024" s="113" t="s">
        <v>160</v>
      </c>
      <c r="C1024" s="113">
        <v>2007</v>
      </c>
      <c r="D1024" s="113" t="s">
        <v>28</v>
      </c>
      <c r="E1024" s="113" t="s">
        <v>157</v>
      </c>
      <c r="F1024" s="113" t="s">
        <v>157</v>
      </c>
      <c r="G1024" s="113" t="s">
        <v>157</v>
      </c>
      <c r="H1024" s="113" t="s">
        <v>157</v>
      </c>
      <c r="I1024" s="113">
        <v>11</v>
      </c>
    </row>
    <row r="1025" spans="1:9" x14ac:dyDescent="0.25">
      <c r="A1025" s="26" t="str">
        <f t="shared" si="15"/>
        <v>East Midlands2008Head and neck - Other (excl. oral cavity, oropharynx, larynx &amp; thyroid)</v>
      </c>
      <c r="B1025" s="113" t="s">
        <v>160</v>
      </c>
      <c r="C1025" s="113">
        <v>2008</v>
      </c>
      <c r="D1025" s="113" t="s">
        <v>28</v>
      </c>
      <c r="E1025" s="113">
        <v>5</v>
      </c>
      <c r="F1025" s="113" t="s">
        <v>157</v>
      </c>
      <c r="G1025" s="113" t="s">
        <v>157</v>
      </c>
      <c r="H1025" s="113">
        <v>5</v>
      </c>
      <c r="I1025" s="113">
        <v>16</v>
      </c>
    </row>
    <row r="1026" spans="1:9" x14ac:dyDescent="0.25">
      <c r="A1026" s="26" t="str">
        <f t="shared" si="15"/>
        <v>East Midlands2009Head and neck - Other (excl. oral cavity, oropharynx, larynx &amp; thyroid)</v>
      </c>
      <c r="B1026" s="113" t="s">
        <v>160</v>
      </c>
      <c r="C1026" s="113">
        <v>2009</v>
      </c>
      <c r="D1026" s="113" t="s">
        <v>28</v>
      </c>
      <c r="E1026" s="113">
        <v>6</v>
      </c>
      <c r="F1026" s="113" t="s">
        <v>157</v>
      </c>
      <c r="G1026" s="113" t="s">
        <v>157</v>
      </c>
      <c r="H1026" s="113">
        <v>6</v>
      </c>
      <c r="I1026" s="113">
        <v>14</v>
      </c>
    </row>
    <row r="1027" spans="1:9" x14ac:dyDescent="0.25">
      <c r="A1027" s="26" t="str">
        <f t="shared" si="15"/>
        <v>East Midlands2010Head and neck - Other (excl. oral cavity, oropharynx, larynx &amp; thyroid)</v>
      </c>
      <c r="B1027" s="113" t="s">
        <v>160</v>
      </c>
      <c r="C1027" s="113">
        <v>2010</v>
      </c>
      <c r="D1027" s="113" t="s">
        <v>28</v>
      </c>
      <c r="E1027" s="113">
        <v>9</v>
      </c>
      <c r="F1027" s="113" t="s">
        <v>157</v>
      </c>
      <c r="G1027" s="113" t="s">
        <v>157</v>
      </c>
      <c r="H1027" s="113" t="s">
        <v>157</v>
      </c>
      <c r="I1027" s="113">
        <v>13</v>
      </c>
    </row>
    <row r="1028" spans="1:9" x14ac:dyDescent="0.25">
      <c r="A1028" s="26" t="str">
        <f t="shared" si="15"/>
        <v>East Midlands2011Head and neck - Other (excl. oral cavity, oropharynx, larynx &amp; thyroid)</v>
      </c>
      <c r="B1028" s="113" t="s">
        <v>160</v>
      </c>
      <c r="C1028" s="113">
        <v>2011</v>
      </c>
      <c r="D1028" s="113" t="s">
        <v>28</v>
      </c>
      <c r="E1028" s="113" t="s">
        <v>157</v>
      </c>
      <c r="F1028" s="113" t="s">
        <v>157</v>
      </c>
      <c r="G1028" s="113" t="s">
        <v>157</v>
      </c>
      <c r="H1028" s="113">
        <v>5</v>
      </c>
      <c r="I1028" s="113">
        <v>10</v>
      </c>
    </row>
    <row r="1029" spans="1:9" x14ac:dyDescent="0.25">
      <c r="A1029" s="26" t="str">
        <f t="shared" ref="A1029:A1092" si="16">CONCATENATE(B1029,C1029,D1029)</f>
        <v>East Midlands2012Head and neck - Other (excl. oral cavity, oropharynx, larynx &amp; thyroid)</v>
      </c>
      <c r="B1029" s="113" t="s">
        <v>160</v>
      </c>
      <c r="C1029" s="113">
        <v>2012</v>
      </c>
      <c r="D1029" s="113" t="s">
        <v>28</v>
      </c>
      <c r="E1029" s="113" t="s">
        <v>157</v>
      </c>
      <c r="F1029" s="113" t="s">
        <v>157</v>
      </c>
      <c r="G1029" s="113" t="s">
        <v>157</v>
      </c>
      <c r="H1029" s="113">
        <v>0</v>
      </c>
      <c r="I1029" s="113" t="s">
        <v>157</v>
      </c>
    </row>
    <row r="1030" spans="1:9" x14ac:dyDescent="0.25">
      <c r="A1030" s="26" t="str">
        <f t="shared" si="16"/>
        <v>East Midlands2013Head and neck - Other (excl. oral cavity, oropharynx, larynx &amp; thyroid)</v>
      </c>
      <c r="B1030" s="113" t="s">
        <v>160</v>
      </c>
      <c r="C1030" s="113">
        <v>2013</v>
      </c>
      <c r="D1030" s="113" t="s">
        <v>28</v>
      </c>
      <c r="E1030" s="113">
        <v>13</v>
      </c>
      <c r="F1030" s="113" t="s">
        <v>157</v>
      </c>
      <c r="G1030" s="113">
        <v>0</v>
      </c>
      <c r="H1030" s="113" t="s">
        <v>157</v>
      </c>
      <c r="I1030" s="113">
        <v>17</v>
      </c>
    </row>
    <row r="1031" spans="1:9" x14ac:dyDescent="0.25">
      <c r="A1031" s="26" t="str">
        <f t="shared" si="16"/>
        <v>East of England2006Head and neck - Other (excl. oral cavity, oropharynx, larynx &amp; thyroid)</v>
      </c>
      <c r="B1031" s="113" t="s">
        <v>162</v>
      </c>
      <c r="C1031" s="113">
        <v>2006</v>
      </c>
      <c r="D1031" s="113" t="s">
        <v>28</v>
      </c>
      <c r="E1031" s="113" t="s">
        <v>157</v>
      </c>
      <c r="F1031" s="113" t="s">
        <v>157</v>
      </c>
      <c r="G1031" s="113" t="s">
        <v>157</v>
      </c>
      <c r="H1031" s="113" t="s">
        <v>157</v>
      </c>
      <c r="I1031" s="113">
        <v>9</v>
      </c>
    </row>
    <row r="1032" spans="1:9" x14ac:dyDescent="0.25">
      <c r="A1032" s="26" t="str">
        <f t="shared" si="16"/>
        <v>East of England2007Head and neck - Other (excl. oral cavity, oropharynx, larynx &amp; thyroid)</v>
      </c>
      <c r="B1032" s="113" t="s">
        <v>162</v>
      </c>
      <c r="C1032" s="113">
        <v>2007</v>
      </c>
      <c r="D1032" s="113" t="s">
        <v>28</v>
      </c>
      <c r="E1032" s="113" t="s">
        <v>157</v>
      </c>
      <c r="F1032" s="113">
        <v>5</v>
      </c>
      <c r="G1032" s="113">
        <v>0</v>
      </c>
      <c r="H1032" s="113" t="s">
        <v>157</v>
      </c>
      <c r="I1032" s="113">
        <v>10</v>
      </c>
    </row>
    <row r="1033" spans="1:9" x14ac:dyDescent="0.25">
      <c r="A1033" s="26" t="str">
        <f t="shared" si="16"/>
        <v>East of England2008Head and neck - Other (excl. oral cavity, oropharynx, larynx &amp; thyroid)</v>
      </c>
      <c r="B1033" s="113" t="s">
        <v>162</v>
      </c>
      <c r="C1033" s="113">
        <v>2008</v>
      </c>
      <c r="D1033" s="113" t="s">
        <v>28</v>
      </c>
      <c r="E1033" s="113" t="s">
        <v>157</v>
      </c>
      <c r="F1033" s="113" t="s">
        <v>157</v>
      </c>
      <c r="G1033" s="113">
        <v>0</v>
      </c>
      <c r="H1033" s="113" t="s">
        <v>157</v>
      </c>
      <c r="I1033" s="113">
        <v>8</v>
      </c>
    </row>
    <row r="1034" spans="1:9" x14ac:dyDescent="0.25">
      <c r="A1034" s="26" t="str">
        <f t="shared" si="16"/>
        <v>East of England2009Head and neck - Other (excl. oral cavity, oropharynx, larynx &amp; thyroid)</v>
      </c>
      <c r="B1034" s="113" t="s">
        <v>162</v>
      </c>
      <c r="C1034" s="113">
        <v>2009</v>
      </c>
      <c r="D1034" s="113" t="s">
        <v>28</v>
      </c>
      <c r="E1034" s="113">
        <v>15</v>
      </c>
      <c r="F1034" s="113" t="s">
        <v>157</v>
      </c>
      <c r="G1034" s="113" t="s">
        <v>157</v>
      </c>
      <c r="H1034" s="113" t="s">
        <v>157</v>
      </c>
      <c r="I1034" s="113">
        <v>22</v>
      </c>
    </row>
    <row r="1035" spans="1:9" x14ac:dyDescent="0.25">
      <c r="A1035" s="26" t="str">
        <f t="shared" si="16"/>
        <v>East of England2010Head and neck - Other (excl. oral cavity, oropharynx, larynx &amp; thyroid)</v>
      </c>
      <c r="B1035" s="113" t="s">
        <v>162</v>
      </c>
      <c r="C1035" s="113">
        <v>2010</v>
      </c>
      <c r="D1035" s="113" t="s">
        <v>28</v>
      </c>
      <c r="E1035" s="113">
        <v>5</v>
      </c>
      <c r="F1035" s="113" t="s">
        <v>157</v>
      </c>
      <c r="G1035" s="113" t="s">
        <v>157</v>
      </c>
      <c r="H1035" s="113" t="s">
        <v>157</v>
      </c>
      <c r="I1035" s="113">
        <v>6</v>
      </c>
    </row>
    <row r="1036" spans="1:9" x14ac:dyDescent="0.25">
      <c r="A1036" s="26" t="str">
        <f t="shared" si="16"/>
        <v>East of England2011Head and neck - Other (excl. oral cavity, oropharynx, larynx &amp; thyroid)</v>
      </c>
      <c r="B1036" s="113" t="s">
        <v>162</v>
      </c>
      <c r="C1036" s="113">
        <v>2011</v>
      </c>
      <c r="D1036" s="113" t="s">
        <v>28</v>
      </c>
      <c r="E1036" s="113">
        <v>6</v>
      </c>
      <c r="F1036" s="113" t="s">
        <v>157</v>
      </c>
      <c r="G1036" s="113" t="s">
        <v>157</v>
      </c>
      <c r="H1036" s="113">
        <v>5</v>
      </c>
      <c r="I1036" s="113">
        <v>13</v>
      </c>
    </row>
    <row r="1037" spans="1:9" x14ac:dyDescent="0.25">
      <c r="A1037" s="26" t="str">
        <f t="shared" si="16"/>
        <v>East of England2012Head and neck - Other (excl. oral cavity, oropharynx, larynx &amp; thyroid)</v>
      </c>
      <c r="B1037" s="113" t="s">
        <v>162</v>
      </c>
      <c r="C1037" s="113">
        <v>2012</v>
      </c>
      <c r="D1037" s="113" t="s">
        <v>28</v>
      </c>
      <c r="E1037" s="113">
        <v>13</v>
      </c>
      <c r="F1037" s="113" t="s">
        <v>157</v>
      </c>
      <c r="G1037" s="113" t="s">
        <v>157</v>
      </c>
      <c r="H1037" s="113" t="s">
        <v>157</v>
      </c>
      <c r="I1037" s="113">
        <v>22</v>
      </c>
    </row>
    <row r="1038" spans="1:9" x14ac:dyDescent="0.25">
      <c r="A1038" s="26" t="str">
        <f t="shared" si="16"/>
        <v>East of England2013Head and neck - Other (excl. oral cavity, oropharynx, larynx &amp; thyroid)</v>
      </c>
      <c r="B1038" s="113" t="s">
        <v>162</v>
      </c>
      <c r="C1038" s="113">
        <v>2013</v>
      </c>
      <c r="D1038" s="113" t="s">
        <v>28</v>
      </c>
      <c r="E1038" s="113">
        <v>10</v>
      </c>
      <c r="F1038" s="113" t="s">
        <v>157</v>
      </c>
      <c r="G1038" s="113">
        <v>0</v>
      </c>
      <c r="H1038" s="113" t="s">
        <v>157</v>
      </c>
      <c r="I1038" s="113">
        <v>16</v>
      </c>
    </row>
    <row r="1039" spans="1:9" x14ac:dyDescent="0.25">
      <c r="A1039" s="26" t="str">
        <f t="shared" si="16"/>
        <v>London2006Head and neck - Other (excl. oral cavity, oropharynx, larynx &amp; thyroid)</v>
      </c>
      <c r="B1039" s="113" t="s">
        <v>116</v>
      </c>
      <c r="C1039" s="113">
        <v>2006</v>
      </c>
      <c r="D1039" s="113" t="s">
        <v>28</v>
      </c>
      <c r="E1039" s="113">
        <v>18</v>
      </c>
      <c r="F1039" s="113" t="s">
        <v>157</v>
      </c>
      <c r="G1039" s="113" t="s">
        <v>157</v>
      </c>
      <c r="H1039" s="113">
        <v>6</v>
      </c>
      <c r="I1039" s="113">
        <v>25</v>
      </c>
    </row>
    <row r="1040" spans="1:9" x14ac:dyDescent="0.25">
      <c r="A1040" s="26" t="str">
        <f t="shared" si="16"/>
        <v>London2007Head and neck - Other (excl. oral cavity, oropharynx, larynx &amp; thyroid)</v>
      </c>
      <c r="B1040" s="113" t="s">
        <v>116</v>
      </c>
      <c r="C1040" s="113">
        <v>2007</v>
      </c>
      <c r="D1040" s="113" t="s">
        <v>28</v>
      </c>
      <c r="E1040" s="113">
        <v>18</v>
      </c>
      <c r="F1040" s="113" t="s">
        <v>157</v>
      </c>
      <c r="G1040" s="113" t="s">
        <v>157</v>
      </c>
      <c r="H1040" s="113">
        <v>9</v>
      </c>
      <c r="I1040" s="113">
        <v>28</v>
      </c>
    </row>
    <row r="1041" spans="1:9" x14ac:dyDescent="0.25">
      <c r="A1041" s="26" t="str">
        <f t="shared" si="16"/>
        <v>London2008Head and neck - Other (excl. oral cavity, oropharynx, larynx &amp; thyroid)</v>
      </c>
      <c r="B1041" s="113" t="s">
        <v>116</v>
      </c>
      <c r="C1041" s="113">
        <v>2008</v>
      </c>
      <c r="D1041" s="113" t="s">
        <v>28</v>
      </c>
      <c r="E1041" s="113">
        <v>15</v>
      </c>
      <c r="F1041" s="113" t="s">
        <v>157</v>
      </c>
      <c r="G1041" s="113" t="s">
        <v>157</v>
      </c>
      <c r="H1041" s="113">
        <v>9</v>
      </c>
      <c r="I1041" s="113">
        <v>26</v>
      </c>
    </row>
    <row r="1042" spans="1:9" x14ac:dyDescent="0.25">
      <c r="A1042" s="26" t="str">
        <f t="shared" si="16"/>
        <v>London2009Head and neck - Other (excl. oral cavity, oropharynx, larynx &amp; thyroid)</v>
      </c>
      <c r="B1042" s="113" t="s">
        <v>116</v>
      </c>
      <c r="C1042" s="113">
        <v>2009</v>
      </c>
      <c r="D1042" s="113" t="s">
        <v>28</v>
      </c>
      <c r="E1042" s="113">
        <v>8</v>
      </c>
      <c r="F1042" s="113" t="s">
        <v>157</v>
      </c>
      <c r="G1042" s="113" t="s">
        <v>157</v>
      </c>
      <c r="H1042" s="113">
        <v>7</v>
      </c>
      <c r="I1042" s="113">
        <v>17</v>
      </c>
    </row>
    <row r="1043" spans="1:9" x14ac:dyDescent="0.25">
      <c r="A1043" s="26" t="str">
        <f t="shared" si="16"/>
        <v>London2010Head and neck - Other (excl. oral cavity, oropharynx, larynx &amp; thyroid)</v>
      </c>
      <c r="B1043" s="113" t="s">
        <v>116</v>
      </c>
      <c r="C1043" s="113">
        <v>2010</v>
      </c>
      <c r="D1043" s="113" t="s">
        <v>28</v>
      </c>
      <c r="E1043" s="113">
        <v>12</v>
      </c>
      <c r="F1043" s="113" t="s">
        <v>157</v>
      </c>
      <c r="G1043" s="113" t="s">
        <v>157</v>
      </c>
      <c r="H1043" s="113">
        <v>9</v>
      </c>
      <c r="I1043" s="113">
        <v>23</v>
      </c>
    </row>
    <row r="1044" spans="1:9" x14ac:dyDescent="0.25">
      <c r="A1044" s="26" t="str">
        <f t="shared" si="16"/>
        <v>London2011Head and neck - Other (excl. oral cavity, oropharynx, larynx &amp; thyroid)</v>
      </c>
      <c r="B1044" s="113" t="s">
        <v>116</v>
      </c>
      <c r="C1044" s="113">
        <v>2011</v>
      </c>
      <c r="D1044" s="113" t="s">
        <v>28</v>
      </c>
      <c r="E1044" s="113">
        <v>7</v>
      </c>
      <c r="F1044" s="113" t="s">
        <v>157</v>
      </c>
      <c r="G1044" s="113" t="s">
        <v>157</v>
      </c>
      <c r="H1044" s="113" t="s">
        <v>157</v>
      </c>
      <c r="I1044" s="113">
        <v>14</v>
      </c>
    </row>
    <row r="1045" spans="1:9" x14ac:dyDescent="0.25">
      <c r="A1045" s="26" t="str">
        <f t="shared" si="16"/>
        <v>London2012Head and neck - Other (excl. oral cavity, oropharynx, larynx &amp; thyroid)</v>
      </c>
      <c r="B1045" s="113" t="s">
        <v>116</v>
      </c>
      <c r="C1045" s="113">
        <v>2012</v>
      </c>
      <c r="D1045" s="113" t="s">
        <v>28</v>
      </c>
      <c r="E1045" s="113">
        <v>15</v>
      </c>
      <c r="F1045" s="113">
        <v>0</v>
      </c>
      <c r="G1045" s="113" t="s">
        <v>157</v>
      </c>
      <c r="H1045" s="113" t="s">
        <v>157</v>
      </c>
      <c r="I1045" s="113">
        <v>18</v>
      </c>
    </row>
    <row r="1046" spans="1:9" x14ac:dyDescent="0.25">
      <c r="A1046" s="26" t="str">
        <f t="shared" si="16"/>
        <v>London2013Head and neck - Other (excl. oral cavity, oropharynx, larynx &amp; thyroid)</v>
      </c>
      <c r="B1046" s="113" t="s">
        <v>116</v>
      </c>
      <c r="C1046" s="113">
        <v>2013</v>
      </c>
      <c r="D1046" s="113" t="s">
        <v>28</v>
      </c>
      <c r="E1046" s="113">
        <v>21</v>
      </c>
      <c r="F1046" s="113" t="s">
        <v>157</v>
      </c>
      <c r="G1046" s="113" t="s">
        <v>157</v>
      </c>
      <c r="H1046" s="113">
        <v>7</v>
      </c>
      <c r="I1046" s="113">
        <v>31</v>
      </c>
    </row>
    <row r="1047" spans="1:9" x14ac:dyDescent="0.25">
      <c r="A1047" s="26" t="str">
        <f t="shared" si="16"/>
        <v>North East2006Head and neck - Other (excl. oral cavity, oropharynx, larynx &amp; thyroid)</v>
      </c>
      <c r="B1047" s="113" t="s">
        <v>164</v>
      </c>
      <c r="C1047" s="113">
        <v>2006</v>
      </c>
      <c r="D1047" s="113" t="s">
        <v>28</v>
      </c>
      <c r="E1047" s="113">
        <v>5</v>
      </c>
      <c r="F1047" s="113" t="s">
        <v>157</v>
      </c>
      <c r="G1047" s="113" t="s">
        <v>157</v>
      </c>
      <c r="H1047" s="113" t="s">
        <v>157</v>
      </c>
      <c r="I1047" s="113">
        <v>10</v>
      </c>
    </row>
    <row r="1048" spans="1:9" x14ac:dyDescent="0.25">
      <c r="A1048" s="26" t="str">
        <f t="shared" si="16"/>
        <v>North East2007Head and neck - Other (excl. oral cavity, oropharynx, larynx &amp; thyroid)</v>
      </c>
      <c r="B1048" s="113" t="s">
        <v>164</v>
      </c>
      <c r="C1048" s="113">
        <v>2007</v>
      </c>
      <c r="D1048" s="113" t="s">
        <v>28</v>
      </c>
      <c r="E1048" s="113">
        <v>0</v>
      </c>
      <c r="F1048" s="113" t="s">
        <v>157</v>
      </c>
      <c r="G1048" s="113">
        <v>0</v>
      </c>
      <c r="H1048" s="113" t="s">
        <v>157</v>
      </c>
      <c r="I1048" s="113" t="s">
        <v>157</v>
      </c>
    </row>
    <row r="1049" spans="1:9" x14ac:dyDescent="0.25">
      <c r="A1049" s="26" t="str">
        <f t="shared" si="16"/>
        <v>North East2008Head and neck - Other (excl. oral cavity, oropharynx, larynx &amp; thyroid)</v>
      </c>
      <c r="B1049" s="113" t="s">
        <v>164</v>
      </c>
      <c r="C1049" s="113">
        <v>2008</v>
      </c>
      <c r="D1049" s="113" t="s">
        <v>28</v>
      </c>
      <c r="E1049" s="113" t="s">
        <v>157</v>
      </c>
      <c r="F1049" s="113" t="s">
        <v>157</v>
      </c>
      <c r="G1049" s="113">
        <v>0</v>
      </c>
      <c r="H1049" s="113" t="s">
        <v>157</v>
      </c>
      <c r="I1049" s="113">
        <v>10</v>
      </c>
    </row>
    <row r="1050" spans="1:9" x14ac:dyDescent="0.25">
      <c r="A1050" s="26" t="str">
        <f t="shared" si="16"/>
        <v>North East2009Head and neck - Other (excl. oral cavity, oropharynx, larynx &amp; thyroid)</v>
      </c>
      <c r="B1050" s="113" t="s">
        <v>164</v>
      </c>
      <c r="C1050" s="113">
        <v>2009</v>
      </c>
      <c r="D1050" s="113" t="s">
        <v>28</v>
      </c>
      <c r="E1050" s="113" t="s">
        <v>157</v>
      </c>
      <c r="F1050" s="113" t="s">
        <v>157</v>
      </c>
      <c r="G1050" s="113">
        <v>0</v>
      </c>
      <c r="H1050" s="113" t="s">
        <v>157</v>
      </c>
      <c r="I1050" s="113">
        <v>9</v>
      </c>
    </row>
    <row r="1051" spans="1:9" x14ac:dyDescent="0.25">
      <c r="A1051" s="26" t="str">
        <f t="shared" si="16"/>
        <v>North East2010Head and neck - Other (excl. oral cavity, oropharynx, larynx &amp; thyroid)</v>
      </c>
      <c r="B1051" s="113" t="s">
        <v>164</v>
      </c>
      <c r="C1051" s="113">
        <v>2010</v>
      </c>
      <c r="D1051" s="113" t="s">
        <v>28</v>
      </c>
      <c r="E1051" s="113" t="s">
        <v>157</v>
      </c>
      <c r="F1051" s="113">
        <v>0</v>
      </c>
      <c r="G1051" s="113" t="s">
        <v>157</v>
      </c>
      <c r="H1051" s="113" t="s">
        <v>157</v>
      </c>
      <c r="I1051" s="113">
        <v>6</v>
      </c>
    </row>
    <row r="1052" spans="1:9" x14ac:dyDescent="0.25">
      <c r="A1052" s="26" t="str">
        <f t="shared" si="16"/>
        <v>North East2011Head and neck - Other (excl. oral cavity, oropharynx, larynx &amp; thyroid)</v>
      </c>
      <c r="B1052" s="113" t="s">
        <v>164</v>
      </c>
      <c r="C1052" s="113">
        <v>2011</v>
      </c>
      <c r="D1052" s="113" t="s">
        <v>28</v>
      </c>
      <c r="E1052" s="113" t="s">
        <v>157</v>
      </c>
      <c r="F1052" s="113" t="s">
        <v>157</v>
      </c>
      <c r="G1052" s="113" t="s">
        <v>157</v>
      </c>
      <c r="H1052" s="113">
        <v>0</v>
      </c>
      <c r="I1052" s="113">
        <v>5</v>
      </c>
    </row>
    <row r="1053" spans="1:9" x14ac:dyDescent="0.25">
      <c r="A1053" s="26" t="str">
        <f t="shared" si="16"/>
        <v>North East2012Head and neck - Other (excl. oral cavity, oropharynx, larynx &amp; thyroid)</v>
      </c>
      <c r="B1053" s="113" t="s">
        <v>164</v>
      </c>
      <c r="C1053" s="113">
        <v>2012</v>
      </c>
      <c r="D1053" s="113" t="s">
        <v>28</v>
      </c>
      <c r="E1053" s="113" t="s">
        <v>157</v>
      </c>
      <c r="F1053" s="113">
        <v>0</v>
      </c>
      <c r="G1053" s="113">
        <v>0</v>
      </c>
      <c r="H1053" s="113" t="s">
        <v>157</v>
      </c>
      <c r="I1053" s="113" t="s">
        <v>157</v>
      </c>
    </row>
    <row r="1054" spans="1:9" x14ac:dyDescent="0.25">
      <c r="A1054" s="26" t="str">
        <f t="shared" si="16"/>
        <v>North East2013Head and neck - Other (excl. oral cavity, oropharynx, larynx &amp; thyroid)</v>
      </c>
      <c r="B1054" s="113" t="s">
        <v>164</v>
      </c>
      <c r="C1054" s="113">
        <v>2013</v>
      </c>
      <c r="D1054" s="113" t="s">
        <v>28</v>
      </c>
      <c r="E1054" s="113" t="s">
        <v>157</v>
      </c>
      <c r="F1054" s="113" t="s">
        <v>157</v>
      </c>
      <c r="G1054" s="113" t="s">
        <v>157</v>
      </c>
      <c r="H1054" s="113">
        <v>0</v>
      </c>
      <c r="I1054" s="113">
        <v>5</v>
      </c>
    </row>
    <row r="1055" spans="1:9" x14ac:dyDescent="0.25">
      <c r="A1055" s="26" t="str">
        <f t="shared" si="16"/>
        <v>North West2006Head and neck - Other (excl. oral cavity, oropharynx, larynx &amp; thyroid)</v>
      </c>
      <c r="B1055" s="113" t="s">
        <v>166</v>
      </c>
      <c r="C1055" s="113">
        <v>2006</v>
      </c>
      <c r="D1055" s="113" t="s">
        <v>28</v>
      </c>
      <c r="E1055" s="113">
        <v>17</v>
      </c>
      <c r="F1055" s="113" t="s">
        <v>157</v>
      </c>
      <c r="G1055" s="113" t="s">
        <v>157</v>
      </c>
      <c r="H1055" s="113">
        <v>5</v>
      </c>
      <c r="I1055" s="113">
        <v>25</v>
      </c>
    </row>
    <row r="1056" spans="1:9" x14ac:dyDescent="0.25">
      <c r="A1056" s="26" t="str">
        <f t="shared" si="16"/>
        <v>North West2007Head and neck - Other (excl. oral cavity, oropharynx, larynx &amp; thyroid)</v>
      </c>
      <c r="B1056" s="113" t="s">
        <v>166</v>
      </c>
      <c r="C1056" s="113">
        <v>2007</v>
      </c>
      <c r="D1056" s="113" t="s">
        <v>28</v>
      </c>
      <c r="E1056" s="113">
        <v>19</v>
      </c>
      <c r="F1056" s="113" t="s">
        <v>157</v>
      </c>
      <c r="G1056" s="113" t="s">
        <v>157</v>
      </c>
      <c r="H1056" s="113">
        <v>13</v>
      </c>
      <c r="I1056" s="113">
        <v>39</v>
      </c>
    </row>
    <row r="1057" spans="1:9" x14ac:dyDescent="0.25">
      <c r="A1057" s="26" t="str">
        <f t="shared" si="16"/>
        <v>North West2008Head and neck - Other (excl. oral cavity, oropharynx, larynx &amp; thyroid)</v>
      </c>
      <c r="B1057" s="113" t="s">
        <v>166</v>
      </c>
      <c r="C1057" s="113">
        <v>2008</v>
      </c>
      <c r="D1057" s="113" t="s">
        <v>28</v>
      </c>
      <c r="E1057" s="113">
        <v>18</v>
      </c>
      <c r="F1057" s="113" t="s">
        <v>157</v>
      </c>
      <c r="G1057" s="113" t="s">
        <v>157</v>
      </c>
      <c r="H1057" s="113">
        <v>9</v>
      </c>
      <c r="I1057" s="113">
        <v>29</v>
      </c>
    </row>
    <row r="1058" spans="1:9" x14ac:dyDescent="0.25">
      <c r="A1058" s="26" t="str">
        <f t="shared" si="16"/>
        <v>North West2009Head and neck - Other (excl. oral cavity, oropharynx, larynx &amp; thyroid)</v>
      </c>
      <c r="B1058" s="113" t="s">
        <v>166</v>
      </c>
      <c r="C1058" s="113">
        <v>2009</v>
      </c>
      <c r="D1058" s="113" t="s">
        <v>28</v>
      </c>
      <c r="E1058" s="113">
        <v>9</v>
      </c>
      <c r="F1058" s="113">
        <v>6</v>
      </c>
      <c r="G1058" s="113" t="s">
        <v>157</v>
      </c>
      <c r="H1058" s="113" t="s">
        <v>157</v>
      </c>
      <c r="I1058" s="113">
        <v>18</v>
      </c>
    </row>
    <row r="1059" spans="1:9" x14ac:dyDescent="0.25">
      <c r="A1059" s="26" t="str">
        <f t="shared" si="16"/>
        <v>North West2010Head and neck - Other (excl. oral cavity, oropharynx, larynx &amp; thyroid)</v>
      </c>
      <c r="B1059" s="113" t="s">
        <v>166</v>
      </c>
      <c r="C1059" s="113">
        <v>2010</v>
      </c>
      <c r="D1059" s="113" t="s">
        <v>28</v>
      </c>
      <c r="E1059" s="113">
        <v>17</v>
      </c>
      <c r="F1059" s="113" t="s">
        <v>157</v>
      </c>
      <c r="G1059" s="113" t="s">
        <v>157</v>
      </c>
      <c r="H1059" s="113" t="s">
        <v>157</v>
      </c>
      <c r="I1059" s="113">
        <v>25</v>
      </c>
    </row>
    <row r="1060" spans="1:9" x14ac:dyDescent="0.25">
      <c r="A1060" s="26" t="str">
        <f t="shared" si="16"/>
        <v>North West2011Head and neck - Other (excl. oral cavity, oropharynx, larynx &amp; thyroid)</v>
      </c>
      <c r="B1060" s="113" t="s">
        <v>166</v>
      </c>
      <c r="C1060" s="113">
        <v>2011</v>
      </c>
      <c r="D1060" s="113" t="s">
        <v>28</v>
      </c>
      <c r="E1060" s="113">
        <v>19</v>
      </c>
      <c r="F1060" s="113">
        <v>6</v>
      </c>
      <c r="G1060" s="113" t="s">
        <v>157</v>
      </c>
      <c r="H1060" s="113" t="s">
        <v>157</v>
      </c>
      <c r="I1060" s="113">
        <v>32</v>
      </c>
    </row>
    <row r="1061" spans="1:9" x14ac:dyDescent="0.25">
      <c r="A1061" s="26" t="str">
        <f t="shared" si="16"/>
        <v>North West2012Head and neck - Other (excl. oral cavity, oropharynx, larynx &amp; thyroid)</v>
      </c>
      <c r="B1061" s="113" t="s">
        <v>166</v>
      </c>
      <c r="C1061" s="113">
        <v>2012</v>
      </c>
      <c r="D1061" s="113" t="s">
        <v>28</v>
      </c>
      <c r="E1061" s="113">
        <v>14</v>
      </c>
      <c r="F1061" s="113" t="s">
        <v>157</v>
      </c>
      <c r="G1061" s="113" t="s">
        <v>157</v>
      </c>
      <c r="H1061" s="113">
        <v>7</v>
      </c>
      <c r="I1061" s="113">
        <v>27</v>
      </c>
    </row>
    <row r="1062" spans="1:9" x14ac:dyDescent="0.25">
      <c r="A1062" s="26" t="str">
        <f t="shared" si="16"/>
        <v>North West2013Head and neck - Other (excl. oral cavity, oropharynx, larynx &amp; thyroid)</v>
      </c>
      <c r="B1062" s="113" t="s">
        <v>166</v>
      </c>
      <c r="C1062" s="113">
        <v>2013</v>
      </c>
      <c r="D1062" s="113" t="s">
        <v>28</v>
      </c>
      <c r="E1062" s="113">
        <v>8</v>
      </c>
      <c r="F1062" s="113" t="s">
        <v>157</v>
      </c>
      <c r="G1062" s="113" t="s">
        <v>157</v>
      </c>
      <c r="H1062" s="113">
        <v>5</v>
      </c>
      <c r="I1062" s="113">
        <v>19</v>
      </c>
    </row>
    <row r="1063" spans="1:9" x14ac:dyDescent="0.25">
      <c r="A1063" s="26" t="str">
        <f t="shared" si="16"/>
        <v>South East2006Head and neck - Other (excl. oral cavity, oropharynx, larynx &amp; thyroid)</v>
      </c>
      <c r="B1063" s="113" t="s">
        <v>168</v>
      </c>
      <c r="C1063" s="113">
        <v>2006</v>
      </c>
      <c r="D1063" s="113" t="s">
        <v>28</v>
      </c>
      <c r="E1063" s="113">
        <v>15</v>
      </c>
      <c r="F1063" s="113">
        <v>6</v>
      </c>
      <c r="G1063" s="113" t="s">
        <v>157</v>
      </c>
      <c r="H1063" s="113" t="s">
        <v>157</v>
      </c>
      <c r="I1063" s="113">
        <v>22</v>
      </c>
    </row>
    <row r="1064" spans="1:9" x14ac:dyDescent="0.25">
      <c r="A1064" s="26" t="str">
        <f t="shared" si="16"/>
        <v>South East2007Head and neck - Other (excl. oral cavity, oropharynx, larynx &amp; thyroid)</v>
      </c>
      <c r="B1064" s="113" t="s">
        <v>168</v>
      </c>
      <c r="C1064" s="113">
        <v>2007</v>
      </c>
      <c r="D1064" s="113" t="s">
        <v>28</v>
      </c>
      <c r="E1064" s="113" t="s">
        <v>157</v>
      </c>
      <c r="F1064" s="113" t="s">
        <v>157</v>
      </c>
      <c r="G1064" s="113" t="s">
        <v>157</v>
      </c>
      <c r="H1064" s="113">
        <v>6</v>
      </c>
      <c r="I1064" s="113">
        <v>15</v>
      </c>
    </row>
    <row r="1065" spans="1:9" x14ac:dyDescent="0.25">
      <c r="A1065" s="26" t="str">
        <f t="shared" si="16"/>
        <v>South East2008Head and neck - Other (excl. oral cavity, oropharynx, larynx &amp; thyroid)</v>
      </c>
      <c r="B1065" s="113" t="s">
        <v>168</v>
      </c>
      <c r="C1065" s="113">
        <v>2008</v>
      </c>
      <c r="D1065" s="113" t="s">
        <v>28</v>
      </c>
      <c r="E1065" s="113">
        <v>7</v>
      </c>
      <c r="F1065" s="113" t="s">
        <v>157</v>
      </c>
      <c r="G1065" s="113" t="s">
        <v>157</v>
      </c>
      <c r="H1065" s="113">
        <v>8</v>
      </c>
      <c r="I1065" s="113">
        <v>18</v>
      </c>
    </row>
    <row r="1066" spans="1:9" x14ac:dyDescent="0.25">
      <c r="A1066" s="26" t="str">
        <f t="shared" si="16"/>
        <v>South East2009Head and neck - Other (excl. oral cavity, oropharynx, larynx &amp; thyroid)</v>
      </c>
      <c r="B1066" s="113" t="s">
        <v>168</v>
      </c>
      <c r="C1066" s="113">
        <v>2009</v>
      </c>
      <c r="D1066" s="113" t="s">
        <v>28</v>
      </c>
      <c r="E1066" s="113">
        <v>13</v>
      </c>
      <c r="F1066" s="113" t="s">
        <v>157</v>
      </c>
      <c r="G1066" s="113" t="s">
        <v>157</v>
      </c>
      <c r="H1066" s="113">
        <v>6</v>
      </c>
      <c r="I1066" s="113">
        <v>23</v>
      </c>
    </row>
    <row r="1067" spans="1:9" x14ac:dyDescent="0.25">
      <c r="A1067" s="26" t="str">
        <f t="shared" si="16"/>
        <v>South East2010Head and neck - Other (excl. oral cavity, oropharynx, larynx &amp; thyroid)</v>
      </c>
      <c r="B1067" s="113" t="s">
        <v>168</v>
      </c>
      <c r="C1067" s="113">
        <v>2010</v>
      </c>
      <c r="D1067" s="113" t="s">
        <v>28</v>
      </c>
      <c r="E1067" s="113" t="s">
        <v>157</v>
      </c>
      <c r="F1067" s="113" t="s">
        <v>157</v>
      </c>
      <c r="G1067" s="113" t="s">
        <v>157</v>
      </c>
      <c r="H1067" s="113">
        <v>6</v>
      </c>
      <c r="I1067" s="113">
        <v>18</v>
      </c>
    </row>
    <row r="1068" spans="1:9" x14ac:dyDescent="0.25">
      <c r="A1068" s="26" t="str">
        <f t="shared" si="16"/>
        <v>South East2011Head and neck - Other (excl. oral cavity, oropharynx, larynx &amp; thyroid)</v>
      </c>
      <c r="B1068" s="113" t="s">
        <v>168</v>
      </c>
      <c r="C1068" s="113">
        <v>2011</v>
      </c>
      <c r="D1068" s="113" t="s">
        <v>28</v>
      </c>
      <c r="E1068" s="113">
        <v>11</v>
      </c>
      <c r="F1068" s="113">
        <v>6</v>
      </c>
      <c r="G1068" s="113">
        <v>0</v>
      </c>
      <c r="H1068" s="113">
        <v>6</v>
      </c>
      <c r="I1068" s="113">
        <v>23</v>
      </c>
    </row>
    <row r="1069" spans="1:9" x14ac:dyDescent="0.25">
      <c r="A1069" s="26" t="str">
        <f t="shared" si="16"/>
        <v>South East2012Head and neck - Other (excl. oral cavity, oropharynx, larynx &amp; thyroid)</v>
      </c>
      <c r="B1069" s="113" t="s">
        <v>168</v>
      </c>
      <c r="C1069" s="113">
        <v>2012</v>
      </c>
      <c r="D1069" s="113" t="s">
        <v>28</v>
      </c>
      <c r="E1069" s="113">
        <v>10</v>
      </c>
      <c r="F1069" s="113" t="s">
        <v>157</v>
      </c>
      <c r="G1069" s="113" t="s">
        <v>157</v>
      </c>
      <c r="H1069" s="113">
        <v>8</v>
      </c>
      <c r="I1069" s="113">
        <v>20</v>
      </c>
    </row>
    <row r="1070" spans="1:9" x14ac:dyDescent="0.25">
      <c r="A1070" s="26" t="str">
        <f t="shared" si="16"/>
        <v>South East2013Head and neck - Other (excl. oral cavity, oropharynx, larynx &amp; thyroid)</v>
      </c>
      <c r="B1070" s="113" t="s">
        <v>168</v>
      </c>
      <c r="C1070" s="113">
        <v>2013</v>
      </c>
      <c r="D1070" s="113" t="s">
        <v>28</v>
      </c>
      <c r="E1070" s="113">
        <v>11</v>
      </c>
      <c r="F1070" s="113" t="s">
        <v>157</v>
      </c>
      <c r="G1070" s="113">
        <v>0</v>
      </c>
      <c r="H1070" s="113" t="s">
        <v>157</v>
      </c>
      <c r="I1070" s="113">
        <v>13</v>
      </c>
    </row>
    <row r="1071" spans="1:9" x14ac:dyDescent="0.25">
      <c r="A1071" s="26" t="str">
        <f t="shared" si="16"/>
        <v>South West2006Head and neck - Other (excl. oral cavity, oropharynx, larynx &amp; thyroid)</v>
      </c>
      <c r="B1071" s="113" t="s">
        <v>170</v>
      </c>
      <c r="C1071" s="113">
        <v>2006</v>
      </c>
      <c r="D1071" s="113" t="s">
        <v>28</v>
      </c>
      <c r="E1071" s="113">
        <v>7</v>
      </c>
      <c r="F1071" s="113" t="s">
        <v>157</v>
      </c>
      <c r="G1071" s="113">
        <v>0</v>
      </c>
      <c r="H1071" s="113" t="s">
        <v>157</v>
      </c>
      <c r="I1071" s="113">
        <v>15</v>
      </c>
    </row>
    <row r="1072" spans="1:9" x14ac:dyDescent="0.25">
      <c r="A1072" s="26" t="str">
        <f t="shared" si="16"/>
        <v>South West2007Head and neck - Other (excl. oral cavity, oropharynx, larynx &amp; thyroid)</v>
      </c>
      <c r="B1072" s="113" t="s">
        <v>170</v>
      </c>
      <c r="C1072" s="113">
        <v>2007</v>
      </c>
      <c r="D1072" s="113" t="s">
        <v>28</v>
      </c>
      <c r="E1072" s="113" t="s">
        <v>157</v>
      </c>
      <c r="F1072" s="113" t="s">
        <v>157</v>
      </c>
      <c r="G1072" s="113" t="s">
        <v>157</v>
      </c>
      <c r="H1072" s="113" t="s">
        <v>157</v>
      </c>
      <c r="I1072" s="113">
        <v>8</v>
      </c>
    </row>
    <row r="1073" spans="1:9" x14ac:dyDescent="0.25">
      <c r="A1073" s="26" t="str">
        <f t="shared" si="16"/>
        <v>South West2008Head and neck - Other (excl. oral cavity, oropharynx, larynx &amp; thyroid)</v>
      </c>
      <c r="B1073" s="113" t="s">
        <v>170</v>
      </c>
      <c r="C1073" s="113">
        <v>2008</v>
      </c>
      <c r="D1073" s="113" t="s">
        <v>28</v>
      </c>
      <c r="E1073" s="113" t="s">
        <v>157</v>
      </c>
      <c r="F1073" s="113" t="s">
        <v>157</v>
      </c>
      <c r="G1073" s="113">
        <v>0</v>
      </c>
      <c r="H1073" s="113" t="s">
        <v>157</v>
      </c>
      <c r="I1073" s="113">
        <v>12</v>
      </c>
    </row>
    <row r="1074" spans="1:9" x14ac:dyDescent="0.25">
      <c r="A1074" s="26" t="str">
        <f t="shared" si="16"/>
        <v>South West2009Head and neck - Other (excl. oral cavity, oropharynx, larynx &amp; thyroid)</v>
      </c>
      <c r="B1074" s="113" t="s">
        <v>170</v>
      </c>
      <c r="C1074" s="113">
        <v>2009</v>
      </c>
      <c r="D1074" s="113" t="s">
        <v>28</v>
      </c>
      <c r="E1074" s="113">
        <v>6</v>
      </c>
      <c r="F1074" s="113">
        <v>8</v>
      </c>
      <c r="G1074" s="113" t="s">
        <v>157</v>
      </c>
      <c r="H1074" s="113" t="s">
        <v>157</v>
      </c>
      <c r="I1074" s="113">
        <v>17</v>
      </c>
    </row>
    <row r="1075" spans="1:9" x14ac:dyDescent="0.25">
      <c r="A1075" s="26" t="str">
        <f t="shared" si="16"/>
        <v>South West2010Head and neck - Other (excl. oral cavity, oropharynx, larynx &amp; thyroid)</v>
      </c>
      <c r="B1075" s="113" t="s">
        <v>170</v>
      </c>
      <c r="C1075" s="113">
        <v>2010</v>
      </c>
      <c r="D1075" s="113" t="s">
        <v>28</v>
      </c>
      <c r="E1075" s="113">
        <v>6</v>
      </c>
      <c r="F1075" s="113" t="s">
        <v>157</v>
      </c>
      <c r="G1075" s="113">
        <v>0</v>
      </c>
      <c r="H1075" s="113" t="s">
        <v>157</v>
      </c>
      <c r="I1075" s="113">
        <v>14</v>
      </c>
    </row>
    <row r="1076" spans="1:9" x14ac:dyDescent="0.25">
      <c r="A1076" s="26" t="str">
        <f t="shared" si="16"/>
        <v>South West2011Head and neck - Other (excl. oral cavity, oropharynx, larynx &amp; thyroid)</v>
      </c>
      <c r="B1076" s="113" t="s">
        <v>170</v>
      </c>
      <c r="C1076" s="113">
        <v>2011</v>
      </c>
      <c r="D1076" s="113" t="s">
        <v>28</v>
      </c>
      <c r="E1076" s="113">
        <v>11</v>
      </c>
      <c r="F1076" s="113" t="s">
        <v>157</v>
      </c>
      <c r="G1076" s="113">
        <v>0</v>
      </c>
      <c r="H1076" s="113" t="s">
        <v>157</v>
      </c>
      <c r="I1076" s="113">
        <v>17</v>
      </c>
    </row>
    <row r="1077" spans="1:9" x14ac:dyDescent="0.25">
      <c r="A1077" s="26" t="str">
        <f t="shared" si="16"/>
        <v>South West2012Head and neck - Other (excl. oral cavity, oropharynx, larynx &amp; thyroid)</v>
      </c>
      <c r="B1077" s="113" t="s">
        <v>170</v>
      </c>
      <c r="C1077" s="113">
        <v>2012</v>
      </c>
      <c r="D1077" s="113" t="s">
        <v>28</v>
      </c>
      <c r="E1077" s="113">
        <v>11</v>
      </c>
      <c r="F1077" s="113" t="s">
        <v>157</v>
      </c>
      <c r="G1077" s="113">
        <v>0</v>
      </c>
      <c r="H1077" s="113" t="s">
        <v>157</v>
      </c>
      <c r="I1077" s="113">
        <v>17</v>
      </c>
    </row>
    <row r="1078" spans="1:9" x14ac:dyDescent="0.25">
      <c r="A1078" s="26" t="str">
        <f t="shared" si="16"/>
        <v>South West2013Head and neck - Other (excl. oral cavity, oropharynx, larynx &amp; thyroid)</v>
      </c>
      <c r="B1078" s="113" t="s">
        <v>170</v>
      </c>
      <c r="C1078" s="113">
        <v>2013</v>
      </c>
      <c r="D1078" s="113" t="s">
        <v>28</v>
      </c>
      <c r="E1078" s="113">
        <v>5</v>
      </c>
      <c r="F1078" s="113" t="s">
        <v>157</v>
      </c>
      <c r="G1078" s="113">
        <v>0</v>
      </c>
      <c r="H1078" s="113" t="s">
        <v>157</v>
      </c>
      <c r="I1078" s="113">
        <v>11</v>
      </c>
    </row>
    <row r="1079" spans="1:9" x14ac:dyDescent="0.25">
      <c r="A1079" s="26" t="str">
        <f t="shared" si="16"/>
        <v>West Midlands2006Head and neck - Other (excl. oral cavity, oropharynx, larynx &amp; thyroid)</v>
      </c>
      <c r="B1079" s="113" t="s">
        <v>172</v>
      </c>
      <c r="C1079" s="113">
        <v>2006</v>
      </c>
      <c r="D1079" s="113" t="s">
        <v>28</v>
      </c>
      <c r="E1079" s="113">
        <v>10</v>
      </c>
      <c r="F1079" s="113" t="s">
        <v>157</v>
      </c>
      <c r="G1079" s="113">
        <v>0</v>
      </c>
      <c r="H1079" s="113" t="s">
        <v>157</v>
      </c>
      <c r="I1079" s="113">
        <v>13</v>
      </c>
    </row>
    <row r="1080" spans="1:9" x14ac:dyDescent="0.25">
      <c r="A1080" s="26" t="str">
        <f t="shared" si="16"/>
        <v>West Midlands2007Head and neck - Other (excl. oral cavity, oropharynx, larynx &amp; thyroid)</v>
      </c>
      <c r="B1080" s="113" t="s">
        <v>172</v>
      </c>
      <c r="C1080" s="113">
        <v>2007</v>
      </c>
      <c r="D1080" s="113" t="s">
        <v>28</v>
      </c>
      <c r="E1080" s="113" t="s">
        <v>157</v>
      </c>
      <c r="F1080" s="113" t="s">
        <v>157</v>
      </c>
      <c r="G1080" s="113">
        <v>0</v>
      </c>
      <c r="H1080" s="113" t="s">
        <v>157</v>
      </c>
      <c r="I1080" s="113">
        <v>9</v>
      </c>
    </row>
    <row r="1081" spans="1:9" x14ac:dyDescent="0.25">
      <c r="A1081" s="26" t="str">
        <f t="shared" si="16"/>
        <v>West Midlands2008Head and neck - Other (excl. oral cavity, oropharynx, larynx &amp; thyroid)</v>
      </c>
      <c r="B1081" s="113" t="s">
        <v>172</v>
      </c>
      <c r="C1081" s="113">
        <v>2008</v>
      </c>
      <c r="D1081" s="113" t="s">
        <v>28</v>
      </c>
      <c r="E1081" s="113" t="s">
        <v>157</v>
      </c>
      <c r="F1081" s="113" t="s">
        <v>157</v>
      </c>
      <c r="G1081" s="113" t="s">
        <v>157</v>
      </c>
      <c r="H1081" s="113" t="s">
        <v>157</v>
      </c>
      <c r="I1081" s="113">
        <v>10</v>
      </c>
    </row>
    <row r="1082" spans="1:9" x14ac:dyDescent="0.25">
      <c r="A1082" s="26" t="str">
        <f t="shared" si="16"/>
        <v>West Midlands2009Head and neck - Other (excl. oral cavity, oropharynx, larynx &amp; thyroid)</v>
      </c>
      <c r="B1082" s="113" t="s">
        <v>172</v>
      </c>
      <c r="C1082" s="113">
        <v>2009</v>
      </c>
      <c r="D1082" s="113" t="s">
        <v>28</v>
      </c>
      <c r="E1082" s="113">
        <v>10</v>
      </c>
      <c r="F1082" s="113" t="s">
        <v>157</v>
      </c>
      <c r="G1082" s="113" t="s">
        <v>157</v>
      </c>
      <c r="H1082" s="113">
        <v>5</v>
      </c>
      <c r="I1082" s="113">
        <v>19</v>
      </c>
    </row>
    <row r="1083" spans="1:9" x14ac:dyDescent="0.25">
      <c r="A1083" s="26" t="str">
        <f t="shared" si="16"/>
        <v>West Midlands2010Head and neck - Other (excl. oral cavity, oropharynx, larynx &amp; thyroid)</v>
      </c>
      <c r="B1083" s="113" t="s">
        <v>172</v>
      </c>
      <c r="C1083" s="113">
        <v>2010</v>
      </c>
      <c r="D1083" s="113" t="s">
        <v>28</v>
      </c>
      <c r="E1083" s="113">
        <v>9</v>
      </c>
      <c r="F1083" s="113" t="s">
        <v>157</v>
      </c>
      <c r="G1083" s="113">
        <v>0</v>
      </c>
      <c r="H1083" s="113" t="s">
        <v>157</v>
      </c>
      <c r="I1083" s="113">
        <v>14</v>
      </c>
    </row>
    <row r="1084" spans="1:9" x14ac:dyDescent="0.25">
      <c r="A1084" s="26" t="str">
        <f t="shared" si="16"/>
        <v>West Midlands2011Head and neck - Other (excl. oral cavity, oropharynx, larynx &amp; thyroid)</v>
      </c>
      <c r="B1084" s="113" t="s">
        <v>172</v>
      </c>
      <c r="C1084" s="113">
        <v>2011</v>
      </c>
      <c r="D1084" s="113" t="s">
        <v>28</v>
      </c>
      <c r="E1084" s="113">
        <v>9</v>
      </c>
      <c r="F1084" s="113" t="s">
        <v>157</v>
      </c>
      <c r="G1084" s="113" t="s">
        <v>157</v>
      </c>
      <c r="H1084" s="113" t="s">
        <v>157</v>
      </c>
      <c r="I1084" s="113">
        <v>16</v>
      </c>
    </row>
    <row r="1085" spans="1:9" x14ac:dyDescent="0.25">
      <c r="A1085" s="26" t="str">
        <f t="shared" si="16"/>
        <v>West Midlands2012Head and neck - Other (excl. oral cavity, oropharynx, larynx &amp; thyroid)</v>
      </c>
      <c r="B1085" s="113" t="s">
        <v>172</v>
      </c>
      <c r="C1085" s="113">
        <v>2012</v>
      </c>
      <c r="D1085" s="113" t="s">
        <v>28</v>
      </c>
      <c r="E1085" s="113">
        <v>9</v>
      </c>
      <c r="F1085" s="113" t="s">
        <v>157</v>
      </c>
      <c r="G1085" s="113" t="s">
        <v>157</v>
      </c>
      <c r="H1085" s="113" t="s">
        <v>157</v>
      </c>
      <c r="I1085" s="113">
        <v>15</v>
      </c>
    </row>
    <row r="1086" spans="1:9" x14ac:dyDescent="0.25">
      <c r="A1086" s="26" t="str">
        <f t="shared" si="16"/>
        <v>West Midlands2013Head and neck - Other (excl. oral cavity, oropharynx, larynx &amp; thyroid)</v>
      </c>
      <c r="B1086" s="113" t="s">
        <v>172</v>
      </c>
      <c r="C1086" s="113">
        <v>2013</v>
      </c>
      <c r="D1086" s="113" t="s">
        <v>28</v>
      </c>
      <c r="E1086" s="113">
        <v>15</v>
      </c>
      <c r="F1086" s="113" t="s">
        <v>157</v>
      </c>
      <c r="G1086" s="113" t="s">
        <v>157</v>
      </c>
      <c r="H1086" s="113" t="s">
        <v>157</v>
      </c>
      <c r="I1086" s="113">
        <v>20</v>
      </c>
    </row>
    <row r="1087" spans="1:9" x14ac:dyDescent="0.25">
      <c r="A1087" s="26" t="str">
        <f t="shared" si="16"/>
        <v>Yorkshire and The Humber2006Head and neck - Other (excl. oral cavity, oropharynx, larynx &amp; thyroid)</v>
      </c>
      <c r="B1087" s="113" t="s">
        <v>174</v>
      </c>
      <c r="C1087" s="113">
        <v>2006</v>
      </c>
      <c r="D1087" s="113" t="s">
        <v>28</v>
      </c>
      <c r="E1087" s="113">
        <v>8</v>
      </c>
      <c r="F1087" s="113" t="s">
        <v>157</v>
      </c>
      <c r="G1087" s="113">
        <v>0</v>
      </c>
      <c r="H1087" s="113" t="s">
        <v>157</v>
      </c>
      <c r="I1087" s="113">
        <v>12</v>
      </c>
    </row>
    <row r="1088" spans="1:9" x14ac:dyDescent="0.25">
      <c r="A1088" s="26" t="str">
        <f t="shared" si="16"/>
        <v>Yorkshire and The Humber2007Head and neck - Other (excl. oral cavity, oropharynx, larynx &amp; thyroid)</v>
      </c>
      <c r="B1088" s="113" t="s">
        <v>174</v>
      </c>
      <c r="C1088" s="113">
        <v>2007</v>
      </c>
      <c r="D1088" s="113" t="s">
        <v>28</v>
      </c>
      <c r="E1088" s="113">
        <v>5</v>
      </c>
      <c r="F1088" s="113" t="s">
        <v>157</v>
      </c>
      <c r="G1088" s="113">
        <v>0</v>
      </c>
      <c r="H1088" s="113" t="s">
        <v>157</v>
      </c>
      <c r="I1088" s="113">
        <v>10</v>
      </c>
    </row>
    <row r="1089" spans="1:9" x14ac:dyDescent="0.25">
      <c r="A1089" s="26" t="str">
        <f t="shared" si="16"/>
        <v>Yorkshire and The Humber2008Head and neck - Other (excl. oral cavity, oropharynx, larynx &amp; thyroid)</v>
      </c>
      <c r="B1089" s="113" t="s">
        <v>174</v>
      </c>
      <c r="C1089" s="113">
        <v>2008</v>
      </c>
      <c r="D1089" s="113" t="s">
        <v>28</v>
      </c>
      <c r="E1089" s="113">
        <v>8</v>
      </c>
      <c r="F1089" s="113">
        <v>6</v>
      </c>
      <c r="G1089" s="113">
        <v>0</v>
      </c>
      <c r="H1089" s="113">
        <v>5</v>
      </c>
      <c r="I1089" s="113">
        <v>19</v>
      </c>
    </row>
    <row r="1090" spans="1:9" x14ac:dyDescent="0.25">
      <c r="A1090" s="26" t="str">
        <f t="shared" si="16"/>
        <v>Yorkshire and The Humber2009Head and neck - Other (excl. oral cavity, oropharynx, larynx &amp; thyroid)</v>
      </c>
      <c r="B1090" s="113" t="s">
        <v>174</v>
      </c>
      <c r="C1090" s="113">
        <v>2009</v>
      </c>
      <c r="D1090" s="113" t="s">
        <v>28</v>
      </c>
      <c r="E1090" s="113">
        <v>5</v>
      </c>
      <c r="F1090" s="113" t="s">
        <v>157</v>
      </c>
      <c r="G1090" s="113">
        <v>0</v>
      </c>
      <c r="H1090" s="113" t="s">
        <v>157</v>
      </c>
      <c r="I1090" s="113">
        <v>10</v>
      </c>
    </row>
    <row r="1091" spans="1:9" x14ac:dyDescent="0.25">
      <c r="A1091" s="26" t="str">
        <f t="shared" si="16"/>
        <v>Yorkshire and The Humber2010Head and neck - Other (excl. oral cavity, oropharynx, larynx &amp; thyroid)</v>
      </c>
      <c r="B1091" s="113" t="s">
        <v>174</v>
      </c>
      <c r="C1091" s="113">
        <v>2010</v>
      </c>
      <c r="D1091" s="113" t="s">
        <v>28</v>
      </c>
      <c r="E1091" s="113">
        <v>7</v>
      </c>
      <c r="F1091" s="113">
        <v>7</v>
      </c>
      <c r="G1091" s="113" t="s">
        <v>157</v>
      </c>
      <c r="H1091" s="113" t="s">
        <v>157</v>
      </c>
      <c r="I1091" s="113">
        <v>18</v>
      </c>
    </row>
    <row r="1092" spans="1:9" x14ac:dyDescent="0.25">
      <c r="A1092" s="26" t="str">
        <f t="shared" si="16"/>
        <v>Yorkshire and The Humber2011Head and neck - Other (excl. oral cavity, oropharynx, larynx &amp; thyroid)</v>
      </c>
      <c r="B1092" s="113" t="s">
        <v>174</v>
      </c>
      <c r="C1092" s="113">
        <v>2011</v>
      </c>
      <c r="D1092" s="113" t="s">
        <v>28</v>
      </c>
      <c r="E1092" s="113">
        <v>10</v>
      </c>
      <c r="F1092" s="113">
        <v>0</v>
      </c>
      <c r="G1092" s="113" t="s">
        <v>157</v>
      </c>
      <c r="H1092" s="113" t="s">
        <v>157</v>
      </c>
      <c r="I1092" s="113">
        <v>16</v>
      </c>
    </row>
    <row r="1093" spans="1:9" x14ac:dyDescent="0.25">
      <c r="A1093" s="26" t="str">
        <f t="shared" ref="A1093:A1156" si="17">CONCATENATE(B1093,C1093,D1093)</f>
        <v>Yorkshire and The Humber2012Head and neck - Other (excl. oral cavity, oropharynx, larynx &amp; thyroid)</v>
      </c>
      <c r="B1093" s="113" t="s">
        <v>174</v>
      </c>
      <c r="C1093" s="113">
        <v>2012</v>
      </c>
      <c r="D1093" s="113" t="s">
        <v>28</v>
      </c>
      <c r="E1093" s="113">
        <v>11</v>
      </c>
      <c r="F1093" s="113" t="s">
        <v>157</v>
      </c>
      <c r="G1093" s="113" t="s">
        <v>157</v>
      </c>
      <c r="H1093" s="113">
        <v>7</v>
      </c>
      <c r="I1093" s="113">
        <v>20</v>
      </c>
    </row>
    <row r="1094" spans="1:9" x14ac:dyDescent="0.25">
      <c r="A1094" s="26" t="str">
        <f t="shared" si="17"/>
        <v>Yorkshire and The Humber2013Head and neck - Other (excl. oral cavity, oropharynx, larynx &amp; thyroid)</v>
      </c>
      <c r="B1094" s="113" t="s">
        <v>174</v>
      </c>
      <c r="C1094" s="113">
        <v>2013</v>
      </c>
      <c r="D1094" s="113" t="s">
        <v>28</v>
      </c>
      <c r="E1094" s="113">
        <v>8</v>
      </c>
      <c r="F1094" s="113" t="s">
        <v>157</v>
      </c>
      <c r="G1094" s="113" t="s">
        <v>157</v>
      </c>
      <c r="H1094" s="113">
        <v>7</v>
      </c>
      <c r="I1094" s="113">
        <v>19</v>
      </c>
    </row>
    <row r="1095" spans="1:9" x14ac:dyDescent="0.25">
      <c r="A1095" s="26" t="str">
        <f t="shared" si="17"/>
        <v>East Midlands2006Head and neck - Thyroid</v>
      </c>
      <c r="B1095" s="113" t="s">
        <v>160</v>
      </c>
      <c r="C1095" s="113">
        <v>2006</v>
      </c>
      <c r="D1095" s="113" t="s">
        <v>178</v>
      </c>
      <c r="E1095" s="113" t="s">
        <v>157</v>
      </c>
      <c r="F1095" s="113" t="s">
        <v>157</v>
      </c>
      <c r="G1095" s="113" t="s">
        <v>157</v>
      </c>
      <c r="H1095" s="113" t="s">
        <v>157</v>
      </c>
      <c r="I1095" s="113">
        <v>11</v>
      </c>
    </row>
    <row r="1096" spans="1:9" x14ac:dyDescent="0.25">
      <c r="A1096" s="26" t="str">
        <f t="shared" si="17"/>
        <v>East Midlands2007Head and neck - Thyroid</v>
      </c>
      <c r="B1096" s="113" t="s">
        <v>160</v>
      </c>
      <c r="C1096" s="113">
        <v>2007</v>
      </c>
      <c r="D1096" s="113" t="s">
        <v>178</v>
      </c>
      <c r="E1096" s="113" t="s">
        <v>157</v>
      </c>
      <c r="F1096" s="113" t="s">
        <v>157</v>
      </c>
      <c r="G1096" s="113" t="s">
        <v>157</v>
      </c>
      <c r="H1096" s="113" t="s">
        <v>157</v>
      </c>
      <c r="I1096" s="113" t="s">
        <v>157</v>
      </c>
    </row>
    <row r="1097" spans="1:9" x14ac:dyDescent="0.25">
      <c r="A1097" s="26" t="str">
        <f t="shared" si="17"/>
        <v>East Midlands2008Head and neck - Thyroid</v>
      </c>
      <c r="B1097" s="113" t="s">
        <v>160</v>
      </c>
      <c r="C1097" s="113">
        <v>2008</v>
      </c>
      <c r="D1097" s="113" t="s">
        <v>178</v>
      </c>
      <c r="E1097" s="113" t="s">
        <v>157</v>
      </c>
      <c r="F1097" s="113">
        <v>0</v>
      </c>
      <c r="G1097" s="113">
        <v>0</v>
      </c>
      <c r="H1097" s="113" t="s">
        <v>157</v>
      </c>
      <c r="I1097" s="113" t="s">
        <v>157</v>
      </c>
    </row>
    <row r="1098" spans="1:9" x14ac:dyDescent="0.25">
      <c r="A1098" s="26" t="str">
        <f t="shared" si="17"/>
        <v>East Midlands2009Head and neck - Thyroid</v>
      </c>
      <c r="B1098" s="113" t="s">
        <v>160</v>
      </c>
      <c r="C1098" s="113">
        <v>2009</v>
      </c>
      <c r="D1098" s="113" t="s">
        <v>178</v>
      </c>
      <c r="E1098" s="113" t="s">
        <v>157</v>
      </c>
      <c r="F1098" s="113" t="s">
        <v>157</v>
      </c>
      <c r="G1098" s="113">
        <v>0</v>
      </c>
      <c r="H1098" s="113" t="s">
        <v>157</v>
      </c>
      <c r="I1098" s="113">
        <v>7</v>
      </c>
    </row>
    <row r="1099" spans="1:9" x14ac:dyDescent="0.25">
      <c r="A1099" s="26" t="str">
        <f t="shared" si="17"/>
        <v>East Midlands2010Head and neck - Thyroid</v>
      </c>
      <c r="B1099" s="113" t="s">
        <v>160</v>
      </c>
      <c r="C1099" s="113">
        <v>2010</v>
      </c>
      <c r="D1099" s="113" t="s">
        <v>178</v>
      </c>
      <c r="E1099" s="113">
        <v>5</v>
      </c>
      <c r="F1099" s="113" t="s">
        <v>157</v>
      </c>
      <c r="G1099" s="113" t="s">
        <v>157</v>
      </c>
      <c r="H1099" s="113">
        <v>0</v>
      </c>
      <c r="I1099" s="113">
        <v>8</v>
      </c>
    </row>
    <row r="1100" spans="1:9" x14ac:dyDescent="0.25">
      <c r="A1100" s="26" t="str">
        <f t="shared" si="17"/>
        <v>East Midlands2011Head and neck - Thyroid</v>
      </c>
      <c r="B1100" s="113" t="s">
        <v>160</v>
      </c>
      <c r="C1100" s="113">
        <v>2011</v>
      </c>
      <c r="D1100" s="113" t="s">
        <v>178</v>
      </c>
      <c r="E1100" s="113" t="s">
        <v>157</v>
      </c>
      <c r="F1100" s="113">
        <v>0</v>
      </c>
      <c r="G1100" s="113" t="s">
        <v>157</v>
      </c>
      <c r="H1100" s="113" t="s">
        <v>157</v>
      </c>
      <c r="I1100" s="113">
        <v>8</v>
      </c>
    </row>
    <row r="1101" spans="1:9" x14ac:dyDescent="0.25">
      <c r="A1101" s="26" t="str">
        <f t="shared" si="17"/>
        <v>East Midlands2012Head and neck - Thyroid</v>
      </c>
      <c r="B1101" s="113" t="s">
        <v>160</v>
      </c>
      <c r="C1101" s="113">
        <v>2012</v>
      </c>
      <c r="D1101" s="113" t="s">
        <v>178</v>
      </c>
      <c r="E1101" s="113" t="s">
        <v>157</v>
      </c>
      <c r="F1101" s="113" t="s">
        <v>157</v>
      </c>
      <c r="G1101" s="113">
        <v>0</v>
      </c>
      <c r="H1101" s="113">
        <v>5</v>
      </c>
      <c r="I1101" s="113">
        <v>10</v>
      </c>
    </row>
    <row r="1102" spans="1:9" x14ac:dyDescent="0.25">
      <c r="A1102" s="26" t="str">
        <f t="shared" si="17"/>
        <v>East Midlands2013Head and neck - Thyroid</v>
      </c>
      <c r="B1102" s="113" t="s">
        <v>160</v>
      </c>
      <c r="C1102" s="113">
        <v>2013</v>
      </c>
      <c r="D1102" s="113" t="s">
        <v>178</v>
      </c>
      <c r="E1102" s="113" t="s">
        <v>157</v>
      </c>
      <c r="F1102" s="113" t="s">
        <v>157</v>
      </c>
      <c r="G1102" s="113" t="s">
        <v>157</v>
      </c>
      <c r="H1102" s="113">
        <v>8</v>
      </c>
      <c r="I1102" s="113">
        <v>17</v>
      </c>
    </row>
    <row r="1103" spans="1:9" x14ac:dyDescent="0.25">
      <c r="A1103" s="26" t="str">
        <f t="shared" si="17"/>
        <v>East of England2006Head and neck - Thyroid</v>
      </c>
      <c r="B1103" s="113" t="s">
        <v>162</v>
      </c>
      <c r="C1103" s="113">
        <v>2006</v>
      </c>
      <c r="D1103" s="113" t="s">
        <v>178</v>
      </c>
      <c r="E1103" s="113">
        <v>8</v>
      </c>
      <c r="F1103" s="113" t="s">
        <v>157</v>
      </c>
      <c r="G1103" s="113">
        <v>0</v>
      </c>
      <c r="H1103" s="113" t="s">
        <v>157</v>
      </c>
      <c r="I1103" s="113">
        <v>12</v>
      </c>
    </row>
    <row r="1104" spans="1:9" x14ac:dyDescent="0.25">
      <c r="A1104" s="26" t="str">
        <f t="shared" si="17"/>
        <v>East of England2007Head and neck - Thyroid</v>
      </c>
      <c r="B1104" s="113" t="s">
        <v>162</v>
      </c>
      <c r="C1104" s="113">
        <v>2007</v>
      </c>
      <c r="D1104" s="113" t="s">
        <v>178</v>
      </c>
      <c r="E1104" s="113">
        <v>9</v>
      </c>
      <c r="F1104" s="113">
        <v>5</v>
      </c>
      <c r="G1104" s="113" t="s">
        <v>157</v>
      </c>
      <c r="H1104" s="113" t="s">
        <v>157</v>
      </c>
      <c r="I1104" s="113">
        <v>17</v>
      </c>
    </row>
    <row r="1105" spans="1:9" x14ac:dyDescent="0.25">
      <c r="A1105" s="26" t="str">
        <f t="shared" si="17"/>
        <v>East of England2008Head and neck - Thyroid</v>
      </c>
      <c r="B1105" s="113" t="s">
        <v>162</v>
      </c>
      <c r="C1105" s="113">
        <v>2008</v>
      </c>
      <c r="D1105" s="113" t="s">
        <v>178</v>
      </c>
      <c r="E1105" s="113" t="s">
        <v>157</v>
      </c>
      <c r="F1105" s="113" t="s">
        <v>157</v>
      </c>
      <c r="G1105" s="113" t="s">
        <v>157</v>
      </c>
      <c r="H1105" s="113">
        <v>0</v>
      </c>
      <c r="I1105" s="113">
        <v>8</v>
      </c>
    </row>
    <row r="1106" spans="1:9" x14ac:dyDescent="0.25">
      <c r="A1106" s="26" t="str">
        <f t="shared" si="17"/>
        <v>East of England2009Head and neck - Thyroid</v>
      </c>
      <c r="B1106" s="113" t="s">
        <v>162</v>
      </c>
      <c r="C1106" s="113">
        <v>2009</v>
      </c>
      <c r="D1106" s="113" t="s">
        <v>178</v>
      </c>
      <c r="E1106" s="113" t="s">
        <v>157</v>
      </c>
      <c r="F1106" s="113" t="s">
        <v>157</v>
      </c>
      <c r="G1106" s="113">
        <v>0</v>
      </c>
      <c r="H1106" s="113" t="s">
        <v>157</v>
      </c>
      <c r="I1106" s="113">
        <v>7</v>
      </c>
    </row>
    <row r="1107" spans="1:9" x14ac:dyDescent="0.25">
      <c r="A1107" s="26" t="str">
        <f t="shared" si="17"/>
        <v>East of England2010Head and neck - Thyroid</v>
      </c>
      <c r="B1107" s="113" t="s">
        <v>162</v>
      </c>
      <c r="C1107" s="113">
        <v>2010</v>
      </c>
      <c r="D1107" s="113" t="s">
        <v>178</v>
      </c>
      <c r="E1107" s="113">
        <v>11</v>
      </c>
      <c r="F1107" s="113" t="s">
        <v>157</v>
      </c>
      <c r="G1107" s="113">
        <v>0</v>
      </c>
      <c r="H1107" s="113" t="s">
        <v>157</v>
      </c>
      <c r="I1107" s="113">
        <v>16</v>
      </c>
    </row>
    <row r="1108" spans="1:9" x14ac:dyDescent="0.25">
      <c r="A1108" s="26" t="str">
        <f t="shared" si="17"/>
        <v>East of England2011Head and neck - Thyroid</v>
      </c>
      <c r="B1108" s="113" t="s">
        <v>162</v>
      </c>
      <c r="C1108" s="113">
        <v>2011</v>
      </c>
      <c r="D1108" s="113" t="s">
        <v>178</v>
      </c>
      <c r="E1108" s="113">
        <v>5</v>
      </c>
      <c r="F1108" s="113" t="s">
        <v>157</v>
      </c>
      <c r="G1108" s="113">
        <v>0</v>
      </c>
      <c r="H1108" s="113" t="s">
        <v>157</v>
      </c>
      <c r="I1108" s="113">
        <v>11</v>
      </c>
    </row>
    <row r="1109" spans="1:9" x14ac:dyDescent="0.25">
      <c r="A1109" s="26" t="str">
        <f t="shared" si="17"/>
        <v>East of England2012Head and neck - Thyroid</v>
      </c>
      <c r="B1109" s="113" t="s">
        <v>162</v>
      </c>
      <c r="C1109" s="113">
        <v>2012</v>
      </c>
      <c r="D1109" s="113" t="s">
        <v>178</v>
      </c>
      <c r="E1109" s="113">
        <v>6</v>
      </c>
      <c r="F1109" s="113" t="s">
        <v>157</v>
      </c>
      <c r="G1109" s="113" t="s">
        <v>157</v>
      </c>
      <c r="H1109" s="113" t="s">
        <v>157</v>
      </c>
      <c r="I1109" s="113">
        <v>14</v>
      </c>
    </row>
    <row r="1110" spans="1:9" x14ac:dyDescent="0.25">
      <c r="A1110" s="26" t="str">
        <f t="shared" si="17"/>
        <v>East of England2013Head and neck - Thyroid</v>
      </c>
      <c r="B1110" s="113" t="s">
        <v>162</v>
      </c>
      <c r="C1110" s="113">
        <v>2013</v>
      </c>
      <c r="D1110" s="113" t="s">
        <v>178</v>
      </c>
      <c r="E1110" s="113">
        <v>12</v>
      </c>
      <c r="F1110" s="113" t="s">
        <v>157</v>
      </c>
      <c r="G1110" s="113">
        <v>0</v>
      </c>
      <c r="H1110" s="113" t="s">
        <v>157</v>
      </c>
      <c r="I1110" s="113">
        <v>16</v>
      </c>
    </row>
    <row r="1111" spans="1:9" x14ac:dyDescent="0.25">
      <c r="A1111" s="26" t="str">
        <f t="shared" si="17"/>
        <v>London2006Head and neck - Thyroid</v>
      </c>
      <c r="B1111" s="113" t="s">
        <v>116</v>
      </c>
      <c r="C1111" s="113">
        <v>2006</v>
      </c>
      <c r="D1111" s="113" t="s">
        <v>178</v>
      </c>
      <c r="E1111" s="113">
        <v>24</v>
      </c>
      <c r="F1111" s="113" t="s">
        <v>157</v>
      </c>
      <c r="G1111" s="113" t="s">
        <v>157</v>
      </c>
      <c r="H1111" s="113">
        <v>6</v>
      </c>
      <c r="I1111" s="113">
        <v>31</v>
      </c>
    </row>
    <row r="1112" spans="1:9" x14ac:dyDescent="0.25">
      <c r="A1112" s="26" t="str">
        <f t="shared" si="17"/>
        <v>London2007Head and neck - Thyroid</v>
      </c>
      <c r="B1112" s="113" t="s">
        <v>116</v>
      </c>
      <c r="C1112" s="113">
        <v>2007</v>
      </c>
      <c r="D1112" s="113" t="s">
        <v>178</v>
      </c>
      <c r="E1112" s="113">
        <v>16</v>
      </c>
      <c r="F1112" s="113">
        <v>0</v>
      </c>
      <c r="G1112" s="113" t="s">
        <v>157</v>
      </c>
      <c r="H1112" s="113" t="s">
        <v>157</v>
      </c>
      <c r="I1112" s="113">
        <v>21</v>
      </c>
    </row>
    <row r="1113" spans="1:9" x14ac:dyDescent="0.25">
      <c r="A1113" s="26" t="str">
        <f t="shared" si="17"/>
        <v>London2008Head and neck - Thyroid</v>
      </c>
      <c r="B1113" s="113" t="s">
        <v>116</v>
      </c>
      <c r="C1113" s="113">
        <v>2008</v>
      </c>
      <c r="D1113" s="113" t="s">
        <v>178</v>
      </c>
      <c r="E1113" s="113">
        <v>21</v>
      </c>
      <c r="F1113" s="113" t="s">
        <v>157</v>
      </c>
      <c r="G1113" s="113" t="s">
        <v>157</v>
      </c>
      <c r="H1113" s="113">
        <v>8</v>
      </c>
      <c r="I1113" s="113">
        <v>31</v>
      </c>
    </row>
    <row r="1114" spans="1:9" x14ac:dyDescent="0.25">
      <c r="A1114" s="26" t="str">
        <f t="shared" si="17"/>
        <v>London2009Head and neck - Thyroid</v>
      </c>
      <c r="B1114" s="113" t="s">
        <v>116</v>
      </c>
      <c r="C1114" s="113">
        <v>2009</v>
      </c>
      <c r="D1114" s="113" t="s">
        <v>178</v>
      </c>
      <c r="E1114" s="113">
        <v>13</v>
      </c>
      <c r="F1114" s="113">
        <v>0</v>
      </c>
      <c r="G1114" s="113" t="s">
        <v>157</v>
      </c>
      <c r="H1114" s="113" t="s">
        <v>157</v>
      </c>
      <c r="I1114" s="113">
        <v>18</v>
      </c>
    </row>
    <row r="1115" spans="1:9" x14ac:dyDescent="0.25">
      <c r="A1115" s="26" t="str">
        <f t="shared" si="17"/>
        <v>London2010Head and neck - Thyroid</v>
      </c>
      <c r="B1115" s="113" t="s">
        <v>116</v>
      </c>
      <c r="C1115" s="113">
        <v>2010</v>
      </c>
      <c r="D1115" s="113" t="s">
        <v>178</v>
      </c>
      <c r="E1115" s="113">
        <v>18</v>
      </c>
      <c r="F1115" s="113" t="s">
        <v>157</v>
      </c>
      <c r="G1115" s="113" t="s">
        <v>157</v>
      </c>
      <c r="H1115" s="113">
        <v>10</v>
      </c>
      <c r="I1115" s="113">
        <v>30</v>
      </c>
    </row>
    <row r="1116" spans="1:9" x14ac:dyDescent="0.25">
      <c r="A1116" s="26" t="str">
        <f t="shared" si="17"/>
        <v>London2011Head and neck - Thyroid</v>
      </c>
      <c r="B1116" s="113" t="s">
        <v>116</v>
      </c>
      <c r="C1116" s="113">
        <v>2011</v>
      </c>
      <c r="D1116" s="113" t="s">
        <v>178</v>
      </c>
      <c r="E1116" s="113">
        <v>15</v>
      </c>
      <c r="F1116" s="113" t="s">
        <v>157</v>
      </c>
      <c r="G1116" s="113" t="s">
        <v>157</v>
      </c>
      <c r="H1116" s="113">
        <v>13</v>
      </c>
      <c r="I1116" s="113">
        <v>31</v>
      </c>
    </row>
    <row r="1117" spans="1:9" x14ac:dyDescent="0.25">
      <c r="A1117" s="26" t="str">
        <f t="shared" si="17"/>
        <v>London2012Head and neck - Thyroid</v>
      </c>
      <c r="B1117" s="113" t="s">
        <v>116</v>
      </c>
      <c r="C1117" s="113">
        <v>2012</v>
      </c>
      <c r="D1117" s="113" t="s">
        <v>178</v>
      </c>
      <c r="E1117" s="113">
        <v>18</v>
      </c>
      <c r="F1117" s="113">
        <v>0</v>
      </c>
      <c r="G1117" s="113">
        <v>0</v>
      </c>
      <c r="H1117" s="113">
        <v>15</v>
      </c>
      <c r="I1117" s="113">
        <v>33</v>
      </c>
    </row>
    <row r="1118" spans="1:9" x14ac:dyDescent="0.25">
      <c r="A1118" s="26" t="str">
        <f t="shared" si="17"/>
        <v>London2013Head and neck - Thyroid</v>
      </c>
      <c r="B1118" s="113" t="s">
        <v>116</v>
      </c>
      <c r="C1118" s="113">
        <v>2013</v>
      </c>
      <c r="D1118" s="113" t="s">
        <v>178</v>
      </c>
      <c r="E1118" s="113">
        <v>24</v>
      </c>
      <c r="F1118" s="113" t="s">
        <v>157</v>
      </c>
      <c r="G1118" s="113" t="s">
        <v>157</v>
      </c>
      <c r="H1118" s="113">
        <v>9</v>
      </c>
      <c r="I1118" s="113">
        <v>35</v>
      </c>
    </row>
    <row r="1119" spans="1:9" x14ac:dyDescent="0.25">
      <c r="A1119" s="26" t="str">
        <f t="shared" si="17"/>
        <v>North East2006Head and neck - Thyroid</v>
      </c>
      <c r="B1119" s="113" t="s">
        <v>164</v>
      </c>
      <c r="C1119" s="113">
        <v>2006</v>
      </c>
      <c r="D1119" s="113" t="s">
        <v>178</v>
      </c>
      <c r="E1119" s="113">
        <v>0</v>
      </c>
      <c r="F1119" s="113" t="s">
        <v>157</v>
      </c>
      <c r="G1119" s="113" t="s">
        <v>157</v>
      </c>
      <c r="H1119" s="113" t="s">
        <v>157</v>
      </c>
      <c r="I1119" s="113">
        <v>6</v>
      </c>
    </row>
    <row r="1120" spans="1:9" x14ac:dyDescent="0.25">
      <c r="A1120" s="26" t="str">
        <f t="shared" si="17"/>
        <v>North East2007Head and neck - Thyroid</v>
      </c>
      <c r="B1120" s="113" t="s">
        <v>164</v>
      </c>
      <c r="C1120" s="113">
        <v>2007</v>
      </c>
      <c r="D1120" s="113" t="s">
        <v>178</v>
      </c>
      <c r="E1120" s="113" t="s">
        <v>157</v>
      </c>
      <c r="F1120" s="113" t="s">
        <v>157</v>
      </c>
      <c r="G1120" s="113" t="s">
        <v>157</v>
      </c>
      <c r="H1120" s="113" t="s">
        <v>157</v>
      </c>
      <c r="I1120" s="113">
        <v>8</v>
      </c>
    </row>
    <row r="1121" spans="1:9" x14ac:dyDescent="0.25">
      <c r="A1121" s="26" t="str">
        <f t="shared" si="17"/>
        <v>North East2008Head and neck - Thyroid</v>
      </c>
      <c r="B1121" s="113" t="s">
        <v>164</v>
      </c>
      <c r="C1121" s="113">
        <v>2008</v>
      </c>
      <c r="D1121" s="113" t="s">
        <v>178</v>
      </c>
      <c r="E1121" s="113" t="s">
        <v>157</v>
      </c>
      <c r="F1121" s="113" t="s">
        <v>157</v>
      </c>
      <c r="G1121" s="113">
        <v>0</v>
      </c>
      <c r="H1121" s="113" t="s">
        <v>157</v>
      </c>
      <c r="I1121" s="113">
        <v>5</v>
      </c>
    </row>
    <row r="1122" spans="1:9" x14ac:dyDescent="0.25">
      <c r="A1122" s="26" t="str">
        <f t="shared" si="17"/>
        <v>North East2009Head and neck - Thyroid</v>
      </c>
      <c r="B1122" s="113" t="s">
        <v>164</v>
      </c>
      <c r="C1122" s="113">
        <v>2009</v>
      </c>
      <c r="D1122" s="113" t="s">
        <v>178</v>
      </c>
      <c r="E1122" s="113">
        <v>5</v>
      </c>
      <c r="F1122" s="113" t="s">
        <v>157</v>
      </c>
      <c r="G1122" s="113" t="s">
        <v>157</v>
      </c>
      <c r="H1122" s="113" t="s">
        <v>157</v>
      </c>
      <c r="I1122" s="113">
        <v>6</v>
      </c>
    </row>
    <row r="1123" spans="1:9" x14ac:dyDescent="0.25">
      <c r="A1123" s="26" t="str">
        <f t="shared" si="17"/>
        <v>North East2010Head and neck - Thyroid</v>
      </c>
      <c r="B1123" s="113" t="s">
        <v>164</v>
      </c>
      <c r="C1123" s="113">
        <v>2010</v>
      </c>
      <c r="D1123" s="113" t="s">
        <v>178</v>
      </c>
      <c r="E1123" s="113" t="s">
        <v>157</v>
      </c>
      <c r="F1123" s="113">
        <v>0</v>
      </c>
      <c r="G1123" s="113" t="s">
        <v>157</v>
      </c>
      <c r="H1123" s="113" t="s">
        <v>157</v>
      </c>
      <c r="I1123" s="113">
        <v>5</v>
      </c>
    </row>
    <row r="1124" spans="1:9" x14ac:dyDescent="0.25">
      <c r="A1124" s="26" t="str">
        <f t="shared" si="17"/>
        <v>North East2011Head and neck - Thyroid</v>
      </c>
      <c r="B1124" s="113" t="s">
        <v>164</v>
      </c>
      <c r="C1124" s="113">
        <v>2011</v>
      </c>
      <c r="D1124" s="113" t="s">
        <v>178</v>
      </c>
      <c r="E1124" s="113" t="s">
        <v>157</v>
      </c>
      <c r="F1124" s="113" t="s">
        <v>157</v>
      </c>
      <c r="G1124" s="113">
        <v>0</v>
      </c>
      <c r="H1124" s="113" t="s">
        <v>157</v>
      </c>
      <c r="I1124" s="113">
        <v>5</v>
      </c>
    </row>
    <row r="1125" spans="1:9" x14ac:dyDescent="0.25">
      <c r="A1125" s="26" t="str">
        <f t="shared" si="17"/>
        <v>North East2012Head and neck - Thyroid</v>
      </c>
      <c r="B1125" s="113" t="s">
        <v>164</v>
      </c>
      <c r="C1125" s="113">
        <v>2012</v>
      </c>
      <c r="D1125" s="113" t="s">
        <v>178</v>
      </c>
      <c r="E1125" s="113">
        <v>5</v>
      </c>
      <c r="F1125" s="113">
        <v>0</v>
      </c>
      <c r="G1125" s="113" t="s">
        <v>157</v>
      </c>
      <c r="H1125" s="113" t="s">
        <v>157</v>
      </c>
      <c r="I1125" s="113">
        <v>8</v>
      </c>
    </row>
    <row r="1126" spans="1:9" x14ac:dyDescent="0.25">
      <c r="A1126" s="26" t="str">
        <f t="shared" si="17"/>
        <v>North East2013Head and neck - Thyroid</v>
      </c>
      <c r="B1126" s="113" t="s">
        <v>164</v>
      </c>
      <c r="C1126" s="113">
        <v>2013</v>
      </c>
      <c r="D1126" s="113" t="s">
        <v>178</v>
      </c>
      <c r="E1126" s="113" t="s">
        <v>157</v>
      </c>
      <c r="F1126" s="113" t="s">
        <v>157</v>
      </c>
      <c r="G1126" s="113" t="s">
        <v>157</v>
      </c>
      <c r="H1126" s="113">
        <v>5</v>
      </c>
      <c r="I1126" s="113">
        <v>12</v>
      </c>
    </row>
    <row r="1127" spans="1:9" x14ac:dyDescent="0.25">
      <c r="A1127" s="26" t="str">
        <f t="shared" si="17"/>
        <v>North West2006Head and neck - Thyroid</v>
      </c>
      <c r="B1127" s="113" t="s">
        <v>166</v>
      </c>
      <c r="C1127" s="113">
        <v>2006</v>
      </c>
      <c r="D1127" s="113" t="s">
        <v>178</v>
      </c>
      <c r="E1127" s="113">
        <v>13</v>
      </c>
      <c r="F1127" s="113">
        <v>6</v>
      </c>
      <c r="G1127" s="113" t="s">
        <v>157</v>
      </c>
      <c r="H1127" s="113" t="s">
        <v>157</v>
      </c>
      <c r="I1127" s="113">
        <v>21</v>
      </c>
    </row>
    <row r="1128" spans="1:9" x14ac:dyDescent="0.25">
      <c r="A1128" s="26" t="str">
        <f t="shared" si="17"/>
        <v>North West2007Head and neck - Thyroid</v>
      </c>
      <c r="B1128" s="113" t="s">
        <v>166</v>
      </c>
      <c r="C1128" s="113">
        <v>2007</v>
      </c>
      <c r="D1128" s="113" t="s">
        <v>178</v>
      </c>
      <c r="E1128" s="113">
        <v>20</v>
      </c>
      <c r="F1128" s="113" t="s">
        <v>157</v>
      </c>
      <c r="G1128" s="113" t="s">
        <v>157</v>
      </c>
      <c r="H1128" s="113">
        <v>6</v>
      </c>
      <c r="I1128" s="113">
        <v>33</v>
      </c>
    </row>
    <row r="1129" spans="1:9" x14ac:dyDescent="0.25">
      <c r="A1129" s="26" t="str">
        <f t="shared" si="17"/>
        <v>North West2008Head and neck - Thyroid</v>
      </c>
      <c r="B1129" s="113" t="s">
        <v>166</v>
      </c>
      <c r="C1129" s="113">
        <v>2008</v>
      </c>
      <c r="D1129" s="113" t="s">
        <v>178</v>
      </c>
      <c r="E1129" s="113">
        <v>10</v>
      </c>
      <c r="F1129" s="113" t="s">
        <v>157</v>
      </c>
      <c r="G1129" s="113" t="s">
        <v>157</v>
      </c>
      <c r="H1129" s="113" t="s">
        <v>157</v>
      </c>
      <c r="I1129" s="113">
        <v>17</v>
      </c>
    </row>
    <row r="1130" spans="1:9" x14ac:dyDescent="0.25">
      <c r="A1130" s="26" t="str">
        <f t="shared" si="17"/>
        <v>North West2009Head and neck - Thyroid</v>
      </c>
      <c r="B1130" s="113" t="s">
        <v>166</v>
      </c>
      <c r="C1130" s="113">
        <v>2009</v>
      </c>
      <c r="D1130" s="113" t="s">
        <v>178</v>
      </c>
      <c r="E1130" s="113">
        <v>12</v>
      </c>
      <c r="F1130" s="113" t="s">
        <v>157</v>
      </c>
      <c r="G1130" s="113" t="s">
        <v>157</v>
      </c>
      <c r="H1130" s="113">
        <v>9</v>
      </c>
      <c r="I1130" s="113">
        <v>24</v>
      </c>
    </row>
    <row r="1131" spans="1:9" x14ac:dyDescent="0.25">
      <c r="A1131" s="26" t="str">
        <f t="shared" si="17"/>
        <v>North West2010Head and neck - Thyroid</v>
      </c>
      <c r="B1131" s="113" t="s">
        <v>166</v>
      </c>
      <c r="C1131" s="113">
        <v>2010</v>
      </c>
      <c r="D1131" s="113" t="s">
        <v>178</v>
      </c>
      <c r="E1131" s="113">
        <v>9</v>
      </c>
      <c r="F1131" s="113" t="s">
        <v>157</v>
      </c>
      <c r="G1131" s="113" t="s">
        <v>157</v>
      </c>
      <c r="H1131" s="113">
        <v>7</v>
      </c>
      <c r="I1131" s="113">
        <v>19</v>
      </c>
    </row>
    <row r="1132" spans="1:9" x14ac:dyDescent="0.25">
      <c r="A1132" s="26" t="str">
        <f t="shared" si="17"/>
        <v>North West2011Head and neck - Thyroid</v>
      </c>
      <c r="B1132" s="113" t="s">
        <v>166</v>
      </c>
      <c r="C1132" s="113">
        <v>2011</v>
      </c>
      <c r="D1132" s="113" t="s">
        <v>178</v>
      </c>
      <c r="E1132" s="113">
        <v>14</v>
      </c>
      <c r="F1132" s="113">
        <v>5</v>
      </c>
      <c r="G1132" s="113" t="s">
        <v>157</v>
      </c>
      <c r="H1132" s="113" t="s">
        <v>157</v>
      </c>
      <c r="I1132" s="113">
        <v>25</v>
      </c>
    </row>
    <row r="1133" spans="1:9" x14ac:dyDescent="0.25">
      <c r="A1133" s="26" t="str">
        <f t="shared" si="17"/>
        <v>North West2012Head and neck - Thyroid</v>
      </c>
      <c r="B1133" s="113" t="s">
        <v>166</v>
      </c>
      <c r="C1133" s="113">
        <v>2012</v>
      </c>
      <c r="D1133" s="113" t="s">
        <v>178</v>
      </c>
      <c r="E1133" s="113">
        <v>20</v>
      </c>
      <c r="F1133" s="113" t="s">
        <v>157</v>
      </c>
      <c r="G1133" s="113" t="s">
        <v>157</v>
      </c>
      <c r="H1133" s="113" t="s">
        <v>157</v>
      </c>
      <c r="I1133" s="113">
        <v>30</v>
      </c>
    </row>
    <row r="1134" spans="1:9" x14ac:dyDescent="0.25">
      <c r="A1134" s="26" t="str">
        <f t="shared" si="17"/>
        <v>North West2013Head and neck - Thyroid</v>
      </c>
      <c r="B1134" s="113" t="s">
        <v>166</v>
      </c>
      <c r="C1134" s="113">
        <v>2013</v>
      </c>
      <c r="D1134" s="113" t="s">
        <v>178</v>
      </c>
      <c r="E1134" s="113">
        <v>14</v>
      </c>
      <c r="F1134" s="113" t="s">
        <v>157</v>
      </c>
      <c r="G1134" s="113">
        <v>6</v>
      </c>
      <c r="H1134" s="113" t="s">
        <v>157</v>
      </c>
      <c r="I1134" s="113">
        <v>24</v>
      </c>
    </row>
    <row r="1135" spans="1:9" x14ac:dyDescent="0.25">
      <c r="A1135" s="26" t="str">
        <f t="shared" si="17"/>
        <v>South East2006Head and neck - Thyroid</v>
      </c>
      <c r="B1135" s="113" t="s">
        <v>168</v>
      </c>
      <c r="C1135" s="113">
        <v>2006</v>
      </c>
      <c r="D1135" s="113" t="s">
        <v>178</v>
      </c>
      <c r="E1135" s="113">
        <v>10</v>
      </c>
      <c r="F1135" s="113" t="s">
        <v>157</v>
      </c>
      <c r="G1135" s="113" t="s">
        <v>157</v>
      </c>
      <c r="H1135" s="113">
        <v>5</v>
      </c>
      <c r="I1135" s="113">
        <v>18</v>
      </c>
    </row>
    <row r="1136" spans="1:9" x14ac:dyDescent="0.25">
      <c r="A1136" s="26" t="str">
        <f t="shared" si="17"/>
        <v>South East2007Head and neck - Thyroid</v>
      </c>
      <c r="B1136" s="113" t="s">
        <v>168</v>
      </c>
      <c r="C1136" s="113">
        <v>2007</v>
      </c>
      <c r="D1136" s="113" t="s">
        <v>178</v>
      </c>
      <c r="E1136" s="113">
        <v>10</v>
      </c>
      <c r="F1136" s="113" t="s">
        <v>157</v>
      </c>
      <c r="G1136" s="113" t="s">
        <v>157</v>
      </c>
      <c r="H1136" s="113">
        <v>5</v>
      </c>
      <c r="I1136" s="113">
        <v>19</v>
      </c>
    </row>
    <row r="1137" spans="1:9" x14ac:dyDescent="0.25">
      <c r="A1137" s="26" t="str">
        <f t="shared" si="17"/>
        <v>South East2008Head and neck - Thyroid</v>
      </c>
      <c r="B1137" s="113" t="s">
        <v>168</v>
      </c>
      <c r="C1137" s="113">
        <v>2008</v>
      </c>
      <c r="D1137" s="113" t="s">
        <v>178</v>
      </c>
      <c r="E1137" s="113">
        <v>13</v>
      </c>
      <c r="F1137" s="113">
        <v>6</v>
      </c>
      <c r="G1137" s="113" t="s">
        <v>157</v>
      </c>
      <c r="H1137" s="113" t="s">
        <v>157</v>
      </c>
      <c r="I1137" s="113">
        <v>20</v>
      </c>
    </row>
    <row r="1138" spans="1:9" x14ac:dyDescent="0.25">
      <c r="A1138" s="26" t="str">
        <f t="shared" si="17"/>
        <v>South East2009Head and neck - Thyroid</v>
      </c>
      <c r="B1138" s="113" t="s">
        <v>168</v>
      </c>
      <c r="C1138" s="113">
        <v>2009</v>
      </c>
      <c r="D1138" s="113" t="s">
        <v>178</v>
      </c>
      <c r="E1138" s="113">
        <v>17</v>
      </c>
      <c r="F1138" s="113" t="s">
        <v>157</v>
      </c>
      <c r="G1138" s="113" t="s">
        <v>157</v>
      </c>
      <c r="H1138" s="113">
        <v>5</v>
      </c>
      <c r="I1138" s="113">
        <v>24</v>
      </c>
    </row>
    <row r="1139" spans="1:9" x14ac:dyDescent="0.25">
      <c r="A1139" s="26" t="str">
        <f t="shared" si="17"/>
        <v>South East2010Head and neck - Thyroid</v>
      </c>
      <c r="B1139" s="113" t="s">
        <v>168</v>
      </c>
      <c r="C1139" s="113">
        <v>2010</v>
      </c>
      <c r="D1139" s="113" t="s">
        <v>178</v>
      </c>
      <c r="E1139" s="113">
        <v>8</v>
      </c>
      <c r="F1139" s="113">
        <v>8</v>
      </c>
      <c r="G1139" s="113" t="s">
        <v>157</v>
      </c>
      <c r="H1139" s="113" t="s">
        <v>157</v>
      </c>
      <c r="I1139" s="113">
        <v>21</v>
      </c>
    </row>
    <row r="1140" spans="1:9" x14ac:dyDescent="0.25">
      <c r="A1140" s="26" t="str">
        <f t="shared" si="17"/>
        <v>South East2011Head and neck - Thyroid</v>
      </c>
      <c r="B1140" s="113" t="s">
        <v>168</v>
      </c>
      <c r="C1140" s="113">
        <v>2011</v>
      </c>
      <c r="D1140" s="113" t="s">
        <v>178</v>
      </c>
      <c r="E1140" s="113">
        <v>11</v>
      </c>
      <c r="F1140" s="113" t="s">
        <v>157</v>
      </c>
      <c r="G1140" s="113" t="s">
        <v>157</v>
      </c>
      <c r="H1140" s="113">
        <v>8</v>
      </c>
      <c r="I1140" s="113">
        <v>22</v>
      </c>
    </row>
    <row r="1141" spans="1:9" x14ac:dyDescent="0.25">
      <c r="A1141" s="26" t="str">
        <f t="shared" si="17"/>
        <v>South East2012Head and neck - Thyroid</v>
      </c>
      <c r="B1141" s="113" t="s">
        <v>168</v>
      </c>
      <c r="C1141" s="113">
        <v>2012</v>
      </c>
      <c r="D1141" s="113" t="s">
        <v>178</v>
      </c>
      <c r="E1141" s="113">
        <v>18</v>
      </c>
      <c r="F1141" s="113" t="s">
        <v>157</v>
      </c>
      <c r="G1141" s="113" t="s">
        <v>157</v>
      </c>
      <c r="H1141" s="113">
        <v>5</v>
      </c>
      <c r="I1141" s="113">
        <v>29</v>
      </c>
    </row>
    <row r="1142" spans="1:9" x14ac:dyDescent="0.25">
      <c r="A1142" s="26" t="str">
        <f t="shared" si="17"/>
        <v>South East2013Head and neck - Thyroid</v>
      </c>
      <c r="B1142" s="113" t="s">
        <v>168</v>
      </c>
      <c r="C1142" s="113">
        <v>2013</v>
      </c>
      <c r="D1142" s="113" t="s">
        <v>178</v>
      </c>
      <c r="E1142" s="113">
        <v>16</v>
      </c>
      <c r="F1142" s="113" t="s">
        <v>157</v>
      </c>
      <c r="G1142" s="113" t="s">
        <v>157</v>
      </c>
      <c r="H1142" s="113">
        <v>7</v>
      </c>
      <c r="I1142" s="113">
        <v>27</v>
      </c>
    </row>
    <row r="1143" spans="1:9" x14ac:dyDescent="0.25">
      <c r="A1143" s="26" t="str">
        <f t="shared" si="17"/>
        <v>South West2006Head and neck - Thyroid</v>
      </c>
      <c r="B1143" s="113" t="s">
        <v>170</v>
      </c>
      <c r="C1143" s="113">
        <v>2006</v>
      </c>
      <c r="D1143" s="113" t="s">
        <v>178</v>
      </c>
      <c r="E1143" s="113" t="s">
        <v>157</v>
      </c>
      <c r="F1143" s="113">
        <v>6</v>
      </c>
      <c r="G1143" s="113">
        <v>0</v>
      </c>
      <c r="H1143" s="113" t="s">
        <v>157</v>
      </c>
      <c r="I1143" s="113">
        <v>11</v>
      </c>
    </row>
    <row r="1144" spans="1:9" x14ac:dyDescent="0.25">
      <c r="A1144" s="26" t="str">
        <f t="shared" si="17"/>
        <v>South West2007Head and neck - Thyroid</v>
      </c>
      <c r="B1144" s="113" t="s">
        <v>170</v>
      </c>
      <c r="C1144" s="113">
        <v>2007</v>
      </c>
      <c r="D1144" s="113" t="s">
        <v>178</v>
      </c>
      <c r="E1144" s="113">
        <v>5</v>
      </c>
      <c r="F1144" s="113" t="s">
        <v>157</v>
      </c>
      <c r="G1144" s="113" t="s">
        <v>157</v>
      </c>
      <c r="H1144" s="113">
        <v>5</v>
      </c>
      <c r="I1144" s="113">
        <v>13</v>
      </c>
    </row>
    <row r="1145" spans="1:9" x14ac:dyDescent="0.25">
      <c r="A1145" s="26" t="str">
        <f t="shared" si="17"/>
        <v>South West2008Head and neck - Thyroid</v>
      </c>
      <c r="B1145" s="113" t="s">
        <v>170</v>
      </c>
      <c r="C1145" s="113">
        <v>2008</v>
      </c>
      <c r="D1145" s="113" t="s">
        <v>178</v>
      </c>
      <c r="E1145" s="113">
        <v>9</v>
      </c>
      <c r="F1145" s="113" t="s">
        <v>157</v>
      </c>
      <c r="G1145" s="113" t="s">
        <v>157</v>
      </c>
      <c r="H1145" s="113">
        <v>5</v>
      </c>
      <c r="I1145" s="113">
        <v>18</v>
      </c>
    </row>
    <row r="1146" spans="1:9" x14ac:dyDescent="0.25">
      <c r="A1146" s="26" t="str">
        <f t="shared" si="17"/>
        <v>South West2009Head and neck - Thyroid</v>
      </c>
      <c r="B1146" s="113" t="s">
        <v>170</v>
      </c>
      <c r="C1146" s="113">
        <v>2009</v>
      </c>
      <c r="D1146" s="113" t="s">
        <v>178</v>
      </c>
      <c r="E1146" s="113" t="s">
        <v>157</v>
      </c>
      <c r="F1146" s="113" t="s">
        <v>157</v>
      </c>
      <c r="G1146" s="113" t="s">
        <v>157</v>
      </c>
      <c r="H1146" s="113" t="s">
        <v>157</v>
      </c>
      <c r="I1146" s="113">
        <v>9</v>
      </c>
    </row>
    <row r="1147" spans="1:9" x14ac:dyDescent="0.25">
      <c r="A1147" s="26" t="str">
        <f t="shared" si="17"/>
        <v>South West2010Head and neck - Thyroid</v>
      </c>
      <c r="B1147" s="113" t="s">
        <v>170</v>
      </c>
      <c r="C1147" s="113">
        <v>2010</v>
      </c>
      <c r="D1147" s="113" t="s">
        <v>178</v>
      </c>
      <c r="E1147" s="113">
        <v>8</v>
      </c>
      <c r="F1147" s="113" t="s">
        <v>157</v>
      </c>
      <c r="G1147" s="113" t="s">
        <v>157</v>
      </c>
      <c r="H1147" s="113">
        <v>5</v>
      </c>
      <c r="I1147" s="113">
        <v>17</v>
      </c>
    </row>
    <row r="1148" spans="1:9" x14ac:dyDescent="0.25">
      <c r="A1148" s="26" t="str">
        <f t="shared" si="17"/>
        <v>South West2011Head and neck - Thyroid</v>
      </c>
      <c r="B1148" s="113" t="s">
        <v>170</v>
      </c>
      <c r="C1148" s="113">
        <v>2011</v>
      </c>
      <c r="D1148" s="113" t="s">
        <v>178</v>
      </c>
      <c r="E1148" s="113">
        <v>6</v>
      </c>
      <c r="F1148" s="113" t="s">
        <v>157</v>
      </c>
      <c r="G1148" s="113">
        <v>0</v>
      </c>
      <c r="H1148" s="113" t="s">
        <v>157</v>
      </c>
      <c r="I1148" s="113">
        <v>11</v>
      </c>
    </row>
    <row r="1149" spans="1:9" x14ac:dyDescent="0.25">
      <c r="A1149" s="26" t="str">
        <f t="shared" si="17"/>
        <v>South West2012Head and neck - Thyroid</v>
      </c>
      <c r="B1149" s="113" t="s">
        <v>170</v>
      </c>
      <c r="C1149" s="113">
        <v>2012</v>
      </c>
      <c r="D1149" s="113" t="s">
        <v>178</v>
      </c>
      <c r="E1149" s="113">
        <v>16</v>
      </c>
      <c r="F1149" s="113" t="s">
        <v>157</v>
      </c>
      <c r="G1149" s="113" t="s">
        <v>157</v>
      </c>
      <c r="H1149" s="113" t="s">
        <v>157</v>
      </c>
      <c r="I1149" s="113">
        <v>17</v>
      </c>
    </row>
    <row r="1150" spans="1:9" x14ac:dyDescent="0.25">
      <c r="A1150" s="26" t="str">
        <f t="shared" si="17"/>
        <v>South West2013Head and neck - Thyroid</v>
      </c>
      <c r="B1150" s="113" t="s">
        <v>170</v>
      </c>
      <c r="C1150" s="113">
        <v>2013</v>
      </c>
      <c r="D1150" s="113" t="s">
        <v>178</v>
      </c>
      <c r="E1150" s="113">
        <v>9</v>
      </c>
      <c r="F1150" s="113" t="s">
        <v>157</v>
      </c>
      <c r="G1150" s="113" t="s">
        <v>157</v>
      </c>
      <c r="H1150" s="113">
        <v>5</v>
      </c>
      <c r="I1150" s="113">
        <v>20</v>
      </c>
    </row>
    <row r="1151" spans="1:9" x14ac:dyDescent="0.25">
      <c r="A1151" s="26" t="str">
        <f t="shared" si="17"/>
        <v>West Midlands2006Head and neck - Thyroid</v>
      </c>
      <c r="B1151" s="113" t="s">
        <v>172</v>
      </c>
      <c r="C1151" s="113">
        <v>2006</v>
      </c>
      <c r="D1151" s="113" t="s">
        <v>178</v>
      </c>
      <c r="E1151" s="113">
        <v>7</v>
      </c>
      <c r="F1151" s="113" t="s">
        <v>157</v>
      </c>
      <c r="G1151" s="113" t="s">
        <v>157</v>
      </c>
      <c r="H1151" s="113" t="s">
        <v>157</v>
      </c>
      <c r="I1151" s="113">
        <v>15</v>
      </c>
    </row>
    <row r="1152" spans="1:9" x14ac:dyDescent="0.25">
      <c r="A1152" s="26" t="str">
        <f t="shared" si="17"/>
        <v>West Midlands2007Head and neck - Thyroid</v>
      </c>
      <c r="B1152" s="113" t="s">
        <v>172</v>
      </c>
      <c r="C1152" s="113">
        <v>2007</v>
      </c>
      <c r="D1152" s="113" t="s">
        <v>178</v>
      </c>
      <c r="E1152" s="113" t="s">
        <v>157</v>
      </c>
      <c r="F1152" s="113" t="s">
        <v>157</v>
      </c>
      <c r="G1152" s="113" t="s">
        <v>157</v>
      </c>
      <c r="H1152" s="113" t="s">
        <v>157</v>
      </c>
      <c r="I1152" s="113">
        <v>9</v>
      </c>
    </row>
    <row r="1153" spans="1:9" x14ac:dyDescent="0.25">
      <c r="A1153" s="26" t="str">
        <f t="shared" si="17"/>
        <v>West Midlands2008Head and neck - Thyroid</v>
      </c>
      <c r="B1153" s="113" t="s">
        <v>172</v>
      </c>
      <c r="C1153" s="113">
        <v>2008</v>
      </c>
      <c r="D1153" s="113" t="s">
        <v>178</v>
      </c>
      <c r="E1153" s="113">
        <v>8</v>
      </c>
      <c r="F1153" s="113">
        <v>7</v>
      </c>
      <c r="G1153" s="113" t="s">
        <v>157</v>
      </c>
      <c r="H1153" s="113" t="s">
        <v>157</v>
      </c>
      <c r="I1153" s="113">
        <v>17</v>
      </c>
    </row>
    <row r="1154" spans="1:9" x14ac:dyDescent="0.25">
      <c r="A1154" s="26" t="str">
        <f t="shared" si="17"/>
        <v>West Midlands2009Head and neck - Thyroid</v>
      </c>
      <c r="B1154" s="113" t="s">
        <v>172</v>
      </c>
      <c r="C1154" s="113">
        <v>2009</v>
      </c>
      <c r="D1154" s="113" t="s">
        <v>178</v>
      </c>
      <c r="E1154" s="113" t="s">
        <v>157</v>
      </c>
      <c r="F1154" s="113" t="s">
        <v>157</v>
      </c>
      <c r="G1154" s="113">
        <v>0</v>
      </c>
      <c r="H1154" s="113">
        <v>0</v>
      </c>
      <c r="I1154" s="113">
        <v>5</v>
      </c>
    </row>
    <row r="1155" spans="1:9" x14ac:dyDescent="0.25">
      <c r="A1155" s="26" t="str">
        <f t="shared" si="17"/>
        <v>West Midlands2010Head and neck - Thyroid</v>
      </c>
      <c r="B1155" s="113" t="s">
        <v>172</v>
      </c>
      <c r="C1155" s="113">
        <v>2010</v>
      </c>
      <c r="D1155" s="113" t="s">
        <v>178</v>
      </c>
      <c r="E1155" s="113">
        <v>12</v>
      </c>
      <c r="F1155" s="113" t="s">
        <v>157</v>
      </c>
      <c r="G1155" s="113" t="s">
        <v>157</v>
      </c>
      <c r="H1155" s="113" t="s">
        <v>157</v>
      </c>
      <c r="I1155" s="113">
        <v>13</v>
      </c>
    </row>
    <row r="1156" spans="1:9" x14ac:dyDescent="0.25">
      <c r="A1156" s="26" t="str">
        <f t="shared" si="17"/>
        <v>West Midlands2011Head and neck - Thyroid</v>
      </c>
      <c r="B1156" s="113" t="s">
        <v>172</v>
      </c>
      <c r="C1156" s="113">
        <v>2011</v>
      </c>
      <c r="D1156" s="113" t="s">
        <v>178</v>
      </c>
      <c r="E1156" s="113">
        <v>9</v>
      </c>
      <c r="F1156" s="113" t="s">
        <v>157</v>
      </c>
      <c r="G1156" s="113">
        <v>0</v>
      </c>
      <c r="H1156" s="113" t="s">
        <v>157</v>
      </c>
      <c r="I1156" s="113">
        <v>12</v>
      </c>
    </row>
    <row r="1157" spans="1:9" x14ac:dyDescent="0.25">
      <c r="A1157" s="26" t="str">
        <f t="shared" ref="A1157:A1220" si="18">CONCATENATE(B1157,C1157,D1157)</f>
        <v>West Midlands2012Head and neck - Thyroid</v>
      </c>
      <c r="B1157" s="113" t="s">
        <v>172</v>
      </c>
      <c r="C1157" s="113">
        <v>2012</v>
      </c>
      <c r="D1157" s="113" t="s">
        <v>178</v>
      </c>
      <c r="E1157" s="113">
        <v>10</v>
      </c>
      <c r="F1157" s="113" t="s">
        <v>157</v>
      </c>
      <c r="G1157" s="113" t="s">
        <v>157</v>
      </c>
      <c r="H1157" s="113" t="s">
        <v>157</v>
      </c>
      <c r="I1157" s="113">
        <v>18</v>
      </c>
    </row>
    <row r="1158" spans="1:9" x14ac:dyDescent="0.25">
      <c r="A1158" s="26" t="str">
        <f t="shared" si="18"/>
        <v>West Midlands2013Head and neck - Thyroid</v>
      </c>
      <c r="B1158" s="113" t="s">
        <v>172</v>
      </c>
      <c r="C1158" s="113">
        <v>2013</v>
      </c>
      <c r="D1158" s="113" t="s">
        <v>178</v>
      </c>
      <c r="E1158" s="113">
        <v>12</v>
      </c>
      <c r="F1158" s="113" t="s">
        <v>157</v>
      </c>
      <c r="G1158" s="113" t="s">
        <v>157</v>
      </c>
      <c r="H1158" s="113" t="s">
        <v>157</v>
      </c>
      <c r="I1158" s="113">
        <v>17</v>
      </c>
    </row>
    <row r="1159" spans="1:9" x14ac:dyDescent="0.25">
      <c r="A1159" s="26" t="str">
        <f t="shared" si="18"/>
        <v>Yorkshire and The Humber2006Head and neck - Thyroid</v>
      </c>
      <c r="B1159" s="113" t="s">
        <v>174</v>
      </c>
      <c r="C1159" s="113">
        <v>2006</v>
      </c>
      <c r="D1159" s="113" t="s">
        <v>178</v>
      </c>
      <c r="E1159" s="113" t="s">
        <v>157</v>
      </c>
      <c r="F1159" s="113" t="s">
        <v>157</v>
      </c>
      <c r="G1159" s="113" t="s">
        <v>157</v>
      </c>
      <c r="H1159" s="113">
        <v>7</v>
      </c>
      <c r="I1159" s="113">
        <v>14</v>
      </c>
    </row>
    <row r="1160" spans="1:9" x14ac:dyDescent="0.25">
      <c r="A1160" s="26" t="str">
        <f t="shared" si="18"/>
        <v>Yorkshire and The Humber2007Head and neck - Thyroid</v>
      </c>
      <c r="B1160" s="113" t="s">
        <v>174</v>
      </c>
      <c r="C1160" s="113">
        <v>2007</v>
      </c>
      <c r="D1160" s="113" t="s">
        <v>178</v>
      </c>
      <c r="E1160" s="113">
        <v>7</v>
      </c>
      <c r="F1160" s="113" t="s">
        <v>157</v>
      </c>
      <c r="G1160" s="113">
        <v>0</v>
      </c>
      <c r="H1160" s="113" t="s">
        <v>157</v>
      </c>
      <c r="I1160" s="113">
        <v>14</v>
      </c>
    </row>
    <row r="1161" spans="1:9" x14ac:dyDescent="0.25">
      <c r="A1161" s="26" t="str">
        <f t="shared" si="18"/>
        <v>Yorkshire and The Humber2008Head and neck - Thyroid</v>
      </c>
      <c r="B1161" s="113" t="s">
        <v>174</v>
      </c>
      <c r="C1161" s="113">
        <v>2008</v>
      </c>
      <c r="D1161" s="113" t="s">
        <v>178</v>
      </c>
      <c r="E1161" s="113">
        <v>7</v>
      </c>
      <c r="F1161" s="113" t="s">
        <v>157</v>
      </c>
      <c r="G1161" s="113" t="s">
        <v>157</v>
      </c>
      <c r="H1161" s="113" t="s">
        <v>157</v>
      </c>
      <c r="I1161" s="113">
        <v>13</v>
      </c>
    </row>
    <row r="1162" spans="1:9" x14ac:dyDescent="0.25">
      <c r="A1162" s="26" t="str">
        <f t="shared" si="18"/>
        <v>Yorkshire and The Humber2009Head and neck - Thyroid</v>
      </c>
      <c r="B1162" s="113" t="s">
        <v>174</v>
      </c>
      <c r="C1162" s="113">
        <v>2009</v>
      </c>
      <c r="D1162" s="113" t="s">
        <v>178</v>
      </c>
      <c r="E1162" s="113" t="s">
        <v>157</v>
      </c>
      <c r="F1162" s="113" t="s">
        <v>157</v>
      </c>
      <c r="G1162" s="113">
        <v>0</v>
      </c>
      <c r="H1162" s="113" t="s">
        <v>157</v>
      </c>
      <c r="I1162" s="113">
        <v>9</v>
      </c>
    </row>
    <row r="1163" spans="1:9" x14ac:dyDescent="0.25">
      <c r="A1163" s="26" t="str">
        <f t="shared" si="18"/>
        <v>Yorkshire and The Humber2010Head and neck - Thyroid</v>
      </c>
      <c r="B1163" s="113" t="s">
        <v>174</v>
      </c>
      <c r="C1163" s="113">
        <v>2010</v>
      </c>
      <c r="D1163" s="113" t="s">
        <v>178</v>
      </c>
      <c r="E1163" s="113">
        <v>11</v>
      </c>
      <c r="F1163" s="113" t="s">
        <v>157</v>
      </c>
      <c r="G1163" s="113" t="s">
        <v>157</v>
      </c>
      <c r="H1163" s="113" t="s">
        <v>157</v>
      </c>
      <c r="I1163" s="113">
        <v>15</v>
      </c>
    </row>
    <row r="1164" spans="1:9" x14ac:dyDescent="0.25">
      <c r="A1164" s="26" t="str">
        <f t="shared" si="18"/>
        <v>Yorkshire and The Humber2011Head and neck - Thyroid</v>
      </c>
      <c r="B1164" s="113" t="s">
        <v>174</v>
      </c>
      <c r="C1164" s="113">
        <v>2011</v>
      </c>
      <c r="D1164" s="113" t="s">
        <v>178</v>
      </c>
      <c r="E1164" s="113">
        <v>5</v>
      </c>
      <c r="F1164" s="113" t="s">
        <v>157</v>
      </c>
      <c r="G1164" s="113" t="s">
        <v>157</v>
      </c>
      <c r="H1164" s="113">
        <v>8</v>
      </c>
      <c r="I1164" s="113">
        <v>17</v>
      </c>
    </row>
    <row r="1165" spans="1:9" x14ac:dyDescent="0.25">
      <c r="A1165" s="26" t="str">
        <f t="shared" si="18"/>
        <v>Yorkshire and The Humber2012Head and neck - Thyroid</v>
      </c>
      <c r="B1165" s="113" t="s">
        <v>174</v>
      </c>
      <c r="C1165" s="113">
        <v>2012</v>
      </c>
      <c r="D1165" s="113" t="s">
        <v>178</v>
      </c>
      <c r="E1165" s="113">
        <v>8</v>
      </c>
      <c r="F1165" s="113" t="s">
        <v>157</v>
      </c>
      <c r="G1165" s="113" t="s">
        <v>157</v>
      </c>
      <c r="H1165" s="113" t="s">
        <v>157</v>
      </c>
      <c r="I1165" s="113">
        <v>15</v>
      </c>
    </row>
    <row r="1166" spans="1:9" x14ac:dyDescent="0.25">
      <c r="A1166" s="26" t="str">
        <f t="shared" si="18"/>
        <v>Yorkshire and The Humber2013Head and neck - Thyroid</v>
      </c>
      <c r="B1166" s="113" t="s">
        <v>174</v>
      </c>
      <c r="C1166" s="113">
        <v>2013</v>
      </c>
      <c r="D1166" s="113" t="s">
        <v>178</v>
      </c>
      <c r="E1166" s="113">
        <v>9</v>
      </c>
      <c r="F1166" s="113" t="s">
        <v>157</v>
      </c>
      <c r="G1166" s="113">
        <v>5</v>
      </c>
      <c r="H1166" s="113" t="s">
        <v>157</v>
      </c>
      <c r="I1166" s="113">
        <v>18</v>
      </c>
    </row>
    <row r="1167" spans="1:9" x14ac:dyDescent="0.25">
      <c r="A1167" s="26" t="str">
        <f t="shared" si="18"/>
        <v>East Midlands2006Hodgkin lymphoma</v>
      </c>
      <c r="B1167" s="113" t="s">
        <v>160</v>
      </c>
      <c r="C1167" s="113">
        <v>2006</v>
      </c>
      <c r="D1167" s="113" t="s">
        <v>29</v>
      </c>
      <c r="E1167" s="113" t="s">
        <v>157</v>
      </c>
      <c r="F1167" s="113">
        <v>8</v>
      </c>
      <c r="G1167" s="113" t="s">
        <v>157</v>
      </c>
      <c r="H1167" s="113" t="s">
        <v>157</v>
      </c>
      <c r="I1167" s="113">
        <v>16</v>
      </c>
    </row>
    <row r="1168" spans="1:9" x14ac:dyDescent="0.25">
      <c r="A1168" s="26" t="str">
        <f t="shared" si="18"/>
        <v>East Midlands2007Hodgkin lymphoma</v>
      </c>
      <c r="B1168" s="113" t="s">
        <v>160</v>
      </c>
      <c r="C1168" s="113">
        <v>2007</v>
      </c>
      <c r="D1168" s="113" t="s">
        <v>29</v>
      </c>
      <c r="E1168" s="113" t="s">
        <v>157</v>
      </c>
      <c r="F1168" s="113">
        <v>8</v>
      </c>
      <c r="G1168" s="113" t="s">
        <v>157</v>
      </c>
      <c r="H1168" s="113">
        <v>5</v>
      </c>
      <c r="I1168" s="113">
        <v>23</v>
      </c>
    </row>
    <row r="1169" spans="1:9" x14ac:dyDescent="0.25">
      <c r="A1169" s="26" t="str">
        <f t="shared" si="18"/>
        <v>East Midlands2008Hodgkin lymphoma</v>
      </c>
      <c r="B1169" s="113" t="s">
        <v>160</v>
      </c>
      <c r="C1169" s="113">
        <v>2008</v>
      </c>
      <c r="D1169" s="113" t="s">
        <v>29</v>
      </c>
      <c r="E1169" s="113">
        <v>8</v>
      </c>
      <c r="F1169" s="113">
        <v>7</v>
      </c>
      <c r="G1169" s="113" t="s">
        <v>157</v>
      </c>
      <c r="H1169" s="113" t="s">
        <v>157</v>
      </c>
      <c r="I1169" s="113">
        <v>20</v>
      </c>
    </row>
    <row r="1170" spans="1:9" x14ac:dyDescent="0.25">
      <c r="A1170" s="26" t="str">
        <f t="shared" si="18"/>
        <v>East Midlands2009Hodgkin lymphoma</v>
      </c>
      <c r="B1170" s="113" t="s">
        <v>160</v>
      </c>
      <c r="C1170" s="113">
        <v>2009</v>
      </c>
      <c r="D1170" s="113" t="s">
        <v>29</v>
      </c>
      <c r="E1170" s="113">
        <v>8</v>
      </c>
      <c r="F1170" s="113">
        <v>7</v>
      </c>
      <c r="G1170" s="113" t="s">
        <v>157</v>
      </c>
      <c r="H1170" s="113" t="s">
        <v>157</v>
      </c>
      <c r="I1170" s="113">
        <v>25</v>
      </c>
    </row>
    <row r="1171" spans="1:9" x14ac:dyDescent="0.25">
      <c r="A1171" s="26" t="str">
        <f t="shared" si="18"/>
        <v>East Midlands2010Hodgkin lymphoma</v>
      </c>
      <c r="B1171" s="113" t="s">
        <v>160</v>
      </c>
      <c r="C1171" s="113">
        <v>2010</v>
      </c>
      <c r="D1171" s="113" t="s">
        <v>29</v>
      </c>
      <c r="E1171" s="113">
        <v>7</v>
      </c>
      <c r="F1171" s="113" t="s">
        <v>157</v>
      </c>
      <c r="G1171" s="113">
        <v>5</v>
      </c>
      <c r="H1171" s="113" t="s">
        <v>157</v>
      </c>
      <c r="I1171" s="113">
        <v>15</v>
      </c>
    </row>
    <row r="1172" spans="1:9" x14ac:dyDescent="0.25">
      <c r="A1172" s="26" t="str">
        <f t="shared" si="18"/>
        <v>East Midlands2011Hodgkin lymphoma</v>
      </c>
      <c r="B1172" s="113" t="s">
        <v>160</v>
      </c>
      <c r="C1172" s="113">
        <v>2011</v>
      </c>
      <c r="D1172" s="113" t="s">
        <v>29</v>
      </c>
      <c r="E1172" s="113">
        <v>11</v>
      </c>
      <c r="F1172" s="113" t="s">
        <v>157</v>
      </c>
      <c r="G1172" s="113" t="s">
        <v>157</v>
      </c>
      <c r="H1172" s="113" t="s">
        <v>157</v>
      </c>
      <c r="I1172" s="113">
        <v>17</v>
      </c>
    </row>
    <row r="1173" spans="1:9" x14ac:dyDescent="0.25">
      <c r="A1173" s="26" t="str">
        <f t="shared" si="18"/>
        <v>East Midlands2012Hodgkin lymphoma</v>
      </c>
      <c r="B1173" s="113" t="s">
        <v>160</v>
      </c>
      <c r="C1173" s="113">
        <v>2012</v>
      </c>
      <c r="D1173" s="113" t="s">
        <v>29</v>
      </c>
      <c r="E1173" s="113">
        <v>7</v>
      </c>
      <c r="F1173" s="113" t="s">
        <v>157</v>
      </c>
      <c r="G1173" s="113" t="s">
        <v>157</v>
      </c>
      <c r="H1173" s="113">
        <v>5</v>
      </c>
      <c r="I1173" s="113">
        <v>18</v>
      </c>
    </row>
    <row r="1174" spans="1:9" x14ac:dyDescent="0.25">
      <c r="A1174" s="26" t="str">
        <f t="shared" si="18"/>
        <v>East Midlands2013Hodgkin lymphoma</v>
      </c>
      <c r="B1174" s="113" t="s">
        <v>160</v>
      </c>
      <c r="C1174" s="113">
        <v>2013</v>
      </c>
      <c r="D1174" s="113" t="s">
        <v>29</v>
      </c>
      <c r="E1174" s="113">
        <v>11</v>
      </c>
      <c r="F1174" s="113">
        <v>6</v>
      </c>
      <c r="G1174" s="113" t="s">
        <v>157</v>
      </c>
      <c r="H1174" s="113" t="s">
        <v>157</v>
      </c>
      <c r="I1174" s="113">
        <v>22</v>
      </c>
    </row>
    <row r="1175" spans="1:9" x14ac:dyDescent="0.25">
      <c r="A1175" s="26" t="str">
        <f t="shared" si="18"/>
        <v>East of England2006Hodgkin lymphoma</v>
      </c>
      <c r="B1175" s="113" t="s">
        <v>162</v>
      </c>
      <c r="C1175" s="113">
        <v>2006</v>
      </c>
      <c r="D1175" s="113" t="s">
        <v>29</v>
      </c>
      <c r="E1175" s="113">
        <v>9</v>
      </c>
      <c r="F1175" s="113">
        <v>9</v>
      </c>
      <c r="G1175" s="113">
        <v>0</v>
      </c>
      <c r="H1175" s="113">
        <v>7</v>
      </c>
      <c r="I1175" s="113">
        <v>25</v>
      </c>
    </row>
    <row r="1176" spans="1:9" x14ac:dyDescent="0.25">
      <c r="A1176" s="26" t="str">
        <f t="shared" si="18"/>
        <v>East of England2007Hodgkin lymphoma</v>
      </c>
      <c r="B1176" s="113" t="s">
        <v>162</v>
      </c>
      <c r="C1176" s="113">
        <v>2007</v>
      </c>
      <c r="D1176" s="113" t="s">
        <v>29</v>
      </c>
      <c r="E1176" s="113">
        <v>15</v>
      </c>
      <c r="F1176" s="113">
        <v>16</v>
      </c>
      <c r="G1176" s="113">
        <v>0</v>
      </c>
      <c r="H1176" s="113">
        <v>8</v>
      </c>
      <c r="I1176" s="113">
        <v>39</v>
      </c>
    </row>
    <row r="1177" spans="1:9" x14ac:dyDescent="0.25">
      <c r="A1177" s="26" t="str">
        <f t="shared" si="18"/>
        <v>East of England2008Hodgkin lymphoma</v>
      </c>
      <c r="B1177" s="113" t="s">
        <v>162</v>
      </c>
      <c r="C1177" s="113">
        <v>2008</v>
      </c>
      <c r="D1177" s="113" t="s">
        <v>29</v>
      </c>
      <c r="E1177" s="113">
        <v>10</v>
      </c>
      <c r="F1177" s="113">
        <v>8</v>
      </c>
      <c r="G1177" s="113">
        <v>0</v>
      </c>
      <c r="H1177" s="113">
        <v>6</v>
      </c>
      <c r="I1177" s="113">
        <v>24</v>
      </c>
    </row>
    <row r="1178" spans="1:9" x14ac:dyDescent="0.25">
      <c r="A1178" s="26" t="str">
        <f t="shared" si="18"/>
        <v>East of England2009Hodgkin lymphoma</v>
      </c>
      <c r="B1178" s="113" t="s">
        <v>162</v>
      </c>
      <c r="C1178" s="113">
        <v>2009</v>
      </c>
      <c r="D1178" s="113" t="s">
        <v>29</v>
      </c>
      <c r="E1178" s="113">
        <v>15</v>
      </c>
      <c r="F1178" s="113">
        <v>7</v>
      </c>
      <c r="G1178" s="113">
        <v>0</v>
      </c>
      <c r="H1178" s="113">
        <v>5</v>
      </c>
      <c r="I1178" s="113">
        <v>27</v>
      </c>
    </row>
    <row r="1179" spans="1:9" x14ac:dyDescent="0.25">
      <c r="A1179" s="26" t="str">
        <f t="shared" si="18"/>
        <v>East of England2010Hodgkin lymphoma</v>
      </c>
      <c r="B1179" s="113" t="s">
        <v>162</v>
      </c>
      <c r="C1179" s="113">
        <v>2010</v>
      </c>
      <c r="D1179" s="113" t="s">
        <v>29</v>
      </c>
      <c r="E1179" s="113">
        <v>14</v>
      </c>
      <c r="F1179" s="113">
        <v>8</v>
      </c>
      <c r="G1179" s="113" t="s">
        <v>157</v>
      </c>
      <c r="H1179" s="113" t="s">
        <v>157</v>
      </c>
      <c r="I1179" s="113">
        <v>26</v>
      </c>
    </row>
    <row r="1180" spans="1:9" x14ac:dyDescent="0.25">
      <c r="A1180" s="26" t="str">
        <f t="shared" si="18"/>
        <v>East of England2011Hodgkin lymphoma</v>
      </c>
      <c r="B1180" s="113" t="s">
        <v>162</v>
      </c>
      <c r="C1180" s="113">
        <v>2011</v>
      </c>
      <c r="D1180" s="113" t="s">
        <v>29</v>
      </c>
      <c r="E1180" s="113">
        <v>14</v>
      </c>
      <c r="F1180" s="113">
        <v>9</v>
      </c>
      <c r="G1180" s="113">
        <v>0</v>
      </c>
      <c r="H1180" s="113">
        <v>5</v>
      </c>
      <c r="I1180" s="113">
        <v>28</v>
      </c>
    </row>
    <row r="1181" spans="1:9" x14ac:dyDescent="0.25">
      <c r="A1181" s="26" t="str">
        <f t="shared" si="18"/>
        <v>East of England2012Hodgkin lymphoma</v>
      </c>
      <c r="B1181" s="113" t="s">
        <v>162</v>
      </c>
      <c r="C1181" s="113">
        <v>2012</v>
      </c>
      <c r="D1181" s="113" t="s">
        <v>29</v>
      </c>
      <c r="E1181" s="113">
        <v>13</v>
      </c>
      <c r="F1181" s="113">
        <v>7</v>
      </c>
      <c r="G1181" s="113" t="s">
        <v>157</v>
      </c>
      <c r="H1181" s="113" t="s">
        <v>157</v>
      </c>
      <c r="I1181" s="113">
        <v>23</v>
      </c>
    </row>
    <row r="1182" spans="1:9" x14ac:dyDescent="0.25">
      <c r="A1182" s="26" t="str">
        <f t="shared" si="18"/>
        <v>East of England2013Hodgkin lymphoma</v>
      </c>
      <c r="B1182" s="113" t="s">
        <v>162</v>
      </c>
      <c r="C1182" s="113">
        <v>2013</v>
      </c>
      <c r="D1182" s="113" t="s">
        <v>29</v>
      </c>
      <c r="E1182" s="113">
        <v>14</v>
      </c>
      <c r="F1182" s="113">
        <v>5</v>
      </c>
      <c r="G1182" s="113" t="s">
        <v>157</v>
      </c>
      <c r="H1182" s="113" t="s">
        <v>157</v>
      </c>
      <c r="I1182" s="113">
        <v>20</v>
      </c>
    </row>
    <row r="1183" spans="1:9" x14ac:dyDescent="0.25">
      <c r="A1183" s="26" t="str">
        <f t="shared" si="18"/>
        <v>London2006Hodgkin lymphoma</v>
      </c>
      <c r="B1183" s="113" t="s">
        <v>116</v>
      </c>
      <c r="C1183" s="113">
        <v>2006</v>
      </c>
      <c r="D1183" s="113" t="s">
        <v>29</v>
      </c>
      <c r="E1183" s="113">
        <v>26</v>
      </c>
      <c r="F1183" s="113" t="s">
        <v>157</v>
      </c>
      <c r="G1183" s="113" t="s">
        <v>157</v>
      </c>
      <c r="H1183" s="113">
        <v>12</v>
      </c>
      <c r="I1183" s="113">
        <v>42</v>
      </c>
    </row>
    <row r="1184" spans="1:9" x14ac:dyDescent="0.25">
      <c r="A1184" s="26" t="str">
        <f t="shared" si="18"/>
        <v>London2007Hodgkin lymphoma</v>
      </c>
      <c r="B1184" s="113" t="s">
        <v>116</v>
      </c>
      <c r="C1184" s="113">
        <v>2007</v>
      </c>
      <c r="D1184" s="113" t="s">
        <v>29</v>
      </c>
      <c r="E1184" s="113">
        <v>36</v>
      </c>
      <c r="F1184" s="113">
        <v>0</v>
      </c>
      <c r="G1184" s="113">
        <v>0</v>
      </c>
      <c r="H1184" s="113">
        <v>9</v>
      </c>
      <c r="I1184" s="113">
        <v>45</v>
      </c>
    </row>
    <row r="1185" spans="1:9" x14ac:dyDescent="0.25">
      <c r="A1185" s="26" t="str">
        <f t="shared" si="18"/>
        <v>London2008Hodgkin lymphoma</v>
      </c>
      <c r="B1185" s="113" t="s">
        <v>116</v>
      </c>
      <c r="C1185" s="113">
        <v>2008</v>
      </c>
      <c r="D1185" s="113" t="s">
        <v>29</v>
      </c>
      <c r="E1185" s="113">
        <v>28</v>
      </c>
      <c r="F1185" s="113" t="s">
        <v>157</v>
      </c>
      <c r="G1185" s="113" t="s">
        <v>157</v>
      </c>
      <c r="H1185" s="113">
        <v>10</v>
      </c>
      <c r="I1185" s="113">
        <v>40</v>
      </c>
    </row>
    <row r="1186" spans="1:9" x14ac:dyDescent="0.25">
      <c r="A1186" s="26" t="str">
        <f t="shared" si="18"/>
        <v>London2009Hodgkin lymphoma</v>
      </c>
      <c r="B1186" s="113" t="s">
        <v>116</v>
      </c>
      <c r="C1186" s="113">
        <v>2009</v>
      </c>
      <c r="D1186" s="113" t="s">
        <v>29</v>
      </c>
      <c r="E1186" s="113">
        <v>26</v>
      </c>
      <c r="F1186" s="113" t="s">
        <v>157</v>
      </c>
      <c r="G1186" s="113" t="s">
        <v>157</v>
      </c>
      <c r="H1186" s="113">
        <v>12</v>
      </c>
      <c r="I1186" s="113">
        <v>41</v>
      </c>
    </row>
    <row r="1187" spans="1:9" x14ac:dyDescent="0.25">
      <c r="A1187" s="26" t="str">
        <f t="shared" si="18"/>
        <v>London2010Hodgkin lymphoma</v>
      </c>
      <c r="B1187" s="113" t="s">
        <v>116</v>
      </c>
      <c r="C1187" s="113">
        <v>2010</v>
      </c>
      <c r="D1187" s="113" t="s">
        <v>29</v>
      </c>
      <c r="E1187" s="113">
        <v>36</v>
      </c>
      <c r="F1187" s="113" t="s">
        <v>157</v>
      </c>
      <c r="G1187" s="113" t="s">
        <v>157</v>
      </c>
      <c r="H1187" s="113">
        <v>7</v>
      </c>
      <c r="I1187" s="113">
        <v>44</v>
      </c>
    </row>
    <row r="1188" spans="1:9" x14ac:dyDescent="0.25">
      <c r="A1188" s="26" t="str">
        <f t="shared" si="18"/>
        <v>London2011Hodgkin lymphoma</v>
      </c>
      <c r="B1188" s="113" t="s">
        <v>116</v>
      </c>
      <c r="C1188" s="113">
        <v>2011</v>
      </c>
      <c r="D1188" s="113" t="s">
        <v>29</v>
      </c>
      <c r="E1188" s="113">
        <v>22</v>
      </c>
      <c r="F1188" s="113" t="s">
        <v>157</v>
      </c>
      <c r="G1188" s="113" t="s">
        <v>157</v>
      </c>
      <c r="H1188" s="113">
        <v>7</v>
      </c>
      <c r="I1188" s="113">
        <v>33</v>
      </c>
    </row>
    <row r="1189" spans="1:9" x14ac:dyDescent="0.25">
      <c r="A1189" s="26" t="str">
        <f t="shared" si="18"/>
        <v>London2012Hodgkin lymphoma</v>
      </c>
      <c r="B1189" s="113" t="s">
        <v>116</v>
      </c>
      <c r="C1189" s="113">
        <v>2012</v>
      </c>
      <c r="D1189" s="113" t="s">
        <v>29</v>
      </c>
      <c r="E1189" s="113">
        <v>35</v>
      </c>
      <c r="F1189" s="113" t="s">
        <v>157</v>
      </c>
      <c r="G1189" s="113" t="s">
        <v>157</v>
      </c>
      <c r="H1189" s="113">
        <v>7</v>
      </c>
      <c r="I1189" s="113">
        <v>46</v>
      </c>
    </row>
    <row r="1190" spans="1:9" x14ac:dyDescent="0.25">
      <c r="A1190" s="26" t="str">
        <f t="shared" si="18"/>
        <v>London2013Hodgkin lymphoma</v>
      </c>
      <c r="B1190" s="113" t="s">
        <v>116</v>
      </c>
      <c r="C1190" s="113">
        <v>2013</v>
      </c>
      <c r="D1190" s="113" t="s">
        <v>29</v>
      </c>
      <c r="E1190" s="113">
        <v>48</v>
      </c>
      <c r="F1190" s="113" t="s">
        <v>157</v>
      </c>
      <c r="G1190" s="113" t="s">
        <v>157</v>
      </c>
      <c r="H1190" s="113">
        <v>8</v>
      </c>
      <c r="I1190" s="113">
        <v>58</v>
      </c>
    </row>
    <row r="1191" spans="1:9" x14ac:dyDescent="0.25">
      <c r="A1191" s="26" t="str">
        <f t="shared" si="18"/>
        <v>North East2006Hodgkin lymphoma</v>
      </c>
      <c r="B1191" s="113" t="s">
        <v>164</v>
      </c>
      <c r="C1191" s="113">
        <v>2006</v>
      </c>
      <c r="D1191" s="113" t="s">
        <v>29</v>
      </c>
      <c r="E1191" s="113" t="s">
        <v>157</v>
      </c>
      <c r="F1191" s="113">
        <v>6</v>
      </c>
      <c r="G1191" s="113" t="s">
        <v>157</v>
      </c>
      <c r="H1191" s="113" t="s">
        <v>157</v>
      </c>
      <c r="I1191" s="113">
        <v>13</v>
      </c>
    </row>
    <row r="1192" spans="1:9" x14ac:dyDescent="0.25">
      <c r="A1192" s="26" t="str">
        <f t="shared" si="18"/>
        <v>North East2007Hodgkin lymphoma</v>
      </c>
      <c r="B1192" s="113" t="s">
        <v>164</v>
      </c>
      <c r="C1192" s="113">
        <v>2007</v>
      </c>
      <c r="D1192" s="113" t="s">
        <v>29</v>
      </c>
      <c r="E1192" s="113" t="s">
        <v>157</v>
      </c>
      <c r="F1192" s="113" t="s">
        <v>157</v>
      </c>
      <c r="G1192" s="113" t="s">
        <v>157</v>
      </c>
      <c r="H1192" s="113" t="s">
        <v>157</v>
      </c>
      <c r="I1192" s="113">
        <v>12</v>
      </c>
    </row>
    <row r="1193" spans="1:9" x14ac:dyDescent="0.25">
      <c r="A1193" s="26" t="str">
        <f t="shared" si="18"/>
        <v>North East2008Hodgkin lymphoma</v>
      </c>
      <c r="B1193" s="113" t="s">
        <v>164</v>
      </c>
      <c r="C1193" s="113">
        <v>2008</v>
      </c>
      <c r="D1193" s="113" t="s">
        <v>29</v>
      </c>
      <c r="E1193" s="113" t="s">
        <v>157</v>
      </c>
      <c r="F1193" s="113" t="s">
        <v>157</v>
      </c>
      <c r="G1193" s="113" t="s">
        <v>157</v>
      </c>
      <c r="H1193" s="113" t="s">
        <v>157</v>
      </c>
      <c r="I1193" s="113">
        <v>9</v>
      </c>
    </row>
    <row r="1194" spans="1:9" x14ac:dyDescent="0.25">
      <c r="A1194" s="26" t="str">
        <f t="shared" si="18"/>
        <v>North East2009Hodgkin lymphoma</v>
      </c>
      <c r="B1194" s="113" t="s">
        <v>164</v>
      </c>
      <c r="C1194" s="113">
        <v>2009</v>
      </c>
      <c r="D1194" s="113" t="s">
        <v>29</v>
      </c>
      <c r="E1194" s="113">
        <v>13</v>
      </c>
      <c r="F1194" s="113" t="s">
        <v>157</v>
      </c>
      <c r="G1194" s="113" t="s">
        <v>157</v>
      </c>
      <c r="H1194" s="113" t="s">
        <v>157</v>
      </c>
      <c r="I1194" s="113">
        <v>19</v>
      </c>
    </row>
    <row r="1195" spans="1:9" x14ac:dyDescent="0.25">
      <c r="A1195" s="26" t="str">
        <f t="shared" si="18"/>
        <v>North East2010Hodgkin lymphoma</v>
      </c>
      <c r="B1195" s="113" t="s">
        <v>164</v>
      </c>
      <c r="C1195" s="113">
        <v>2010</v>
      </c>
      <c r="D1195" s="113" t="s">
        <v>29</v>
      </c>
      <c r="E1195" s="113" t="s">
        <v>157</v>
      </c>
      <c r="F1195" s="113" t="s">
        <v>157</v>
      </c>
      <c r="G1195" s="113" t="s">
        <v>157</v>
      </c>
      <c r="H1195" s="113" t="s">
        <v>157</v>
      </c>
      <c r="I1195" s="113">
        <v>12</v>
      </c>
    </row>
    <row r="1196" spans="1:9" x14ac:dyDescent="0.25">
      <c r="A1196" s="26" t="str">
        <f t="shared" si="18"/>
        <v>North East2011Hodgkin lymphoma</v>
      </c>
      <c r="B1196" s="113" t="s">
        <v>164</v>
      </c>
      <c r="C1196" s="113">
        <v>2011</v>
      </c>
      <c r="D1196" s="113" t="s">
        <v>29</v>
      </c>
      <c r="E1196" s="113" t="s">
        <v>157</v>
      </c>
      <c r="F1196" s="113" t="s">
        <v>157</v>
      </c>
      <c r="G1196" s="113" t="s">
        <v>157</v>
      </c>
      <c r="H1196" s="113" t="s">
        <v>157</v>
      </c>
      <c r="I1196" s="113">
        <v>9</v>
      </c>
    </row>
    <row r="1197" spans="1:9" x14ac:dyDescent="0.25">
      <c r="A1197" s="26" t="str">
        <f t="shared" si="18"/>
        <v>North East2012Hodgkin lymphoma</v>
      </c>
      <c r="B1197" s="113" t="s">
        <v>164</v>
      </c>
      <c r="C1197" s="113">
        <v>2012</v>
      </c>
      <c r="D1197" s="113" t="s">
        <v>29</v>
      </c>
      <c r="E1197" s="113" t="s">
        <v>157</v>
      </c>
      <c r="F1197" s="113" t="s">
        <v>157</v>
      </c>
      <c r="G1197" s="113" t="s">
        <v>157</v>
      </c>
      <c r="H1197" s="113">
        <v>5</v>
      </c>
      <c r="I1197" s="113">
        <v>13</v>
      </c>
    </row>
    <row r="1198" spans="1:9" x14ac:dyDescent="0.25">
      <c r="A1198" s="26" t="str">
        <f t="shared" si="18"/>
        <v>North East2013Hodgkin lymphoma</v>
      </c>
      <c r="B1198" s="113" t="s">
        <v>164</v>
      </c>
      <c r="C1198" s="113">
        <v>2013</v>
      </c>
      <c r="D1198" s="113" t="s">
        <v>29</v>
      </c>
      <c r="E1198" s="113">
        <v>6</v>
      </c>
      <c r="F1198" s="113" t="s">
        <v>157</v>
      </c>
      <c r="G1198" s="113" t="s">
        <v>157</v>
      </c>
      <c r="H1198" s="113" t="s">
        <v>157</v>
      </c>
      <c r="I1198" s="113">
        <v>12</v>
      </c>
    </row>
    <row r="1199" spans="1:9" x14ac:dyDescent="0.25">
      <c r="A1199" s="26" t="str">
        <f t="shared" si="18"/>
        <v>North West2006Hodgkin lymphoma</v>
      </c>
      <c r="B1199" s="113" t="s">
        <v>166</v>
      </c>
      <c r="C1199" s="113">
        <v>2006</v>
      </c>
      <c r="D1199" s="113" t="s">
        <v>29</v>
      </c>
      <c r="E1199" s="113">
        <v>14</v>
      </c>
      <c r="F1199" s="113" t="s">
        <v>157</v>
      </c>
      <c r="G1199" s="113" t="s">
        <v>157</v>
      </c>
      <c r="H1199" s="113">
        <v>6</v>
      </c>
      <c r="I1199" s="113">
        <v>26</v>
      </c>
    </row>
    <row r="1200" spans="1:9" x14ac:dyDescent="0.25">
      <c r="A1200" s="26" t="str">
        <f t="shared" si="18"/>
        <v>North West2007Hodgkin lymphoma</v>
      </c>
      <c r="B1200" s="113" t="s">
        <v>166</v>
      </c>
      <c r="C1200" s="113">
        <v>2007</v>
      </c>
      <c r="D1200" s="113" t="s">
        <v>29</v>
      </c>
      <c r="E1200" s="113">
        <v>6</v>
      </c>
      <c r="F1200" s="113">
        <v>6</v>
      </c>
      <c r="G1200" s="113" t="s">
        <v>157</v>
      </c>
      <c r="H1200" s="113" t="s">
        <v>157</v>
      </c>
      <c r="I1200" s="113">
        <v>15</v>
      </c>
    </row>
    <row r="1201" spans="1:9" x14ac:dyDescent="0.25">
      <c r="A1201" s="26" t="str">
        <f t="shared" si="18"/>
        <v>North West2008Hodgkin lymphoma</v>
      </c>
      <c r="B1201" s="113" t="s">
        <v>166</v>
      </c>
      <c r="C1201" s="113">
        <v>2008</v>
      </c>
      <c r="D1201" s="113" t="s">
        <v>29</v>
      </c>
      <c r="E1201" s="113">
        <v>21</v>
      </c>
      <c r="F1201" s="113">
        <v>10</v>
      </c>
      <c r="G1201" s="113" t="s">
        <v>157</v>
      </c>
      <c r="H1201" s="113" t="s">
        <v>157</v>
      </c>
      <c r="I1201" s="113">
        <v>39</v>
      </c>
    </row>
    <row r="1202" spans="1:9" x14ac:dyDescent="0.25">
      <c r="A1202" s="26" t="str">
        <f t="shared" si="18"/>
        <v>North West2009Hodgkin lymphoma</v>
      </c>
      <c r="B1202" s="113" t="s">
        <v>166</v>
      </c>
      <c r="C1202" s="113">
        <v>2009</v>
      </c>
      <c r="D1202" s="113" t="s">
        <v>29</v>
      </c>
      <c r="E1202" s="113">
        <v>25</v>
      </c>
      <c r="F1202" s="113">
        <v>6</v>
      </c>
      <c r="G1202" s="113" t="s">
        <v>157</v>
      </c>
      <c r="H1202" s="113" t="s">
        <v>157</v>
      </c>
      <c r="I1202" s="113">
        <v>38</v>
      </c>
    </row>
    <row r="1203" spans="1:9" x14ac:dyDescent="0.25">
      <c r="A1203" s="26" t="str">
        <f t="shared" si="18"/>
        <v>North West2010Hodgkin lymphoma</v>
      </c>
      <c r="B1203" s="113" t="s">
        <v>166</v>
      </c>
      <c r="C1203" s="113">
        <v>2010</v>
      </c>
      <c r="D1203" s="113" t="s">
        <v>29</v>
      </c>
      <c r="E1203" s="113">
        <v>19</v>
      </c>
      <c r="F1203" s="113" t="s">
        <v>157</v>
      </c>
      <c r="G1203" s="113" t="s">
        <v>157</v>
      </c>
      <c r="H1203" s="113">
        <v>10</v>
      </c>
      <c r="I1203" s="113">
        <v>36</v>
      </c>
    </row>
    <row r="1204" spans="1:9" x14ac:dyDescent="0.25">
      <c r="A1204" s="26" t="str">
        <f t="shared" si="18"/>
        <v>North West2011Hodgkin lymphoma</v>
      </c>
      <c r="B1204" s="113" t="s">
        <v>166</v>
      </c>
      <c r="C1204" s="113">
        <v>2011</v>
      </c>
      <c r="D1204" s="113" t="s">
        <v>29</v>
      </c>
      <c r="E1204" s="113">
        <v>17</v>
      </c>
      <c r="F1204" s="113">
        <v>12</v>
      </c>
      <c r="G1204" s="113" t="s">
        <v>157</v>
      </c>
      <c r="H1204" s="113" t="s">
        <v>157</v>
      </c>
      <c r="I1204" s="113">
        <v>37</v>
      </c>
    </row>
    <row r="1205" spans="1:9" x14ac:dyDescent="0.25">
      <c r="A1205" s="26" t="str">
        <f t="shared" si="18"/>
        <v>North West2012Hodgkin lymphoma</v>
      </c>
      <c r="B1205" s="113" t="s">
        <v>166</v>
      </c>
      <c r="C1205" s="113">
        <v>2012</v>
      </c>
      <c r="D1205" s="113" t="s">
        <v>29</v>
      </c>
      <c r="E1205" s="113">
        <v>22</v>
      </c>
      <c r="F1205" s="113">
        <v>6</v>
      </c>
      <c r="G1205" s="113">
        <v>5</v>
      </c>
      <c r="H1205" s="113">
        <v>5</v>
      </c>
      <c r="I1205" s="113">
        <v>38</v>
      </c>
    </row>
    <row r="1206" spans="1:9" x14ac:dyDescent="0.25">
      <c r="A1206" s="26" t="str">
        <f t="shared" si="18"/>
        <v>North West2013Hodgkin lymphoma</v>
      </c>
      <c r="B1206" s="113" t="s">
        <v>166</v>
      </c>
      <c r="C1206" s="113">
        <v>2013</v>
      </c>
      <c r="D1206" s="113" t="s">
        <v>29</v>
      </c>
      <c r="E1206" s="113">
        <v>18</v>
      </c>
      <c r="F1206" s="113" t="s">
        <v>157</v>
      </c>
      <c r="G1206" s="113" t="s">
        <v>157</v>
      </c>
      <c r="H1206" s="113">
        <v>6</v>
      </c>
      <c r="I1206" s="113">
        <v>29</v>
      </c>
    </row>
    <row r="1207" spans="1:9" x14ac:dyDescent="0.25">
      <c r="A1207" s="26" t="str">
        <f t="shared" si="18"/>
        <v>South East2006Hodgkin lymphoma</v>
      </c>
      <c r="B1207" s="113" t="s">
        <v>168</v>
      </c>
      <c r="C1207" s="113">
        <v>2006</v>
      </c>
      <c r="D1207" s="113" t="s">
        <v>29</v>
      </c>
      <c r="E1207" s="113">
        <v>17</v>
      </c>
      <c r="F1207" s="113">
        <v>11</v>
      </c>
      <c r="G1207" s="113" t="s">
        <v>157</v>
      </c>
      <c r="H1207" s="113" t="s">
        <v>157</v>
      </c>
      <c r="I1207" s="113">
        <v>37</v>
      </c>
    </row>
    <row r="1208" spans="1:9" x14ac:dyDescent="0.25">
      <c r="A1208" s="26" t="str">
        <f t="shared" si="18"/>
        <v>South East2007Hodgkin lymphoma</v>
      </c>
      <c r="B1208" s="113" t="s">
        <v>168</v>
      </c>
      <c r="C1208" s="113">
        <v>2007</v>
      </c>
      <c r="D1208" s="113" t="s">
        <v>29</v>
      </c>
      <c r="E1208" s="113">
        <v>19</v>
      </c>
      <c r="F1208" s="113">
        <v>14</v>
      </c>
      <c r="G1208" s="113" t="s">
        <v>157</v>
      </c>
      <c r="H1208" s="113" t="s">
        <v>157</v>
      </c>
      <c r="I1208" s="113">
        <v>47</v>
      </c>
    </row>
    <row r="1209" spans="1:9" x14ac:dyDescent="0.25">
      <c r="A1209" s="26" t="str">
        <f t="shared" si="18"/>
        <v>South East2008Hodgkin lymphoma</v>
      </c>
      <c r="B1209" s="113" t="s">
        <v>168</v>
      </c>
      <c r="C1209" s="113">
        <v>2008</v>
      </c>
      <c r="D1209" s="113" t="s">
        <v>29</v>
      </c>
      <c r="E1209" s="113">
        <v>18</v>
      </c>
      <c r="F1209" s="113">
        <v>16</v>
      </c>
      <c r="G1209" s="113">
        <v>0</v>
      </c>
      <c r="H1209" s="113">
        <v>6</v>
      </c>
      <c r="I1209" s="113">
        <v>40</v>
      </c>
    </row>
    <row r="1210" spans="1:9" x14ac:dyDescent="0.25">
      <c r="A1210" s="26" t="str">
        <f t="shared" si="18"/>
        <v>South East2009Hodgkin lymphoma</v>
      </c>
      <c r="B1210" s="113" t="s">
        <v>168</v>
      </c>
      <c r="C1210" s="113">
        <v>2009</v>
      </c>
      <c r="D1210" s="113" t="s">
        <v>29</v>
      </c>
      <c r="E1210" s="113">
        <v>12</v>
      </c>
      <c r="F1210" s="113">
        <v>13</v>
      </c>
      <c r="G1210" s="113" t="s">
        <v>157</v>
      </c>
      <c r="H1210" s="113" t="s">
        <v>157</v>
      </c>
      <c r="I1210" s="113">
        <v>34</v>
      </c>
    </row>
    <row r="1211" spans="1:9" x14ac:dyDescent="0.25">
      <c r="A1211" s="26" t="str">
        <f t="shared" si="18"/>
        <v>South East2010Hodgkin lymphoma</v>
      </c>
      <c r="B1211" s="113" t="s">
        <v>168</v>
      </c>
      <c r="C1211" s="113">
        <v>2010</v>
      </c>
      <c r="D1211" s="113" t="s">
        <v>29</v>
      </c>
      <c r="E1211" s="113">
        <v>31</v>
      </c>
      <c r="F1211" s="113">
        <v>8</v>
      </c>
      <c r="G1211" s="113" t="s">
        <v>157</v>
      </c>
      <c r="H1211" s="113" t="s">
        <v>157</v>
      </c>
      <c r="I1211" s="113">
        <v>49</v>
      </c>
    </row>
    <row r="1212" spans="1:9" x14ac:dyDescent="0.25">
      <c r="A1212" s="26" t="str">
        <f t="shared" si="18"/>
        <v>South East2011Hodgkin lymphoma</v>
      </c>
      <c r="B1212" s="113" t="s">
        <v>168</v>
      </c>
      <c r="C1212" s="113">
        <v>2011</v>
      </c>
      <c r="D1212" s="113" t="s">
        <v>29</v>
      </c>
      <c r="E1212" s="113">
        <v>24</v>
      </c>
      <c r="F1212" s="113" t="s">
        <v>157</v>
      </c>
      <c r="G1212" s="113" t="s">
        <v>157</v>
      </c>
      <c r="H1212" s="113">
        <v>9</v>
      </c>
      <c r="I1212" s="113">
        <v>40</v>
      </c>
    </row>
    <row r="1213" spans="1:9" x14ac:dyDescent="0.25">
      <c r="A1213" s="26" t="str">
        <f t="shared" si="18"/>
        <v>South East2012Hodgkin lymphoma</v>
      </c>
      <c r="B1213" s="113" t="s">
        <v>168</v>
      </c>
      <c r="C1213" s="113">
        <v>2012</v>
      </c>
      <c r="D1213" s="113" t="s">
        <v>29</v>
      </c>
      <c r="E1213" s="113">
        <v>27</v>
      </c>
      <c r="F1213" s="113">
        <v>8</v>
      </c>
      <c r="G1213" s="113" t="s">
        <v>157</v>
      </c>
      <c r="H1213" s="113" t="s">
        <v>157</v>
      </c>
      <c r="I1213" s="113">
        <v>43</v>
      </c>
    </row>
    <row r="1214" spans="1:9" x14ac:dyDescent="0.25">
      <c r="A1214" s="26" t="str">
        <f t="shared" si="18"/>
        <v>South East2013Hodgkin lymphoma</v>
      </c>
      <c r="B1214" s="113" t="s">
        <v>168</v>
      </c>
      <c r="C1214" s="113">
        <v>2013</v>
      </c>
      <c r="D1214" s="113" t="s">
        <v>29</v>
      </c>
      <c r="E1214" s="113">
        <v>27</v>
      </c>
      <c r="F1214" s="113" t="s">
        <v>157</v>
      </c>
      <c r="G1214" s="113" t="s">
        <v>157</v>
      </c>
      <c r="H1214" s="113">
        <v>7</v>
      </c>
      <c r="I1214" s="113">
        <v>43</v>
      </c>
    </row>
    <row r="1215" spans="1:9" x14ac:dyDescent="0.25">
      <c r="A1215" s="26" t="str">
        <f t="shared" si="18"/>
        <v>South West2006Hodgkin lymphoma</v>
      </c>
      <c r="B1215" s="113" t="s">
        <v>170</v>
      </c>
      <c r="C1215" s="113">
        <v>2006</v>
      </c>
      <c r="D1215" s="113" t="s">
        <v>29</v>
      </c>
      <c r="E1215" s="113">
        <v>8</v>
      </c>
      <c r="F1215" s="113">
        <v>14</v>
      </c>
      <c r="G1215" s="113" t="s">
        <v>157</v>
      </c>
      <c r="H1215" s="113" t="s">
        <v>157</v>
      </c>
      <c r="I1215" s="113">
        <v>27</v>
      </c>
    </row>
    <row r="1216" spans="1:9" x14ac:dyDescent="0.25">
      <c r="A1216" s="26" t="str">
        <f t="shared" si="18"/>
        <v>South West2007Hodgkin lymphoma</v>
      </c>
      <c r="B1216" s="113" t="s">
        <v>170</v>
      </c>
      <c r="C1216" s="113">
        <v>2007</v>
      </c>
      <c r="D1216" s="113" t="s">
        <v>29</v>
      </c>
      <c r="E1216" s="113" t="s">
        <v>157</v>
      </c>
      <c r="F1216" s="113">
        <v>7</v>
      </c>
      <c r="G1216" s="113" t="s">
        <v>157</v>
      </c>
      <c r="H1216" s="113">
        <v>6</v>
      </c>
      <c r="I1216" s="113">
        <v>19</v>
      </c>
    </row>
    <row r="1217" spans="1:9" x14ac:dyDescent="0.25">
      <c r="A1217" s="26" t="str">
        <f t="shared" si="18"/>
        <v>South West2008Hodgkin lymphoma</v>
      </c>
      <c r="B1217" s="113" t="s">
        <v>170</v>
      </c>
      <c r="C1217" s="113">
        <v>2008</v>
      </c>
      <c r="D1217" s="113" t="s">
        <v>29</v>
      </c>
      <c r="E1217" s="113">
        <v>7</v>
      </c>
      <c r="F1217" s="113">
        <v>18</v>
      </c>
      <c r="G1217" s="113" t="s">
        <v>157</v>
      </c>
      <c r="H1217" s="113" t="s">
        <v>157</v>
      </c>
      <c r="I1217" s="113">
        <v>30</v>
      </c>
    </row>
    <row r="1218" spans="1:9" x14ac:dyDescent="0.25">
      <c r="A1218" s="26" t="str">
        <f t="shared" si="18"/>
        <v>South West2009Hodgkin lymphoma</v>
      </c>
      <c r="B1218" s="113" t="s">
        <v>170</v>
      </c>
      <c r="C1218" s="113">
        <v>2009</v>
      </c>
      <c r="D1218" s="113" t="s">
        <v>29</v>
      </c>
      <c r="E1218" s="113" t="s">
        <v>157</v>
      </c>
      <c r="F1218" s="113">
        <v>13</v>
      </c>
      <c r="G1218" s="113" t="s">
        <v>157</v>
      </c>
      <c r="H1218" s="113" t="s">
        <v>157</v>
      </c>
      <c r="I1218" s="113">
        <v>21</v>
      </c>
    </row>
    <row r="1219" spans="1:9" x14ac:dyDescent="0.25">
      <c r="A1219" s="26" t="str">
        <f t="shared" si="18"/>
        <v>South West2010Hodgkin lymphoma</v>
      </c>
      <c r="B1219" s="113" t="s">
        <v>170</v>
      </c>
      <c r="C1219" s="113">
        <v>2010</v>
      </c>
      <c r="D1219" s="113" t="s">
        <v>29</v>
      </c>
      <c r="E1219" s="113">
        <v>11</v>
      </c>
      <c r="F1219" s="113">
        <v>7</v>
      </c>
      <c r="G1219" s="113" t="s">
        <v>157</v>
      </c>
      <c r="H1219" s="113" t="s">
        <v>157</v>
      </c>
      <c r="I1219" s="113">
        <v>20</v>
      </c>
    </row>
    <row r="1220" spans="1:9" x14ac:dyDescent="0.25">
      <c r="A1220" s="26" t="str">
        <f t="shared" si="18"/>
        <v>South West2011Hodgkin lymphoma</v>
      </c>
      <c r="B1220" s="113" t="s">
        <v>170</v>
      </c>
      <c r="C1220" s="113">
        <v>2011</v>
      </c>
      <c r="D1220" s="113" t="s">
        <v>29</v>
      </c>
      <c r="E1220" s="113">
        <v>8</v>
      </c>
      <c r="F1220" s="113">
        <v>7</v>
      </c>
      <c r="G1220" s="113">
        <v>0</v>
      </c>
      <c r="H1220" s="113">
        <v>5</v>
      </c>
      <c r="I1220" s="113">
        <v>20</v>
      </c>
    </row>
    <row r="1221" spans="1:9" x14ac:dyDescent="0.25">
      <c r="A1221" s="26" t="str">
        <f t="shared" ref="A1221:A1284" si="19">CONCATENATE(B1221,C1221,D1221)</f>
        <v>South West2012Hodgkin lymphoma</v>
      </c>
      <c r="B1221" s="113" t="s">
        <v>170</v>
      </c>
      <c r="C1221" s="113">
        <v>2012</v>
      </c>
      <c r="D1221" s="113" t="s">
        <v>29</v>
      </c>
      <c r="E1221" s="113">
        <v>11</v>
      </c>
      <c r="F1221" s="113">
        <v>13</v>
      </c>
      <c r="G1221" s="113" t="s">
        <v>157</v>
      </c>
      <c r="H1221" s="113" t="s">
        <v>157</v>
      </c>
      <c r="I1221" s="113">
        <v>31</v>
      </c>
    </row>
    <row r="1222" spans="1:9" x14ac:dyDescent="0.25">
      <c r="A1222" s="26" t="str">
        <f t="shared" si="19"/>
        <v>South West2013Hodgkin lymphoma</v>
      </c>
      <c r="B1222" s="113" t="s">
        <v>170</v>
      </c>
      <c r="C1222" s="113">
        <v>2013</v>
      </c>
      <c r="D1222" s="113" t="s">
        <v>29</v>
      </c>
      <c r="E1222" s="113">
        <v>18</v>
      </c>
      <c r="F1222" s="113">
        <v>9</v>
      </c>
      <c r="G1222" s="113">
        <v>0</v>
      </c>
      <c r="H1222" s="113">
        <v>6</v>
      </c>
      <c r="I1222" s="113">
        <v>33</v>
      </c>
    </row>
    <row r="1223" spans="1:9" x14ac:dyDescent="0.25">
      <c r="A1223" s="26" t="str">
        <f t="shared" si="19"/>
        <v>West Midlands2006Hodgkin lymphoma</v>
      </c>
      <c r="B1223" s="113" t="s">
        <v>172</v>
      </c>
      <c r="C1223" s="113">
        <v>2006</v>
      </c>
      <c r="D1223" s="113" t="s">
        <v>29</v>
      </c>
      <c r="E1223" s="113">
        <v>8</v>
      </c>
      <c r="F1223" s="113" t="s">
        <v>157</v>
      </c>
      <c r="G1223" s="113" t="s">
        <v>157</v>
      </c>
      <c r="H1223" s="113">
        <v>5</v>
      </c>
      <c r="I1223" s="113">
        <v>17</v>
      </c>
    </row>
    <row r="1224" spans="1:9" x14ac:dyDescent="0.25">
      <c r="A1224" s="26" t="str">
        <f t="shared" si="19"/>
        <v>West Midlands2007Hodgkin lymphoma</v>
      </c>
      <c r="B1224" s="113" t="s">
        <v>172</v>
      </c>
      <c r="C1224" s="113">
        <v>2007</v>
      </c>
      <c r="D1224" s="113" t="s">
        <v>29</v>
      </c>
      <c r="E1224" s="113">
        <v>12</v>
      </c>
      <c r="F1224" s="113" t="s">
        <v>157</v>
      </c>
      <c r="G1224" s="113" t="s">
        <v>157</v>
      </c>
      <c r="H1224" s="113" t="s">
        <v>157</v>
      </c>
      <c r="I1224" s="113">
        <v>17</v>
      </c>
    </row>
    <row r="1225" spans="1:9" x14ac:dyDescent="0.25">
      <c r="A1225" s="26" t="str">
        <f t="shared" si="19"/>
        <v>West Midlands2008Hodgkin lymphoma</v>
      </c>
      <c r="B1225" s="113" t="s">
        <v>172</v>
      </c>
      <c r="C1225" s="113">
        <v>2008</v>
      </c>
      <c r="D1225" s="113" t="s">
        <v>29</v>
      </c>
      <c r="E1225" s="113">
        <v>13</v>
      </c>
      <c r="F1225" s="113" t="s">
        <v>157</v>
      </c>
      <c r="G1225" s="113">
        <v>0</v>
      </c>
      <c r="H1225" s="113" t="s">
        <v>157</v>
      </c>
      <c r="I1225" s="113">
        <v>18</v>
      </c>
    </row>
    <row r="1226" spans="1:9" x14ac:dyDescent="0.25">
      <c r="A1226" s="26" t="str">
        <f t="shared" si="19"/>
        <v>West Midlands2009Hodgkin lymphoma</v>
      </c>
      <c r="B1226" s="113" t="s">
        <v>172</v>
      </c>
      <c r="C1226" s="113">
        <v>2009</v>
      </c>
      <c r="D1226" s="113" t="s">
        <v>29</v>
      </c>
      <c r="E1226" s="113">
        <v>7</v>
      </c>
      <c r="F1226" s="113">
        <v>11</v>
      </c>
      <c r="G1226" s="113" t="s">
        <v>157</v>
      </c>
      <c r="H1226" s="113" t="s">
        <v>157</v>
      </c>
      <c r="I1226" s="113">
        <v>24</v>
      </c>
    </row>
    <row r="1227" spans="1:9" x14ac:dyDescent="0.25">
      <c r="A1227" s="26" t="str">
        <f t="shared" si="19"/>
        <v>West Midlands2010Hodgkin lymphoma</v>
      </c>
      <c r="B1227" s="113" t="s">
        <v>172</v>
      </c>
      <c r="C1227" s="113">
        <v>2010</v>
      </c>
      <c r="D1227" s="113" t="s">
        <v>29</v>
      </c>
      <c r="E1227" s="113">
        <v>11</v>
      </c>
      <c r="F1227" s="113">
        <v>8</v>
      </c>
      <c r="G1227" s="113" t="s">
        <v>157</v>
      </c>
      <c r="H1227" s="113" t="s">
        <v>157</v>
      </c>
      <c r="I1227" s="113">
        <v>23</v>
      </c>
    </row>
    <row r="1228" spans="1:9" x14ac:dyDescent="0.25">
      <c r="A1228" s="26" t="str">
        <f t="shared" si="19"/>
        <v>West Midlands2011Hodgkin lymphoma</v>
      </c>
      <c r="B1228" s="113" t="s">
        <v>172</v>
      </c>
      <c r="C1228" s="113">
        <v>2011</v>
      </c>
      <c r="D1228" s="113" t="s">
        <v>29</v>
      </c>
      <c r="E1228" s="113">
        <v>15</v>
      </c>
      <c r="F1228" s="113">
        <v>7</v>
      </c>
      <c r="G1228" s="113" t="s">
        <v>157</v>
      </c>
      <c r="H1228" s="113" t="s">
        <v>157</v>
      </c>
      <c r="I1228" s="113">
        <v>26</v>
      </c>
    </row>
    <row r="1229" spans="1:9" x14ac:dyDescent="0.25">
      <c r="A1229" s="26" t="str">
        <f t="shared" si="19"/>
        <v>West Midlands2012Hodgkin lymphoma</v>
      </c>
      <c r="B1229" s="113" t="s">
        <v>172</v>
      </c>
      <c r="C1229" s="113">
        <v>2012</v>
      </c>
      <c r="D1229" s="113" t="s">
        <v>29</v>
      </c>
      <c r="E1229" s="113">
        <v>12</v>
      </c>
      <c r="F1229" s="113" t="s">
        <v>157</v>
      </c>
      <c r="G1229" s="113" t="s">
        <v>157</v>
      </c>
      <c r="H1229" s="113" t="s">
        <v>157</v>
      </c>
      <c r="I1229" s="113">
        <v>20</v>
      </c>
    </row>
    <row r="1230" spans="1:9" x14ac:dyDescent="0.25">
      <c r="A1230" s="26" t="str">
        <f t="shared" si="19"/>
        <v>West Midlands2013Hodgkin lymphoma</v>
      </c>
      <c r="B1230" s="113" t="s">
        <v>172</v>
      </c>
      <c r="C1230" s="113">
        <v>2013</v>
      </c>
      <c r="D1230" s="113" t="s">
        <v>29</v>
      </c>
      <c r="E1230" s="113">
        <v>16</v>
      </c>
      <c r="F1230" s="113">
        <v>7</v>
      </c>
      <c r="G1230" s="113" t="s">
        <v>157</v>
      </c>
      <c r="H1230" s="113" t="s">
        <v>157</v>
      </c>
      <c r="I1230" s="113">
        <v>28</v>
      </c>
    </row>
    <row r="1231" spans="1:9" x14ac:dyDescent="0.25">
      <c r="A1231" s="26" t="str">
        <f t="shared" si="19"/>
        <v>Yorkshire and The Humber2006Hodgkin lymphoma</v>
      </c>
      <c r="B1231" s="113" t="s">
        <v>174</v>
      </c>
      <c r="C1231" s="113">
        <v>2006</v>
      </c>
      <c r="D1231" s="113" t="s">
        <v>29</v>
      </c>
      <c r="E1231" s="113">
        <v>13</v>
      </c>
      <c r="F1231" s="113">
        <v>8</v>
      </c>
      <c r="G1231" s="113" t="s">
        <v>157</v>
      </c>
      <c r="H1231" s="113" t="s">
        <v>157</v>
      </c>
      <c r="I1231" s="113">
        <v>26</v>
      </c>
    </row>
    <row r="1232" spans="1:9" x14ac:dyDescent="0.25">
      <c r="A1232" s="26" t="str">
        <f t="shared" si="19"/>
        <v>Yorkshire and The Humber2007Hodgkin lymphoma</v>
      </c>
      <c r="B1232" s="113" t="s">
        <v>174</v>
      </c>
      <c r="C1232" s="113">
        <v>2007</v>
      </c>
      <c r="D1232" s="113" t="s">
        <v>29</v>
      </c>
      <c r="E1232" s="113">
        <v>6</v>
      </c>
      <c r="F1232" s="113" t="s">
        <v>157</v>
      </c>
      <c r="G1232" s="113" t="s">
        <v>157</v>
      </c>
      <c r="H1232" s="113">
        <v>5</v>
      </c>
      <c r="I1232" s="113">
        <v>15</v>
      </c>
    </row>
    <row r="1233" spans="1:9" x14ac:dyDescent="0.25">
      <c r="A1233" s="26" t="str">
        <f t="shared" si="19"/>
        <v>Yorkshire and The Humber2008Hodgkin lymphoma</v>
      </c>
      <c r="B1233" s="113" t="s">
        <v>174</v>
      </c>
      <c r="C1233" s="113">
        <v>2008</v>
      </c>
      <c r="D1233" s="113" t="s">
        <v>29</v>
      </c>
      <c r="E1233" s="113">
        <v>20</v>
      </c>
      <c r="F1233" s="113">
        <v>5</v>
      </c>
      <c r="G1233" s="113" t="s">
        <v>157</v>
      </c>
      <c r="H1233" s="113" t="s">
        <v>157</v>
      </c>
      <c r="I1233" s="113">
        <v>28</v>
      </c>
    </row>
    <row r="1234" spans="1:9" x14ac:dyDescent="0.25">
      <c r="A1234" s="26" t="str">
        <f t="shared" si="19"/>
        <v>Yorkshire and The Humber2009Hodgkin lymphoma</v>
      </c>
      <c r="B1234" s="113" t="s">
        <v>174</v>
      </c>
      <c r="C1234" s="113">
        <v>2009</v>
      </c>
      <c r="D1234" s="113" t="s">
        <v>29</v>
      </c>
      <c r="E1234" s="113">
        <v>6</v>
      </c>
      <c r="F1234" s="113" t="s">
        <v>157</v>
      </c>
      <c r="G1234" s="113" t="s">
        <v>157</v>
      </c>
      <c r="H1234" s="113">
        <v>6</v>
      </c>
      <c r="I1234" s="113">
        <v>19</v>
      </c>
    </row>
    <row r="1235" spans="1:9" x14ac:dyDescent="0.25">
      <c r="A1235" s="26" t="str">
        <f t="shared" si="19"/>
        <v>Yorkshire and The Humber2010Hodgkin lymphoma</v>
      </c>
      <c r="B1235" s="113" t="s">
        <v>174</v>
      </c>
      <c r="C1235" s="113">
        <v>2010</v>
      </c>
      <c r="D1235" s="113" t="s">
        <v>29</v>
      </c>
      <c r="E1235" s="113">
        <v>10</v>
      </c>
      <c r="F1235" s="113">
        <v>9</v>
      </c>
      <c r="G1235" s="113" t="s">
        <v>157</v>
      </c>
      <c r="H1235" s="113" t="s">
        <v>157</v>
      </c>
      <c r="I1235" s="113">
        <v>28</v>
      </c>
    </row>
    <row r="1236" spans="1:9" x14ac:dyDescent="0.25">
      <c r="A1236" s="26" t="str">
        <f t="shared" si="19"/>
        <v>Yorkshire and The Humber2011Hodgkin lymphoma</v>
      </c>
      <c r="B1236" s="113" t="s">
        <v>174</v>
      </c>
      <c r="C1236" s="113">
        <v>2011</v>
      </c>
      <c r="D1236" s="113" t="s">
        <v>29</v>
      </c>
      <c r="E1236" s="113">
        <v>11</v>
      </c>
      <c r="F1236" s="113">
        <v>12</v>
      </c>
      <c r="G1236" s="113" t="s">
        <v>157</v>
      </c>
      <c r="H1236" s="113" t="s">
        <v>157</v>
      </c>
      <c r="I1236" s="113">
        <v>37</v>
      </c>
    </row>
    <row r="1237" spans="1:9" x14ac:dyDescent="0.25">
      <c r="A1237" s="26" t="str">
        <f t="shared" si="19"/>
        <v>Yorkshire and The Humber2012Hodgkin lymphoma</v>
      </c>
      <c r="B1237" s="113" t="s">
        <v>174</v>
      </c>
      <c r="C1237" s="113">
        <v>2012</v>
      </c>
      <c r="D1237" s="113" t="s">
        <v>29</v>
      </c>
      <c r="E1237" s="113">
        <v>10</v>
      </c>
      <c r="F1237" s="113">
        <v>7</v>
      </c>
      <c r="G1237" s="113" t="s">
        <v>157</v>
      </c>
      <c r="H1237" s="113" t="s">
        <v>157</v>
      </c>
      <c r="I1237" s="113">
        <v>22</v>
      </c>
    </row>
    <row r="1238" spans="1:9" x14ac:dyDescent="0.25">
      <c r="A1238" s="26" t="str">
        <f t="shared" si="19"/>
        <v>Yorkshire and The Humber2013Hodgkin lymphoma</v>
      </c>
      <c r="B1238" s="113" t="s">
        <v>174</v>
      </c>
      <c r="C1238" s="113">
        <v>2013</v>
      </c>
      <c r="D1238" s="113" t="s">
        <v>29</v>
      </c>
      <c r="E1238" s="113">
        <v>14</v>
      </c>
      <c r="F1238" s="113" t="s">
        <v>157</v>
      </c>
      <c r="G1238" s="113" t="s">
        <v>157</v>
      </c>
      <c r="H1238" s="113">
        <v>8</v>
      </c>
      <c r="I1238" s="113">
        <v>30</v>
      </c>
    </row>
    <row r="1239" spans="1:9" x14ac:dyDescent="0.25">
      <c r="A1239" s="26" t="str">
        <f t="shared" si="19"/>
        <v>East Midlands2006Kidney</v>
      </c>
      <c r="B1239" s="113" t="s">
        <v>160</v>
      </c>
      <c r="C1239" s="113">
        <v>2006</v>
      </c>
      <c r="D1239" s="113" t="s">
        <v>31</v>
      </c>
      <c r="E1239" s="113">
        <v>61</v>
      </c>
      <c r="F1239" s="113">
        <v>57</v>
      </c>
      <c r="G1239" s="113">
        <v>16</v>
      </c>
      <c r="H1239" s="113">
        <v>29</v>
      </c>
      <c r="I1239" s="113">
        <v>163</v>
      </c>
    </row>
    <row r="1240" spans="1:9" x14ac:dyDescent="0.25">
      <c r="A1240" s="26" t="str">
        <f t="shared" si="19"/>
        <v>East Midlands2007Kidney</v>
      </c>
      <c r="B1240" s="113" t="s">
        <v>160</v>
      </c>
      <c r="C1240" s="113">
        <v>2007</v>
      </c>
      <c r="D1240" s="113" t="s">
        <v>31</v>
      </c>
      <c r="E1240" s="113">
        <v>67</v>
      </c>
      <c r="F1240" s="113">
        <v>38</v>
      </c>
      <c r="G1240" s="113">
        <v>15</v>
      </c>
      <c r="H1240" s="113">
        <v>27</v>
      </c>
      <c r="I1240" s="113">
        <v>147</v>
      </c>
    </row>
    <row r="1241" spans="1:9" x14ac:dyDescent="0.25">
      <c r="A1241" s="26" t="str">
        <f t="shared" si="19"/>
        <v>East Midlands2008Kidney</v>
      </c>
      <c r="B1241" s="113" t="s">
        <v>160</v>
      </c>
      <c r="C1241" s="113">
        <v>2008</v>
      </c>
      <c r="D1241" s="113" t="s">
        <v>31</v>
      </c>
      <c r="E1241" s="113">
        <v>85</v>
      </c>
      <c r="F1241" s="113">
        <v>53</v>
      </c>
      <c r="G1241" s="113">
        <v>19</v>
      </c>
      <c r="H1241" s="113">
        <v>22</v>
      </c>
      <c r="I1241" s="113">
        <v>179</v>
      </c>
    </row>
    <row r="1242" spans="1:9" x14ac:dyDescent="0.25">
      <c r="A1242" s="26" t="str">
        <f t="shared" si="19"/>
        <v>East Midlands2009Kidney</v>
      </c>
      <c r="B1242" s="113" t="s">
        <v>160</v>
      </c>
      <c r="C1242" s="113">
        <v>2009</v>
      </c>
      <c r="D1242" s="113" t="s">
        <v>31</v>
      </c>
      <c r="E1242" s="113">
        <v>66</v>
      </c>
      <c r="F1242" s="113">
        <v>47</v>
      </c>
      <c r="G1242" s="113">
        <v>14</v>
      </c>
      <c r="H1242" s="113">
        <v>32</v>
      </c>
      <c r="I1242" s="113">
        <v>159</v>
      </c>
    </row>
    <row r="1243" spans="1:9" x14ac:dyDescent="0.25">
      <c r="A1243" s="26" t="str">
        <f t="shared" si="19"/>
        <v>East Midlands2010Kidney</v>
      </c>
      <c r="B1243" s="113" t="s">
        <v>160</v>
      </c>
      <c r="C1243" s="113">
        <v>2010</v>
      </c>
      <c r="D1243" s="113" t="s">
        <v>31</v>
      </c>
      <c r="E1243" s="113">
        <v>85</v>
      </c>
      <c r="F1243" s="113">
        <v>41</v>
      </c>
      <c r="G1243" s="113">
        <v>23</v>
      </c>
      <c r="H1243" s="113">
        <v>22</v>
      </c>
      <c r="I1243" s="113">
        <v>171</v>
      </c>
    </row>
    <row r="1244" spans="1:9" x14ac:dyDescent="0.25">
      <c r="A1244" s="26" t="str">
        <f t="shared" si="19"/>
        <v>East Midlands2011Kidney</v>
      </c>
      <c r="B1244" s="113" t="s">
        <v>160</v>
      </c>
      <c r="C1244" s="113">
        <v>2011</v>
      </c>
      <c r="D1244" s="113" t="s">
        <v>31</v>
      </c>
      <c r="E1244" s="113">
        <v>83</v>
      </c>
      <c r="F1244" s="113">
        <v>35</v>
      </c>
      <c r="G1244" s="113">
        <v>15</v>
      </c>
      <c r="H1244" s="113">
        <v>34</v>
      </c>
      <c r="I1244" s="113">
        <v>167</v>
      </c>
    </row>
    <row r="1245" spans="1:9" x14ac:dyDescent="0.25">
      <c r="A1245" s="26" t="str">
        <f t="shared" si="19"/>
        <v>East Midlands2012Kidney</v>
      </c>
      <c r="B1245" s="113" t="s">
        <v>160</v>
      </c>
      <c r="C1245" s="113">
        <v>2012</v>
      </c>
      <c r="D1245" s="113" t="s">
        <v>31</v>
      </c>
      <c r="E1245" s="113">
        <v>76</v>
      </c>
      <c r="F1245" s="113">
        <v>30</v>
      </c>
      <c r="G1245" s="113">
        <v>8</v>
      </c>
      <c r="H1245" s="113">
        <v>22</v>
      </c>
      <c r="I1245" s="113">
        <v>136</v>
      </c>
    </row>
    <row r="1246" spans="1:9" x14ac:dyDescent="0.25">
      <c r="A1246" s="26" t="str">
        <f t="shared" si="19"/>
        <v>East Midlands2013Kidney</v>
      </c>
      <c r="B1246" s="113" t="s">
        <v>160</v>
      </c>
      <c r="C1246" s="113">
        <v>2013</v>
      </c>
      <c r="D1246" s="113" t="s">
        <v>31</v>
      </c>
      <c r="E1246" s="113">
        <v>91</v>
      </c>
      <c r="F1246" s="113">
        <v>27</v>
      </c>
      <c r="G1246" s="113">
        <v>8</v>
      </c>
      <c r="H1246" s="113">
        <v>29</v>
      </c>
      <c r="I1246" s="113">
        <v>155</v>
      </c>
    </row>
    <row r="1247" spans="1:9" x14ac:dyDescent="0.25">
      <c r="A1247" s="26" t="str">
        <f t="shared" si="19"/>
        <v>East of England2006Kidney</v>
      </c>
      <c r="B1247" s="113" t="s">
        <v>162</v>
      </c>
      <c r="C1247" s="113">
        <v>2006</v>
      </c>
      <c r="D1247" s="113" t="s">
        <v>31</v>
      </c>
      <c r="E1247" s="113">
        <v>88</v>
      </c>
      <c r="F1247" s="113">
        <v>54</v>
      </c>
      <c r="G1247" s="113" t="s">
        <v>157</v>
      </c>
      <c r="H1247" s="113" t="s">
        <v>157</v>
      </c>
      <c r="I1247" s="113">
        <v>162</v>
      </c>
    </row>
    <row r="1248" spans="1:9" x14ac:dyDescent="0.25">
      <c r="A1248" s="26" t="str">
        <f t="shared" si="19"/>
        <v>East of England2007Kidney</v>
      </c>
      <c r="B1248" s="113" t="s">
        <v>162</v>
      </c>
      <c r="C1248" s="113">
        <v>2007</v>
      </c>
      <c r="D1248" s="113" t="s">
        <v>31</v>
      </c>
      <c r="E1248" s="113">
        <v>69</v>
      </c>
      <c r="F1248" s="113">
        <v>33</v>
      </c>
      <c r="G1248" s="113" t="s">
        <v>157</v>
      </c>
      <c r="H1248" s="113" t="s">
        <v>157</v>
      </c>
      <c r="I1248" s="113">
        <v>119</v>
      </c>
    </row>
    <row r="1249" spans="1:9" x14ac:dyDescent="0.25">
      <c r="A1249" s="26" t="str">
        <f t="shared" si="19"/>
        <v>East of England2008Kidney</v>
      </c>
      <c r="B1249" s="113" t="s">
        <v>162</v>
      </c>
      <c r="C1249" s="113">
        <v>2008</v>
      </c>
      <c r="D1249" s="113" t="s">
        <v>31</v>
      </c>
      <c r="E1249" s="113">
        <v>93</v>
      </c>
      <c r="F1249" s="113">
        <v>51</v>
      </c>
      <c r="G1249" s="113" t="s">
        <v>157</v>
      </c>
      <c r="H1249" s="113" t="s">
        <v>157</v>
      </c>
      <c r="I1249" s="113">
        <v>168</v>
      </c>
    </row>
    <row r="1250" spans="1:9" x14ac:dyDescent="0.25">
      <c r="A1250" s="26" t="str">
        <f t="shared" si="19"/>
        <v>East of England2009Kidney</v>
      </c>
      <c r="B1250" s="113" t="s">
        <v>162</v>
      </c>
      <c r="C1250" s="113">
        <v>2009</v>
      </c>
      <c r="D1250" s="113" t="s">
        <v>31</v>
      </c>
      <c r="E1250" s="113">
        <v>118</v>
      </c>
      <c r="F1250" s="113">
        <v>41</v>
      </c>
      <c r="G1250" s="113" t="s">
        <v>157</v>
      </c>
      <c r="H1250" s="113" t="s">
        <v>157</v>
      </c>
      <c r="I1250" s="113">
        <v>187</v>
      </c>
    </row>
    <row r="1251" spans="1:9" x14ac:dyDescent="0.25">
      <c r="A1251" s="26" t="str">
        <f t="shared" si="19"/>
        <v>East of England2010Kidney</v>
      </c>
      <c r="B1251" s="113" t="s">
        <v>162</v>
      </c>
      <c r="C1251" s="113">
        <v>2010</v>
      </c>
      <c r="D1251" s="113" t="s">
        <v>31</v>
      </c>
      <c r="E1251" s="113">
        <v>121</v>
      </c>
      <c r="F1251" s="113">
        <v>44</v>
      </c>
      <c r="G1251" s="113" t="s">
        <v>157</v>
      </c>
      <c r="H1251" s="113" t="s">
        <v>157</v>
      </c>
      <c r="I1251" s="113">
        <v>194</v>
      </c>
    </row>
    <row r="1252" spans="1:9" x14ac:dyDescent="0.25">
      <c r="A1252" s="26" t="str">
        <f t="shared" si="19"/>
        <v>East of England2011Kidney</v>
      </c>
      <c r="B1252" s="113" t="s">
        <v>162</v>
      </c>
      <c r="C1252" s="113">
        <v>2011</v>
      </c>
      <c r="D1252" s="113" t="s">
        <v>31</v>
      </c>
      <c r="E1252" s="113">
        <v>125</v>
      </c>
      <c r="F1252" s="113">
        <v>49</v>
      </c>
      <c r="G1252" s="113" t="s">
        <v>157</v>
      </c>
      <c r="H1252" s="113" t="s">
        <v>157</v>
      </c>
      <c r="I1252" s="113">
        <v>196</v>
      </c>
    </row>
    <row r="1253" spans="1:9" x14ac:dyDescent="0.25">
      <c r="A1253" s="26" t="str">
        <f t="shared" si="19"/>
        <v>East of England2012Kidney</v>
      </c>
      <c r="B1253" s="113" t="s">
        <v>162</v>
      </c>
      <c r="C1253" s="113">
        <v>2012</v>
      </c>
      <c r="D1253" s="113" t="s">
        <v>31</v>
      </c>
      <c r="E1253" s="113">
        <v>158</v>
      </c>
      <c r="F1253" s="113">
        <v>40</v>
      </c>
      <c r="G1253" s="113" t="s">
        <v>157</v>
      </c>
      <c r="H1253" s="113" t="s">
        <v>157</v>
      </c>
      <c r="I1253" s="113">
        <v>241</v>
      </c>
    </row>
    <row r="1254" spans="1:9" x14ac:dyDescent="0.25">
      <c r="A1254" s="26" t="str">
        <f t="shared" si="19"/>
        <v>East of England2013Kidney</v>
      </c>
      <c r="B1254" s="113" t="s">
        <v>162</v>
      </c>
      <c r="C1254" s="113">
        <v>2013</v>
      </c>
      <c r="D1254" s="113" t="s">
        <v>31</v>
      </c>
      <c r="E1254" s="113">
        <v>148</v>
      </c>
      <c r="F1254" s="113">
        <v>30</v>
      </c>
      <c r="G1254" s="113" t="s">
        <v>157</v>
      </c>
      <c r="H1254" s="113" t="s">
        <v>157</v>
      </c>
      <c r="I1254" s="113">
        <v>201</v>
      </c>
    </row>
    <row r="1255" spans="1:9" x14ac:dyDescent="0.25">
      <c r="A1255" s="26" t="str">
        <f t="shared" si="19"/>
        <v>London2006Kidney</v>
      </c>
      <c r="B1255" s="113" t="s">
        <v>116</v>
      </c>
      <c r="C1255" s="113">
        <v>2006</v>
      </c>
      <c r="D1255" s="113" t="s">
        <v>31</v>
      </c>
      <c r="E1255" s="113">
        <v>118</v>
      </c>
      <c r="F1255" s="113" t="s">
        <v>157</v>
      </c>
      <c r="G1255" s="113" t="s">
        <v>157</v>
      </c>
      <c r="H1255" s="113">
        <v>27</v>
      </c>
      <c r="I1255" s="113">
        <v>148</v>
      </c>
    </row>
    <row r="1256" spans="1:9" x14ac:dyDescent="0.25">
      <c r="A1256" s="26" t="str">
        <f t="shared" si="19"/>
        <v>London2007Kidney</v>
      </c>
      <c r="B1256" s="113" t="s">
        <v>116</v>
      </c>
      <c r="C1256" s="113">
        <v>2007</v>
      </c>
      <c r="D1256" s="113" t="s">
        <v>31</v>
      </c>
      <c r="E1256" s="113">
        <v>134</v>
      </c>
      <c r="F1256" s="113" t="s">
        <v>157</v>
      </c>
      <c r="G1256" s="113" t="s">
        <v>157</v>
      </c>
      <c r="H1256" s="113">
        <v>21</v>
      </c>
      <c r="I1256" s="113">
        <v>158</v>
      </c>
    </row>
    <row r="1257" spans="1:9" x14ac:dyDescent="0.25">
      <c r="A1257" s="26" t="str">
        <f t="shared" si="19"/>
        <v>London2008Kidney</v>
      </c>
      <c r="B1257" s="113" t="s">
        <v>116</v>
      </c>
      <c r="C1257" s="113">
        <v>2008</v>
      </c>
      <c r="D1257" s="113" t="s">
        <v>31</v>
      </c>
      <c r="E1257" s="113">
        <v>139</v>
      </c>
      <c r="F1257" s="113" t="s">
        <v>157</v>
      </c>
      <c r="G1257" s="113" t="s">
        <v>157</v>
      </c>
      <c r="H1257" s="113">
        <v>13</v>
      </c>
      <c r="I1257" s="113">
        <v>160</v>
      </c>
    </row>
    <row r="1258" spans="1:9" x14ac:dyDescent="0.25">
      <c r="A1258" s="26" t="str">
        <f t="shared" si="19"/>
        <v>London2009Kidney</v>
      </c>
      <c r="B1258" s="113" t="s">
        <v>116</v>
      </c>
      <c r="C1258" s="113">
        <v>2009</v>
      </c>
      <c r="D1258" s="113" t="s">
        <v>31</v>
      </c>
      <c r="E1258" s="113">
        <v>150</v>
      </c>
      <c r="F1258" s="113" t="s">
        <v>157</v>
      </c>
      <c r="G1258" s="113" t="s">
        <v>157</v>
      </c>
      <c r="H1258" s="113">
        <v>33</v>
      </c>
      <c r="I1258" s="113">
        <v>195</v>
      </c>
    </row>
    <row r="1259" spans="1:9" x14ac:dyDescent="0.25">
      <c r="A1259" s="26" t="str">
        <f t="shared" si="19"/>
        <v>London2010Kidney</v>
      </c>
      <c r="B1259" s="113" t="s">
        <v>116</v>
      </c>
      <c r="C1259" s="113">
        <v>2010</v>
      </c>
      <c r="D1259" s="113" t="s">
        <v>31</v>
      </c>
      <c r="E1259" s="113">
        <v>113</v>
      </c>
      <c r="F1259" s="113" t="s">
        <v>157</v>
      </c>
      <c r="G1259" s="113" t="s">
        <v>157</v>
      </c>
      <c r="H1259" s="113">
        <v>28</v>
      </c>
      <c r="I1259" s="113">
        <v>154</v>
      </c>
    </row>
    <row r="1260" spans="1:9" x14ac:dyDescent="0.25">
      <c r="A1260" s="26" t="str">
        <f t="shared" si="19"/>
        <v>London2011Kidney</v>
      </c>
      <c r="B1260" s="113" t="s">
        <v>116</v>
      </c>
      <c r="C1260" s="113">
        <v>2011</v>
      </c>
      <c r="D1260" s="113" t="s">
        <v>31</v>
      </c>
      <c r="E1260" s="113">
        <v>114</v>
      </c>
      <c r="F1260" s="113" t="s">
        <v>157</v>
      </c>
      <c r="G1260" s="113" t="s">
        <v>157</v>
      </c>
      <c r="H1260" s="113">
        <v>29</v>
      </c>
      <c r="I1260" s="113">
        <v>149</v>
      </c>
    </row>
    <row r="1261" spans="1:9" x14ac:dyDescent="0.25">
      <c r="A1261" s="26" t="str">
        <f t="shared" si="19"/>
        <v>London2012Kidney</v>
      </c>
      <c r="B1261" s="113" t="s">
        <v>116</v>
      </c>
      <c r="C1261" s="113">
        <v>2012</v>
      </c>
      <c r="D1261" s="113" t="s">
        <v>31</v>
      </c>
      <c r="E1261" s="113">
        <v>125</v>
      </c>
      <c r="F1261" s="113" t="s">
        <v>157</v>
      </c>
      <c r="G1261" s="113" t="s">
        <v>157</v>
      </c>
      <c r="H1261" s="113">
        <v>30</v>
      </c>
      <c r="I1261" s="113">
        <v>159</v>
      </c>
    </row>
    <row r="1262" spans="1:9" x14ac:dyDescent="0.25">
      <c r="A1262" s="26" t="str">
        <f t="shared" si="19"/>
        <v>London2013Kidney</v>
      </c>
      <c r="B1262" s="113" t="s">
        <v>116</v>
      </c>
      <c r="C1262" s="113">
        <v>2013</v>
      </c>
      <c r="D1262" s="113" t="s">
        <v>31</v>
      </c>
      <c r="E1262" s="113">
        <v>149</v>
      </c>
      <c r="F1262" s="113" t="s">
        <v>157</v>
      </c>
      <c r="G1262" s="113" t="s">
        <v>157</v>
      </c>
      <c r="H1262" s="113">
        <v>38</v>
      </c>
      <c r="I1262" s="113">
        <v>196</v>
      </c>
    </row>
    <row r="1263" spans="1:9" x14ac:dyDescent="0.25">
      <c r="A1263" s="26" t="str">
        <f t="shared" si="19"/>
        <v>North East2006Kidney</v>
      </c>
      <c r="B1263" s="113" t="s">
        <v>164</v>
      </c>
      <c r="C1263" s="113">
        <v>2006</v>
      </c>
      <c r="D1263" s="113" t="s">
        <v>31</v>
      </c>
      <c r="E1263" s="113">
        <v>43</v>
      </c>
      <c r="F1263" s="113">
        <v>40</v>
      </c>
      <c r="G1263" s="113">
        <v>10</v>
      </c>
      <c r="H1263" s="113">
        <v>12</v>
      </c>
      <c r="I1263" s="113">
        <v>105</v>
      </c>
    </row>
    <row r="1264" spans="1:9" x14ac:dyDescent="0.25">
      <c r="A1264" s="26" t="str">
        <f t="shared" si="19"/>
        <v>North East2007Kidney</v>
      </c>
      <c r="B1264" s="113" t="s">
        <v>164</v>
      </c>
      <c r="C1264" s="113">
        <v>2007</v>
      </c>
      <c r="D1264" s="113" t="s">
        <v>31</v>
      </c>
      <c r="E1264" s="113">
        <v>42</v>
      </c>
      <c r="F1264" s="113">
        <v>44</v>
      </c>
      <c r="G1264" s="113" t="s">
        <v>157</v>
      </c>
      <c r="H1264" s="113" t="s">
        <v>157</v>
      </c>
      <c r="I1264" s="113">
        <v>98</v>
      </c>
    </row>
    <row r="1265" spans="1:9" x14ac:dyDescent="0.25">
      <c r="A1265" s="26" t="str">
        <f t="shared" si="19"/>
        <v>North East2008Kidney</v>
      </c>
      <c r="B1265" s="113" t="s">
        <v>164</v>
      </c>
      <c r="C1265" s="113">
        <v>2008</v>
      </c>
      <c r="D1265" s="113" t="s">
        <v>31</v>
      </c>
      <c r="E1265" s="113">
        <v>59</v>
      </c>
      <c r="F1265" s="113">
        <v>40</v>
      </c>
      <c r="G1265" s="113">
        <v>6</v>
      </c>
      <c r="H1265" s="113">
        <v>7</v>
      </c>
      <c r="I1265" s="113">
        <v>112</v>
      </c>
    </row>
    <row r="1266" spans="1:9" x14ac:dyDescent="0.25">
      <c r="A1266" s="26" t="str">
        <f t="shared" si="19"/>
        <v>North East2009Kidney</v>
      </c>
      <c r="B1266" s="113" t="s">
        <v>164</v>
      </c>
      <c r="C1266" s="113">
        <v>2009</v>
      </c>
      <c r="D1266" s="113" t="s">
        <v>31</v>
      </c>
      <c r="E1266" s="113">
        <v>62</v>
      </c>
      <c r="F1266" s="113">
        <v>36</v>
      </c>
      <c r="G1266" s="113">
        <v>6</v>
      </c>
      <c r="H1266" s="113">
        <v>14</v>
      </c>
      <c r="I1266" s="113">
        <v>118</v>
      </c>
    </row>
    <row r="1267" spans="1:9" x14ac:dyDescent="0.25">
      <c r="A1267" s="26" t="str">
        <f t="shared" si="19"/>
        <v>North East2010Kidney</v>
      </c>
      <c r="B1267" s="113" t="s">
        <v>164</v>
      </c>
      <c r="C1267" s="113">
        <v>2010</v>
      </c>
      <c r="D1267" s="113" t="s">
        <v>31</v>
      </c>
      <c r="E1267" s="113">
        <v>51</v>
      </c>
      <c r="F1267" s="113">
        <v>23</v>
      </c>
      <c r="G1267" s="113">
        <v>8</v>
      </c>
      <c r="H1267" s="113">
        <v>14</v>
      </c>
      <c r="I1267" s="113">
        <v>96</v>
      </c>
    </row>
    <row r="1268" spans="1:9" x14ac:dyDescent="0.25">
      <c r="A1268" s="26" t="str">
        <f t="shared" si="19"/>
        <v>North East2011Kidney</v>
      </c>
      <c r="B1268" s="113" t="s">
        <v>164</v>
      </c>
      <c r="C1268" s="113">
        <v>2011</v>
      </c>
      <c r="D1268" s="113" t="s">
        <v>31</v>
      </c>
      <c r="E1268" s="113">
        <v>61</v>
      </c>
      <c r="F1268" s="113">
        <v>13</v>
      </c>
      <c r="G1268" s="113">
        <v>10</v>
      </c>
      <c r="H1268" s="113">
        <v>19</v>
      </c>
      <c r="I1268" s="113">
        <v>103</v>
      </c>
    </row>
    <row r="1269" spans="1:9" x14ac:dyDescent="0.25">
      <c r="A1269" s="26" t="str">
        <f t="shared" si="19"/>
        <v>North East2012Kidney</v>
      </c>
      <c r="B1269" s="113" t="s">
        <v>164</v>
      </c>
      <c r="C1269" s="113">
        <v>2012</v>
      </c>
      <c r="D1269" s="113" t="s">
        <v>31</v>
      </c>
      <c r="E1269" s="113">
        <v>55</v>
      </c>
      <c r="F1269" s="113">
        <v>15</v>
      </c>
      <c r="G1269" s="113" t="s">
        <v>157</v>
      </c>
      <c r="H1269" s="113" t="s">
        <v>157</v>
      </c>
      <c r="I1269" s="113">
        <v>86</v>
      </c>
    </row>
    <row r="1270" spans="1:9" x14ac:dyDescent="0.25">
      <c r="A1270" s="26" t="str">
        <f t="shared" si="19"/>
        <v>North East2013Kidney</v>
      </c>
      <c r="B1270" s="113" t="s">
        <v>164</v>
      </c>
      <c r="C1270" s="113">
        <v>2013</v>
      </c>
      <c r="D1270" s="113" t="s">
        <v>31</v>
      </c>
      <c r="E1270" s="113">
        <v>51</v>
      </c>
      <c r="F1270" s="113">
        <v>15</v>
      </c>
      <c r="G1270" s="113">
        <v>9</v>
      </c>
      <c r="H1270" s="113">
        <v>30</v>
      </c>
      <c r="I1270" s="113">
        <v>105</v>
      </c>
    </row>
    <row r="1271" spans="1:9" x14ac:dyDescent="0.25">
      <c r="A1271" s="26" t="str">
        <f t="shared" si="19"/>
        <v>North West2006Kidney</v>
      </c>
      <c r="B1271" s="113" t="s">
        <v>166</v>
      </c>
      <c r="C1271" s="113">
        <v>2006</v>
      </c>
      <c r="D1271" s="113" t="s">
        <v>31</v>
      </c>
      <c r="E1271" s="113">
        <v>132</v>
      </c>
      <c r="F1271" s="113">
        <v>47</v>
      </c>
      <c r="G1271" s="113">
        <v>6</v>
      </c>
      <c r="H1271" s="113">
        <v>30</v>
      </c>
      <c r="I1271" s="113">
        <v>215</v>
      </c>
    </row>
    <row r="1272" spans="1:9" x14ac:dyDescent="0.25">
      <c r="A1272" s="26" t="str">
        <f t="shared" si="19"/>
        <v>North West2007Kidney</v>
      </c>
      <c r="B1272" s="113" t="s">
        <v>166</v>
      </c>
      <c r="C1272" s="113">
        <v>2007</v>
      </c>
      <c r="D1272" s="113" t="s">
        <v>31</v>
      </c>
      <c r="E1272" s="113">
        <v>129</v>
      </c>
      <c r="F1272" s="113">
        <v>55</v>
      </c>
      <c r="G1272" s="113" t="s">
        <v>157</v>
      </c>
      <c r="H1272" s="113" t="s">
        <v>157</v>
      </c>
      <c r="I1272" s="113">
        <v>207</v>
      </c>
    </row>
    <row r="1273" spans="1:9" x14ac:dyDescent="0.25">
      <c r="A1273" s="26" t="str">
        <f t="shared" si="19"/>
        <v>North West2008Kidney</v>
      </c>
      <c r="B1273" s="113" t="s">
        <v>166</v>
      </c>
      <c r="C1273" s="113">
        <v>2008</v>
      </c>
      <c r="D1273" s="113" t="s">
        <v>31</v>
      </c>
      <c r="E1273" s="113">
        <v>180</v>
      </c>
      <c r="F1273" s="113">
        <v>51</v>
      </c>
      <c r="G1273" s="113" t="s">
        <v>157</v>
      </c>
      <c r="H1273" s="113" t="s">
        <v>157</v>
      </c>
      <c r="I1273" s="113">
        <v>260</v>
      </c>
    </row>
    <row r="1274" spans="1:9" x14ac:dyDescent="0.25">
      <c r="A1274" s="26" t="str">
        <f t="shared" si="19"/>
        <v>North West2009Kidney</v>
      </c>
      <c r="B1274" s="113" t="s">
        <v>166</v>
      </c>
      <c r="C1274" s="113">
        <v>2009</v>
      </c>
      <c r="D1274" s="113" t="s">
        <v>31</v>
      </c>
      <c r="E1274" s="113">
        <v>172</v>
      </c>
      <c r="F1274" s="113">
        <v>44</v>
      </c>
      <c r="G1274" s="113">
        <v>6</v>
      </c>
      <c r="H1274" s="113">
        <v>19</v>
      </c>
      <c r="I1274" s="113">
        <v>241</v>
      </c>
    </row>
    <row r="1275" spans="1:9" x14ac:dyDescent="0.25">
      <c r="A1275" s="26" t="str">
        <f t="shared" si="19"/>
        <v>North West2010Kidney</v>
      </c>
      <c r="B1275" s="113" t="s">
        <v>166</v>
      </c>
      <c r="C1275" s="113">
        <v>2010</v>
      </c>
      <c r="D1275" s="113" t="s">
        <v>31</v>
      </c>
      <c r="E1275" s="113">
        <v>162</v>
      </c>
      <c r="F1275" s="113">
        <v>37</v>
      </c>
      <c r="G1275" s="113">
        <v>9</v>
      </c>
      <c r="H1275" s="113">
        <v>24</v>
      </c>
      <c r="I1275" s="113">
        <v>232</v>
      </c>
    </row>
    <row r="1276" spans="1:9" x14ac:dyDescent="0.25">
      <c r="A1276" s="26" t="str">
        <f t="shared" si="19"/>
        <v>North West2011Kidney</v>
      </c>
      <c r="B1276" s="113" t="s">
        <v>166</v>
      </c>
      <c r="C1276" s="113">
        <v>2011</v>
      </c>
      <c r="D1276" s="113" t="s">
        <v>31</v>
      </c>
      <c r="E1276" s="113">
        <v>198</v>
      </c>
      <c r="F1276" s="113">
        <v>54</v>
      </c>
      <c r="G1276" s="113">
        <v>11</v>
      </c>
      <c r="H1276" s="113">
        <v>21</v>
      </c>
      <c r="I1276" s="113">
        <v>284</v>
      </c>
    </row>
    <row r="1277" spans="1:9" x14ac:dyDescent="0.25">
      <c r="A1277" s="26" t="str">
        <f t="shared" si="19"/>
        <v>North West2012Kidney</v>
      </c>
      <c r="B1277" s="113" t="s">
        <v>166</v>
      </c>
      <c r="C1277" s="113">
        <v>2012</v>
      </c>
      <c r="D1277" s="113" t="s">
        <v>31</v>
      </c>
      <c r="E1277" s="113">
        <v>211</v>
      </c>
      <c r="F1277" s="113">
        <v>58</v>
      </c>
      <c r="G1277" s="113">
        <v>17</v>
      </c>
      <c r="H1277" s="113">
        <v>17</v>
      </c>
      <c r="I1277" s="113">
        <v>303</v>
      </c>
    </row>
    <row r="1278" spans="1:9" x14ac:dyDescent="0.25">
      <c r="A1278" s="26" t="str">
        <f t="shared" si="19"/>
        <v>North West2013Kidney</v>
      </c>
      <c r="B1278" s="113" t="s">
        <v>166</v>
      </c>
      <c r="C1278" s="113">
        <v>2013</v>
      </c>
      <c r="D1278" s="113" t="s">
        <v>31</v>
      </c>
      <c r="E1278" s="113">
        <v>188</v>
      </c>
      <c r="F1278" s="113">
        <v>39</v>
      </c>
      <c r="G1278" s="113">
        <v>7</v>
      </c>
      <c r="H1278" s="113">
        <v>28</v>
      </c>
      <c r="I1278" s="113">
        <v>262</v>
      </c>
    </row>
    <row r="1279" spans="1:9" x14ac:dyDescent="0.25">
      <c r="A1279" s="26" t="str">
        <f t="shared" si="19"/>
        <v>South East2006Kidney</v>
      </c>
      <c r="B1279" s="113" t="s">
        <v>168</v>
      </c>
      <c r="C1279" s="113">
        <v>2006</v>
      </c>
      <c r="D1279" s="113" t="s">
        <v>31</v>
      </c>
      <c r="E1279" s="113">
        <v>152</v>
      </c>
      <c r="F1279" s="113">
        <v>69</v>
      </c>
      <c r="G1279" s="113" t="s">
        <v>157</v>
      </c>
      <c r="H1279" s="113" t="s">
        <v>157</v>
      </c>
      <c r="I1279" s="113">
        <v>253</v>
      </c>
    </row>
    <row r="1280" spans="1:9" x14ac:dyDescent="0.25">
      <c r="A1280" s="26" t="str">
        <f t="shared" si="19"/>
        <v>South East2007Kidney</v>
      </c>
      <c r="B1280" s="113" t="s">
        <v>168</v>
      </c>
      <c r="C1280" s="113">
        <v>2007</v>
      </c>
      <c r="D1280" s="113" t="s">
        <v>31</v>
      </c>
      <c r="E1280" s="113">
        <v>130</v>
      </c>
      <c r="F1280" s="113">
        <v>70</v>
      </c>
      <c r="G1280" s="113" t="s">
        <v>157</v>
      </c>
      <c r="H1280" s="113" t="s">
        <v>157</v>
      </c>
      <c r="I1280" s="113">
        <v>235</v>
      </c>
    </row>
    <row r="1281" spans="1:9" x14ac:dyDescent="0.25">
      <c r="A1281" s="26" t="str">
        <f t="shared" si="19"/>
        <v>South East2008Kidney</v>
      </c>
      <c r="B1281" s="113" t="s">
        <v>168</v>
      </c>
      <c r="C1281" s="113">
        <v>2008</v>
      </c>
      <c r="D1281" s="113" t="s">
        <v>31</v>
      </c>
      <c r="E1281" s="113">
        <v>136</v>
      </c>
      <c r="F1281" s="113">
        <v>63</v>
      </c>
      <c r="G1281" s="113" t="s">
        <v>157</v>
      </c>
      <c r="H1281" s="113" t="s">
        <v>157</v>
      </c>
      <c r="I1281" s="113">
        <v>232</v>
      </c>
    </row>
    <row r="1282" spans="1:9" x14ac:dyDescent="0.25">
      <c r="A1282" s="26" t="str">
        <f t="shared" si="19"/>
        <v>South East2009Kidney</v>
      </c>
      <c r="B1282" s="113" t="s">
        <v>168</v>
      </c>
      <c r="C1282" s="113">
        <v>2009</v>
      </c>
      <c r="D1282" s="113" t="s">
        <v>31</v>
      </c>
      <c r="E1282" s="113">
        <v>181</v>
      </c>
      <c r="F1282" s="113">
        <v>53</v>
      </c>
      <c r="G1282" s="113">
        <v>7</v>
      </c>
      <c r="H1282" s="113">
        <v>37</v>
      </c>
      <c r="I1282" s="113">
        <v>278</v>
      </c>
    </row>
    <row r="1283" spans="1:9" x14ac:dyDescent="0.25">
      <c r="A1283" s="26" t="str">
        <f t="shared" si="19"/>
        <v>South East2010Kidney</v>
      </c>
      <c r="B1283" s="113" t="s">
        <v>168</v>
      </c>
      <c r="C1283" s="113">
        <v>2010</v>
      </c>
      <c r="D1283" s="113" t="s">
        <v>31</v>
      </c>
      <c r="E1283" s="113">
        <v>181</v>
      </c>
      <c r="F1283" s="113">
        <v>52</v>
      </c>
      <c r="G1283" s="113">
        <v>5</v>
      </c>
      <c r="H1283" s="113">
        <v>34</v>
      </c>
      <c r="I1283" s="113">
        <v>272</v>
      </c>
    </row>
    <row r="1284" spans="1:9" x14ac:dyDescent="0.25">
      <c r="A1284" s="26" t="str">
        <f t="shared" si="19"/>
        <v>South East2011Kidney</v>
      </c>
      <c r="B1284" s="113" t="s">
        <v>168</v>
      </c>
      <c r="C1284" s="113">
        <v>2011</v>
      </c>
      <c r="D1284" s="113" t="s">
        <v>31</v>
      </c>
      <c r="E1284" s="113">
        <v>180</v>
      </c>
      <c r="F1284" s="113">
        <v>54</v>
      </c>
      <c r="G1284" s="113" t="s">
        <v>157</v>
      </c>
      <c r="H1284" s="113" t="s">
        <v>157</v>
      </c>
      <c r="I1284" s="113">
        <v>263</v>
      </c>
    </row>
    <row r="1285" spans="1:9" x14ac:dyDescent="0.25">
      <c r="A1285" s="26" t="str">
        <f t="shared" ref="A1285:A1348" si="20">CONCATENATE(B1285,C1285,D1285)</f>
        <v>South East2012Kidney</v>
      </c>
      <c r="B1285" s="113" t="s">
        <v>168</v>
      </c>
      <c r="C1285" s="113">
        <v>2012</v>
      </c>
      <c r="D1285" s="113" t="s">
        <v>31</v>
      </c>
      <c r="E1285" s="113">
        <v>201</v>
      </c>
      <c r="F1285" s="113">
        <v>56</v>
      </c>
      <c r="G1285" s="113">
        <v>6</v>
      </c>
      <c r="H1285" s="113">
        <v>45</v>
      </c>
      <c r="I1285" s="113">
        <v>308</v>
      </c>
    </row>
    <row r="1286" spans="1:9" x14ac:dyDescent="0.25">
      <c r="A1286" s="26" t="str">
        <f t="shared" si="20"/>
        <v>South East2013Kidney</v>
      </c>
      <c r="B1286" s="113" t="s">
        <v>168</v>
      </c>
      <c r="C1286" s="113">
        <v>2013</v>
      </c>
      <c r="D1286" s="113" t="s">
        <v>31</v>
      </c>
      <c r="E1286" s="113">
        <v>191</v>
      </c>
      <c r="F1286" s="113">
        <v>47</v>
      </c>
      <c r="G1286" s="113">
        <v>9</v>
      </c>
      <c r="H1286" s="113">
        <v>43</v>
      </c>
      <c r="I1286" s="113">
        <v>290</v>
      </c>
    </row>
    <row r="1287" spans="1:9" x14ac:dyDescent="0.25">
      <c r="A1287" s="26" t="str">
        <f t="shared" si="20"/>
        <v>South West2006Kidney</v>
      </c>
      <c r="B1287" s="113" t="s">
        <v>170</v>
      </c>
      <c r="C1287" s="113">
        <v>2006</v>
      </c>
      <c r="D1287" s="113" t="s">
        <v>31</v>
      </c>
      <c r="E1287" s="113">
        <v>108</v>
      </c>
      <c r="F1287" s="113">
        <v>113</v>
      </c>
      <c r="G1287" s="113" t="s">
        <v>157</v>
      </c>
      <c r="H1287" s="113" t="s">
        <v>157</v>
      </c>
      <c r="I1287" s="113">
        <v>253</v>
      </c>
    </row>
    <row r="1288" spans="1:9" x14ac:dyDescent="0.25">
      <c r="A1288" s="26" t="str">
        <f t="shared" si="20"/>
        <v>South West2007Kidney</v>
      </c>
      <c r="B1288" s="113" t="s">
        <v>170</v>
      </c>
      <c r="C1288" s="113">
        <v>2007</v>
      </c>
      <c r="D1288" s="113" t="s">
        <v>31</v>
      </c>
      <c r="E1288" s="113">
        <v>74</v>
      </c>
      <c r="F1288" s="113">
        <v>95</v>
      </c>
      <c r="G1288" s="113">
        <v>5</v>
      </c>
      <c r="H1288" s="113">
        <v>10</v>
      </c>
      <c r="I1288" s="113">
        <v>184</v>
      </c>
    </row>
    <row r="1289" spans="1:9" x14ac:dyDescent="0.25">
      <c r="A1289" s="26" t="str">
        <f t="shared" si="20"/>
        <v>South West2008Kidney</v>
      </c>
      <c r="B1289" s="113" t="s">
        <v>170</v>
      </c>
      <c r="C1289" s="113">
        <v>2008</v>
      </c>
      <c r="D1289" s="113" t="s">
        <v>31</v>
      </c>
      <c r="E1289" s="113">
        <v>95</v>
      </c>
      <c r="F1289" s="113">
        <v>88</v>
      </c>
      <c r="G1289" s="113">
        <v>6</v>
      </c>
      <c r="H1289" s="113">
        <v>23</v>
      </c>
      <c r="I1289" s="113">
        <v>212</v>
      </c>
    </row>
    <row r="1290" spans="1:9" x14ac:dyDescent="0.25">
      <c r="A1290" s="26" t="str">
        <f t="shared" si="20"/>
        <v>South West2009Kidney</v>
      </c>
      <c r="B1290" s="113" t="s">
        <v>170</v>
      </c>
      <c r="C1290" s="113">
        <v>2009</v>
      </c>
      <c r="D1290" s="113" t="s">
        <v>31</v>
      </c>
      <c r="E1290" s="113">
        <v>104</v>
      </c>
      <c r="F1290" s="113">
        <v>83</v>
      </c>
      <c r="G1290" s="113">
        <v>5</v>
      </c>
      <c r="H1290" s="113">
        <v>24</v>
      </c>
      <c r="I1290" s="113">
        <v>216</v>
      </c>
    </row>
    <row r="1291" spans="1:9" x14ac:dyDescent="0.25">
      <c r="A1291" s="26" t="str">
        <f t="shared" si="20"/>
        <v>South West2010Kidney</v>
      </c>
      <c r="B1291" s="113" t="s">
        <v>170</v>
      </c>
      <c r="C1291" s="113">
        <v>2010</v>
      </c>
      <c r="D1291" s="113" t="s">
        <v>31</v>
      </c>
      <c r="E1291" s="113">
        <v>116</v>
      </c>
      <c r="F1291" s="113">
        <v>86</v>
      </c>
      <c r="G1291" s="113" t="s">
        <v>157</v>
      </c>
      <c r="H1291" s="113" t="s">
        <v>157</v>
      </c>
      <c r="I1291" s="113">
        <v>233</v>
      </c>
    </row>
    <row r="1292" spans="1:9" x14ac:dyDescent="0.25">
      <c r="A1292" s="26" t="str">
        <f t="shared" si="20"/>
        <v>South West2011Kidney</v>
      </c>
      <c r="B1292" s="113" t="s">
        <v>170</v>
      </c>
      <c r="C1292" s="113">
        <v>2011</v>
      </c>
      <c r="D1292" s="113" t="s">
        <v>31</v>
      </c>
      <c r="E1292" s="113">
        <v>109</v>
      </c>
      <c r="F1292" s="113">
        <v>57</v>
      </c>
      <c r="G1292" s="113">
        <v>8</v>
      </c>
      <c r="H1292" s="113">
        <v>13</v>
      </c>
      <c r="I1292" s="113">
        <v>187</v>
      </c>
    </row>
    <row r="1293" spans="1:9" x14ac:dyDescent="0.25">
      <c r="A1293" s="26" t="str">
        <f t="shared" si="20"/>
        <v>South West2012Kidney</v>
      </c>
      <c r="B1293" s="113" t="s">
        <v>170</v>
      </c>
      <c r="C1293" s="113">
        <v>2012</v>
      </c>
      <c r="D1293" s="113" t="s">
        <v>31</v>
      </c>
      <c r="E1293" s="113">
        <v>143</v>
      </c>
      <c r="F1293" s="113">
        <v>77</v>
      </c>
      <c r="G1293" s="113">
        <v>6</v>
      </c>
      <c r="H1293" s="113">
        <v>18</v>
      </c>
      <c r="I1293" s="113">
        <v>244</v>
      </c>
    </row>
    <row r="1294" spans="1:9" x14ac:dyDescent="0.25">
      <c r="A1294" s="26" t="str">
        <f t="shared" si="20"/>
        <v>South West2013Kidney</v>
      </c>
      <c r="B1294" s="113" t="s">
        <v>170</v>
      </c>
      <c r="C1294" s="113">
        <v>2013</v>
      </c>
      <c r="D1294" s="113" t="s">
        <v>31</v>
      </c>
      <c r="E1294" s="113">
        <v>110</v>
      </c>
      <c r="F1294" s="113">
        <v>63</v>
      </c>
      <c r="G1294" s="113" t="s">
        <v>157</v>
      </c>
      <c r="H1294" s="113" t="s">
        <v>157</v>
      </c>
      <c r="I1294" s="113">
        <v>205</v>
      </c>
    </row>
    <row r="1295" spans="1:9" x14ac:dyDescent="0.25">
      <c r="A1295" s="26" t="str">
        <f t="shared" si="20"/>
        <v>West Midlands2006Kidney</v>
      </c>
      <c r="B1295" s="113" t="s">
        <v>172</v>
      </c>
      <c r="C1295" s="113">
        <v>2006</v>
      </c>
      <c r="D1295" s="113" t="s">
        <v>31</v>
      </c>
      <c r="E1295" s="113">
        <v>83</v>
      </c>
      <c r="F1295" s="113">
        <v>38</v>
      </c>
      <c r="G1295" s="113" t="s">
        <v>157</v>
      </c>
      <c r="H1295" s="113" t="s">
        <v>157</v>
      </c>
      <c r="I1295" s="113">
        <v>145</v>
      </c>
    </row>
    <row r="1296" spans="1:9" x14ac:dyDescent="0.25">
      <c r="A1296" s="26" t="str">
        <f t="shared" si="20"/>
        <v>West Midlands2007Kidney</v>
      </c>
      <c r="B1296" s="113" t="s">
        <v>172</v>
      </c>
      <c r="C1296" s="113">
        <v>2007</v>
      </c>
      <c r="D1296" s="113" t="s">
        <v>31</v>
      </c>
      <c r="E1296" s="113">
        <v>94</v>
      </c>
      <c r="F1296" s="113">
        <v>32</v>
      </c>
      <c r="G1296" s="113">
        <v>5</v>
      </c>
      <c r="H1296" s="113">
        <v>14</v>
      </c>
      <c r="I1296" s="113">
        <v>145</v>
      </c>
    </row>
    <row r="1297" spans="1:9" x14ac:dyDescent="0.25">
      <c r="A1297" s="26" t="str">
        <f t="shared" si="20"/>
        <v>West Midlands2008Kidney</v>
      </c>
      <c r="B1297" s="113" t="s">
        <v>172</v>
      </c>
      <c r="C1297" s="113">
        <v>2008</v>
      </c>
      <c r="D1297" s="113" t="s">
        <v>31</v>
      </c>
      <c r="E1297" s="113">
        <v>82</v>
      </c>
      <c r="F1297" s="113">
        <v>27</v>
      </c>
      <c r="G1297" s="113">
        <v>8</v>
      </c>
      <c r="H1297" s="113">
        <v>10</v>
      </c>
      <c r="I1297" s="113">
        <v>127</v>
      </c>
    </row>
    <row r="1298" spans="1:9" x14ac:dyDescent="0.25">
      <c r="A1298" s="26" t="str">
        <f t="shared" si="20"/>
        <v>West Midlands2009Kidney</v>
      </c>
      <c r="B1298" s="113" t="s">
        <v>172</v>
      </c>
      <c r="C1298" s="113">
        <v>2009</v>
      </c>
      <c r="D1298" s="113" t="s">
        <v>31</v>
      </c>
      <c r="E1298" s="113">
        <v>80</v>
      </c>
      <c r="F1298" s="113">
        <v>25</v>
      </c>
      <c r="G1298" s="113">
        <v>5</v>
      </c>
      <c r="H1298" s="113">
        <v>13</v>
      </c>
      <c r="I1298" s="113">
        <v>123</v>
      </c>
    </row>
    <row r="1299" spans="1:9" x14ac:dyDescent="0.25">
      <c r="A1299" s="26" t="str">
        <f t="shared" si="20"/>
        <v>West Midlands2010Kidney</v>
      </c>
      <c r="B1299" s="113" t="s">
        <v>172</v>
      </c>
      <c r="C1299" s="113">
        <v>2010</v>
      </c>
      <c r="D1299" s="113" t="s">
        <v>31</v>
      </c>
      <c r="E1299" s="113">
        <v>83</v>
      </c>
      <c r="F1299" s="113">
        <v>30</v>
      </c>
      <c r="G1299" s="113" t="s">
        <v>157</v>
      </c>
      <c r="H1299" s="113" t="s">
        <v>157</v>
      </c>
      <c r="I1299" s="113">
        <v>137</v>
      </c>
    </row>
    <row r="1300" spans="1:9" x14ac:dyDescent="0.25">
      <c r="A1300" s="26" t="str">
        <f t="shared" si="20"/>
        <v>West Midlands2011Kidney</v>
      </c>
      <c r="B1300" s="113" t="s">
        <v>172</v>
      </c>
      <c r="C1300" s="113">
        <v>2011</v>
      </c>
      <c r="D1300" s="113" t="s">
        <v>31</v>
      </c>
      <c r="E1300" s="113">
        <v>125</v>
      </c>
      <c r="F1300" s="113">
        <v>27</v>
      </c>
      <c r="G1300" s="113">
        <v>8</v>
      </c>
      <c r="H1300" s="113">
        <v>21</v>
      </c>
      <c r="I1300" s="113">
        <v>181</v>
      </c>
    </row>
    <row r="1301" spans="1:9" x14ac:dyDescent="0.25">
      <c r="A1301" s="26" t="str">
        <f t="shared" si="20"/>
        <v>West Midlands2012Kidney</v>
      </c>
      <c r="B1301" s="113" t="s">
        <v>172</v>
      </c>
      <c r="C1301" s="113">
        <v>2012</v>
      </c>
      <c r="D1301" s="113" t="s">
        <v>31</v>
      </c>
      <c r="E1301" s="113">
        <v>108</v>
      </c>
      <c r="F1301" s="113">
        <v>26</v>
      </c>
      <c r="G1301" s="113" t="s">
        <v>157</v>
      </c>
      <c r="H1301" s="113" t="s">
        <v>157</v>
      </c>
      <c r="I1301" s="113">
        <v>149</v>
      </c>
    </row>
    <row r="1302" spans="1:9" x14ac:dyDescent="0.25">
      <c r="A1302" s="26" t="str">
        <f t="shared" si="20"/>
        <v>West Midlands2013Kidney</v>
      </c>
      <c r="B1302" s="113" t="s">
        <v>172</v>
      </c>
      <c r="C1302" s="113">
        <v>2013</v>
      </c>
      <c r="D1302" s="113" t="s">
        <v>31</v>
      </c>
      <c r="E1302" s="113">
        <v>133</v>
      </c>
      <c r="F1302" s="113">
        <v>39</v>
      </c>
      <c r="G1302" s="113">
        <v>8</v>
      </c>
      <c r="H1302" s="113">
        <v>12</v>
      </c>
      <c r="I1302" s="113">
        <v>192</v>
      </c>
    </row>
    <row r="1303" spans="1:9" x14ac:dyDescent="0.25">
      <c r="A1303" s="26" t="str">
        <f t="shared" si="20"/>
        <v>Yorkshire and The Humber2006Kidney</v>
      </c>
      <c r="B1303" s="113" t="s">
        <v>174</v>
      </c>
      <c r="C1303" s="113">
        <v>2006</v>
      </c>
      <c r="D1303" s="113" t="s">
        <v>31</v>
      </c>
      <c r="E1303" s="113">
        <v>107</v>
      </c>
      <c r="F1303" s="113">
        <v>64</v>
      </c>
      <c r="G1303" s="113">
        <v>10</v>
      </c>
      <c r="H1303" s="113">
        <v>19</v>
      </c>
      <c r="I1303" s="113">
        <v>200</v>
      </c>
    </row>
    <row r="1304" spans="1:9" x14ac:dyDescent="0.25">
      <c r="A1304" s="26" t="str">
        <f t="shared" si="20"/>
        <v>Yorkshire and The Humber2007Kidney</v>
      </c>
      <c r="B1304" s="113" t="s">
        <v>174</v>
      </c>
      <c r="C1304" s="113">
        <v>2007</v>
      </c>
      <c r="D1304" s="113" t="s">
        <v>31</v>
      </c>
      <c r="E1304" s="113">
        <v>123</v>
      </c>
      <c r="F1304" s="113">
        <v>58</v>
      </c>
      <c r="G1304" s="113" t="s">
        <v>157</v>
      </c>
      <c r="H1304" s="113" t="s">
        <v>157</v>
      </c>
      <c r="I1304" s="113">
        <v>207</v>
      </c>
    </row>
    <row r="1305" spans="1:9" x14ac:dyDescent="0.25">
      <c r="A1305" s="26" t="str">
        <f t="shared" si="20"/>
        <v>Yorkshire and The Humber2008Kidney</v>
      </c>
      <c r="B1305" s="113" t="s">
        <v>174</v>
      </c>
      <c r="C1305" s="113">
        <v>2008</v>
      </c>
      <c r="D1305" s="113" t="s">
        <v>31</v>
      </c>
      <c r="E1305" s="113">
        <v>123</v>
      </c>
      <c r="F1305" s="113">
        <v>57</v>
      </c>
      <c r="G1305" s="113">
        <v>16</v>
      </c>
      <c r="H1305" s="113">
        <v>17</v>
      </c>
      <c r="I1305" s="113">
        <v>213</v>
      </c>
    </row>
    <row r="1306" spans="1:9" x14ac:dyDescent="0.25">
      <c r="A1306" s="26" t="str">
        <f t="shared" si="20"/>
        <v>Yorkshire and The Humber2009Kidney</v>
      </c>
      <c r="B1306" s="113" t="s">
        <v>174</v>
      </c>
      <c r="C1306" s="113">
        <v>2009</v>
      </c>
      <c r="D1306" s="113" t="s">
        <v>31</v>
      </c>
      <c r="E1306" s="113">
        <v>121</v>
      </c>
      <c r="F1306" s="113">
        <v>50</v>
      </c>
      <c r="G1306" s="113">
        <v>8</v>
      </c>
      <c r="H1306" s="113">
        <v>23</v>
      </c>
      <c r="I1306" s="113">
        <v>202</v>
      </c>
    </row>
    <row r="1307" spans="1:9" x14ac:dyDescent="0.25">
      <c r="A1307" s="26" t="str">
        <f t="shared" si="20"/>
        <v>Yorkshire and The Humber2010Kidney</v>
      </c>
      <c r="B1307" s="113" t="s">
        <v>174</v>
      </c>
      <c r="C1307" s="113">
        <v>2010</v>
      </c>
      <c r="D1307" s="113" t="s">
        <v>31</v>
      </c>
      <c r="E1307" s="113">
        <v>114</v>
      </c>
      <c r="F1307" s="113">
        <v>49</v>
      </c>
      <c r="G1307" s="113">
        <v>15</v>
      </c>
      <c r="H1307" s="113">
        <v>24</v>
      </c>
      <c r="I1307" s="113">
        <v>202</v>
      </c>
    </row>
    <row r="1308" spans="1:9" x14ac:dyDescent="0.25">
      <c r="A1308" s="26" t="str">
        <f t="shared" si="20"/>
        <v>Yorkshire and The Humber2011Kidney</v>
      </c>
      <c r="B1308" s="113" t="s">
        <v>174</v>
      </c>
      <c r="C1308" s="113">
        <v>2011</v>
      </c>
      <c r="D1308" s="113" t="s">
        <v>31</v>
      </c>
      <c r="E1308" s="113">
        <v>124</v>
      </c>
      <c r="F1308" s="113">
        <v>35</v>
      </c>
      <c r="G1308" s="113">
        <v>15</v>
      </c>
      <c r="H1308" s="113">
        <v>34</v>
      </c>
      <c r="I1308" s="113">
        <v>208</v>
      </c>
    </row>
    <row r="1309" spans="1:9" x14ac:dyDescent="0.25">
      <c r="A1309" s="26" t="str">
        <f t="shared" si="20"/>
        <v>Yorkshire and The Humber2012Kidney</v>
      </c>
      <c r="B1309" s="113" t="s">
        <v>174</v>
      </c>
      <c r="C1309" s="113">
        <v>2012</v>
      </c>
      <c r="D1309" s="113" t="s">
        <v>31</v>
      </c>
      <c r="E1309" s="113">
        <v>127</v>
      </c>
      <c r="F1309" s="113">
        <v>30</v>
      </c>
      <c r="G1309" s="113">
        <v>16</v>
      </c>
      <c r="H1309" s="113">
        <v>35</v>
      </c>
      <c r="I1309" s="113">
        <v>208</v>
      </c>
    </row>
    <row r="1310" spans="1:9" x14ac:dyDescent="0.25">
      <c r="A1310" s="26" t="str">
        <f t="shared" si="20"/>
        <v>Yorkshire and The Humber2013Kidney</v>
      </c>
      <c r="B1310" s="113" t="s">
        <v>174</v>
      </c>
      <c r="C1310" s="113">
        <v>2013</v>
      </c>
      <c r="D1310" s="113" t="s">
        <v>31</v>
      </c>
      <c r="E1310" s="113">
        <v>136</v>
      </c>
      <c r="F1310" s="113">
        <v>30</v>
      </c>
      <c r="G1310" s="113" t="s">
        <v>157</v>
      </c>
      <c r="H1310" s="113" t="s">
        <v>157</v>
      </c>
      <c r="I1310" s="113">
        <v>206</v>
      </c>
    </row>
    <row r="1311" spans="1:9" x14ac:dyDescent="0.25">
      <c r="A1311" s="26" t="str">
        <f t="shared" si="20"/>
        <v>East Midlands2006Leukaemia: acute myeloid</v>
      </c>
      <c r="B1311" s="113" t="s">
        <v>160</v>
      </c>
      <c r="C1311" s="113">
        <v>2006</v>
      </c>
      <c r="D1311" s="113" t="s">
        <v>33</v>
      </c>
      <c r="E1311" s="113">
        <v>37</v>
      </c>
      <c r="F1311" s="113">
        <v>43</v>
      </c>
      <c r="G1311" s="113">
        <v>10</v>
      </c>
      <c r="H1311" s="113">
        <v>22</v>
      </c>
      <c r="I1311" s="113">
        <v>112</v>
      </c>
    </row>
    <row r="1312" spans="1:9" x14ac:dyDescent="0.25">
      <c r="A1312" s="26" t="str">
        <f t="shared" si="20"/>
        <v>East Midlands2007Leukaemia: acute myeloid</v>
      </c>
      <c r="B1312" s="113" t="s">
        <v>160</v>
      </c>
      <c r="C1312" s="113">
        <v>2007</v>
      </c>
      <c r="D1312" s="113" t="s">
        <v>33</v>
      </c>
      <c r="E1312" s="113">
        <v>33</v>
      </c>
      <c r="F1312" s="113">
        <v>37</v>
      </c>
      <c r="G1312" s="113">
        <v>11</v>
      </c>
      <c r="H1312" s="113">
        <v>24</v>
      </c>
      <c r="I1312" s="113">
        <v>105</v>
      </c>
    </row>
    <row r="1313" spans="1:9" x14ac:dyDescent="0.25">
      <c r="A1313" s="26" t="str">
        <f t="shared" si="20"/>
        <v>East Midlands2008Leukaemia: acute myeloid</v>
      </c>
      <c r="B1313" s="113" t="s">
        <v>160</v>
      </c>
      <c r="C1313" s="113">
        <v>2008</v>
      </c>
      <c r="D1313" s="113" t="s">
        <v>33</v>
      </c>
      <c r="E1313" s="113">
        <v>25</v>
      </c>
      <c r="F1313" s="113">
        <v>37</v>
      </c>
      <c r="G1313" s="113">
        <v>10</v>
      </c>
      <c r="H1313" s="113">
        <v>16</v>
      </c>
      <c r="I1313" s="113">
        <v>88</v>
      </c>
    </row>
    <row r="1314" spans="1:9" x14ac:dyDescent="0.25">
      <c r="A1314" s="26" t="str">
        <f t="shared" si="20"/>
        <v>East Midlands2009Leukaemia: acute myeloid</v>
      </c>
      <c r="B1314" s="113" t="s">
        <v>160</v>
      </c>
      <c r="C1314" s="113">
        <v>2009</v>
      </c>
      <c r="D1314" s="113" t="s">
        <v>33</v>
      </c>
      <c r="E1314" s="113">
        <v>28</v>
      </c>
      <c r="F1314" s="113">
        <v>34</v>
      </c>
      <c r="G1314" s="113">
        <v>8</v>
      </c>
      <c r="H1314" s="113">
        <v>24</v>
      </c>
      <c r="I1314" s="113">
        <v>94</v>
      </c>
    </row>
    <row r="1315" spans="1:9" x14ac:dyDescent="0.25">
      <c r="A1315" s="26" t="str">
        <f t="shared" si="20"/>
        <v>East Midlands2010Leukaemia: acute myeloid</v>
      </c>
      <c r="B1315" s="113" t="s">
        <v>160</v>
      </c>
      <c r="C1315" s="113">
        <v>2010</v>
      </c>
      <c r="D1315" s="113" t="s">
        <v>33</v>
      </c>
      <c r="E1315" s="113">
        <v>43</v>
      </c>
      <c r="F1315" s="113">
        <v>44</v>
      </c>
      <c r="G1315" s="113">
        <v>9</v>
      </c>
      <c r="H1315" s="113">
        <v>25</v>
      </c>
      <c r="I1315" s="113">
        <v>121</v>
      </c>
    </row>
    <row r="1316" spans="1:9" x14ac:dyDescent="0.25">
      <c r="A1316" s="26" t="str">
        <f t="shared" si="20"/>
        <v>East Midlands2011Leukaemia: acute myeloid</v>
      </c>
      <c r="B1316" s="113" t="s">
        <v>160</v>
      </c>
      <c r="C1316" s="113">
        <v>2011</v>
      </c>
      <c r="D1316" s="113" t="s">
        <v>33</v>
      </c>
      <c r="E1316" s="113">
        <v>53</v>
      </c>
      <c r="F1316" s="113">
        <v>35</v>
      </c>
      <c r="G1316" s="113">
        <v>11</v>
      </c>
      <c r="H1316" s="113">
        <v>40</v>
      </c>
      <c r="I1316" s="113">
        <v>139</v>
      </c>
    </row>
    <row r="1317" spans="1:9" x14ac:dyDescent="0.25">
      <c r="A1317" s="26" t="str">
        <f t="shared" si="20"/>
        <v>East Midlands2012Leukaemia: acute myeloid</v>
      </c>
      <c r="B1317" s="113" t="s">
        <v>160</v>
      </c>
      <c r="C1317" s="113">
        <v>2012</v>
      </c>
      <c r="D1317" s="113" t="s">
        <v>33</v>
      </c>
      <c r="E1317" s="113">
        <v>58</v>
      </c>
      <c r="F1317" s="113">
        <v>27</v>
      </c>
      <c r="G1317" s="113">
        <v>10</v>
      </c>
      <c r="H1317" s="113">
        <v>32</v>
      </c>
      <c r="I1317" s="113">
        <v>127</v>
      </c>
    </row>
    <row r="1318" spans="1:9" x14ac:dyDescent="0.25">
      <c r="A1318" s="26" t="str">
        <f t="shared" si="20"/>
        <v>East Midlands2013Leukaemia: acute myeloid</v>
      </c>
      <c r="B1318" s="113" t="s">
        <v>160</v>
      </c>
      <c r="C1318" s="113">
        <v>2013</v>
      </c>
      <c r="D1318" s="113" t="s">
        <v>33</v>
      </c>
      <c r="E1318" s="113">
        <v>56</v>
      </c>
      <c r="F1318" s="113">
        <v>32</v>
      </c>
      <c r="G1318" s="113">
        <v>10</v>
      </c>
      <c r="H1318" s="113">
        <v>30</v>
      </c>
      <c r="I1318" s="113">
        <v>128</v>
      </c>
    </row>
    <row r="1319" spans="1:9" x14ac:dyDescent="0.25">
      <c r="A1319" s="26" t="str">
        <f t="shared" si="20"/>
        <v>East of England2006Leukaemia: acute myeloid</v>
      </c>
      <c r="B1319" s="113" t="s">
        <v>162</v>
      </c>
      <c r="C1319" s="113">
        <v>2006</v>
      </c>
      <c r="D1319" s="113" t="s">
        <v>33</v>
      </c>
      <c r="E1319" s="113">
        <v>61</v>
      </c>
      <c r="F1319" s="113">
        <v>60</v>
      </c>
      <c r="G1319" s="113" t="s">
        <v>157</v>
      </c>
      <c r="H1319" s="113" t="s">
        <v>157</v>
      </c>
      <c r="I1319" s="113">
        <v>137</v>
      </c>
    </row>
    <row r="1320" spans="1:9" x14ac:dyDescent="0.25">
      <c r="A1320" s="26" t="str">
        <f t="shared" si="20"/>
        <v>East of England2007Leukaemia: acute myeloid</v>
      </c>
      <c r="B1320" s="113" t="s">
        <v>162</v>
      </c>
      <c r="C1320" s="113">
        <v>2007</v>
      </c>
      <c r="D1320" s="113" t="s">
        <v>33</v>
      </c>
      <c r="E1320" s="113">
        <v>55</v>
      </c>
      <c r="F1320" s="113">
        <v>44</v>
      </c>
      <c r="G1320" s="113" t="s">
        <v>157</v>
      </c>
      <c r="H1320" s="113" t="s">
        <v>157</v>
      </c>
      <c r="I1320" s="113">
        <v>126</v>
      </c>
    </row>
    <row r="1321" spans="1:9" x14ac:dyDescent="0.25">
      <c r="A1321" s="26" t="str">
        <f t="shared" si="20"/>
        <v>East of England2008Leukaemia: acute myeloid</v>
      </c>
      <c r="B1321" s="113" t="s">
        <v>162</v>
      </c>
      <c r="C1321" s="113">
        <v>2008</v>
      </c>
      <c r="D1321" s="113" t="s">
        <v>33</v>
      </c>
      <c r="E1321" s="113">
        <v>67</v>
      </c>
      <c r="F1321" s="113">
        <v>44</v>
      </c>
      <c r="G1321" s="113" t="s">
        <v>157</v>
      </c>
      <c r="H1321" s="113" t="s">
        <v>157</v>
      </c>
      <c r="I1321" s="113">
        <v>138</v>
      </c>
    </row>
    <row r="1322" spans="1:9" x14ac:dyDescent="0.25">
      <c r="A1322" s="26" t="str">
        <f t="shared" si="20"/>
        <v>East of England2009Leukaemia: acute myeloid</v>
      </c>
      <c r="B1322" s="113" t="s">
        <v>162</v>
      </c>
      <c r="C1322" s="113">
        <v>2009</v>
      </c>
      <c r="D1322" s="113" t="s">
        <v>33</v>
      </c>
      <c r="E1322" s="113">
        <v>63</v>
      </c>
      <c r="F1322" s="113">
        <v>64</v>
      </c>
      <c r="G1322" s="113" t="s">
        <v>157</v>
      </c>
      <c r="H1322" s="113" t="s">
        <v>157</v>
      </c>
      <c r="I1322" s="113">
        <v>147</v>
      </c>
    </row>
    <row r="1323" spans="1:9" x14ac:dyDescent="0.25">
      <c r="A1323" s="26" t="str">
        <f t="shared" si="20"/>
        <v>East of England2010Leukaemia: acute myeloid</v>
      </c>
      <c r="B1323" s="113" t="s">
        <v>162</v>
      </c>
      <c r="C1323" s="113">
        <v>2010</v>
      </c>
      <c r="D1323" s="113" t="s">
        <v>33</v>
      </c>
      <c r="E1323" s="113">
        <v>47</v>
      </c>
      <c r="F1323" s="113">
        <v>49</v>
      </c>
      <c r="G1323" s="113" t="s">
        <v>157</v>
      </c>
      <c r="H1323" s="113" t="s">
        <v>157</v>
      </c>
      <c r="I1323" s="113">
        <v>119</v>
      </c>
    </row>
    <row r="1324" spans="1:9" x14ac:dyDescent="0.25">
      <c r="A1324" s="26" t="str">
        <f t="shared" si="20"/>
        <v>East of England2011Leukaemia: acute myeloid</v>
      </c>
      <c r="B1324" s="113" t="s">
        <v>162</v>
      </c>
      <c r="C1324" s="113">
        <v>2011</v>
      </c>
      <c r="D1324" s="113" t="s">
        <v>33</v>
      </c>
      <c r="E1324" s="113">
        <v>88</v>
      </c>
      <c r="F1324" s="113">
        <v>65</v>
      </c>
      <c r="G1324" s="113" t="s">
        <v>157</v>
      </c>
      <c r="H1324" s="113" t="s">
        <v>157</v>
      </c>
      <c r="I1324" s="113">
        <v>175</v>
      </c>
    </row>
    <row r="1325" spans="1:9" x14ac:dyDescent="0.25">
      <c r="A1325" s="26" t="str">
        <f t="shared" si="20"/>
        <v>East of England2012Leukaemia: acute myeloid</v>
      </c>
      <c r="B1325" s="113" t="s">
        <v>162</v>
      </c>
      <c r="C1325" s="113">
        <v>2012</v>
      </c>
      <c r="D1325" s="113" t="s">
        <v>33</v>
      </c>
      <c r="E1325" s="113">
        <v>90</v>
      </c>
      <c r="F1325" s="113">
        <v>46</v>
      </c>
      <c r="G1325" s="113" t="s">
        <v>157</v>
      </c>
      <c r="H1325" s="113" t="s">
        <v>157</v>
      </c>
      <c r="I1325" s="113">
        <v>165</v>
      </c>
    </row>
    <row r="1326" spans="1:9" x14ac:dyDescent="0.25">
      <c r="A1326" s="26" t="str">
        <f t="shared" si="20"/>
        <v>East of England2013Leukaemia: acute myeloid</v>
      </c>
      <c r="B1326" s="113" t="s">
        <v>162</v>
      </c>
      <c r="C1326" s="113">
        <v>2013</v>
      </c>
      <c r="D1326" s="113" t="s">
        <v>33</v>
      </c>
      <c r="E1326" s="113">
        <v>106</v>
      </c>
      <c r="F1326" s="113">
        <v>44</v>
      </c>
      <c r="G1326" s="113" t="s">
        <v>157</v>
      </c>
      <c r="H1326" s="113" t="s">
        <v>157</v>
      </c>
      <c r="I1326" s="113">
        <v>168</v>
      </c>
    </row>
    <row r="1327" spans="1:9" x14ac:dyDescent="0.25">
      <c r="A1327" s="26" t="str">
        <f t="shared" si="20"/>
        <v>London2006Leukaemia: acute myeloid</v>
      </c>
      <c r="B1327" s="113" t="s">
        <v>116</v>
      </c>
      <c r="C1327" s="113">
        <v>2006</v>
      </c>
      <c r="D1327" s="113" t="s">
        <v>33</v>
      </c>
      <c r="E1327" s="113">
        <v>120</v>
      </c>
      <c r="F1327" s="113" t="s">
        <v>157</v>
      </c>
      <c r="G1327" s="113" t="s">
        <v>157</v>
      </c>
      <c r="H1327" s="113">
        <v>23</v>
      </c>
      <c r="I1327" s="113">
        <v>154</v>
      </c>
    </row>
    <row r="1328" spans="1:9" x14ac:dyDescent="0.25">
      <c r="A1328" s="26" t="str">
        <f t="shared" si="20"/>
        <v>London2007Leukaemia: acute myeloid</v>
      </c>
      <c r="B1328" s="113" t="s">
        <v>116</v>
      </c>
      <c r="C1328" s="113">
        <v>2007</v>
      </c>
      <c r="D1328" s="113" t="s">
        <v>33</v>
      </c>
      <c r="E1328" s="113">
        <v>108</v>
      </c>
      <c r="F1328" s="113" t="s">
        <v>157</v>
      </c>
      <c r="G1328" s="113" t="s">
        <v>157</v>
      </c>
      <c r="H1328" s="113">
        <v>17</v>
      </c>
      <c r="I1328" s="113">
        <v>132</v>
      </c>
    </row>
    <row r="1329" spans="1:9" x14ac:dyDescent="0.25">
      <c r="A1329" s="26" t="str">
        <f t="shared" si="20"/>
        <v>London2008Leukaemia: acute myeloid</v>
      </c>
      <c r="B1329" s="113" t="s">
        <v>116</v>
      </c>
      <c r="C1329" s="113">
        <v>2008</v>
      </c>
      <c r="D1329" s="113" t="s">
        <v>33</v>
      </c>
      <c r="E1329" s="113">
        <v>111</v>
      </c>
      <c r="F1329" s="113">
        <v>5</v>
      </c>
      <c r="G1329" s="113">
        <v>6</v>
      </c>
      <c r="H1329" s="113">
        <v>16</v>
      </c>
      <c r="I1329" s="113">
        <v>138</v>
      </c>
    </row>
    <row r="1330" spans="1:9" x14ac:dyDescent="0.25">
      <c r="A1330" s="26" t="str">
        <f t="shared" si="20"/>
        <v>London2009Leukaemia: acute myeloid</v>
      </c>
      <c r="B1330" s="113" t="s">
        <v>116</v>
      </c>
      <c r="C1330" s="113">
        <v>2009</v>
      </c>
      <c r="D1330" s="113" t="s">
        <v>33</v>
      </c>
      <c r="E1330" s="113">
        <v>130</v>
      </c>
      <c r="F1330" s="113" t="s">
        <v>157</v>
      </c>
      <c r="G1330" s="113" t="s">
        <v>157</v>
      </c>
      <c r="H1330" s="113">
        <v>17</v>
      </c>
      <c r="I1330" s="113">
        <v>156</v>
      </c>
    </row>
    <row r="1331" spans="1:9" x14ac:dyDescent="0.25">
      <c r="A1331" s="26" t="str">
        <f t="shared" si="20"/>
        <v>London2010Leukaemia: acute myeloid</v>
      </c>
      <c r="B1331" s="113" t="s">
        <v>116</v>
      </c>
      <c r="C1331" s="113">
        <v>2010</v>
      </c>
      <c r="D1331" s="113" t="s">
        <v>33</v>
      </c>
      <c r="E1331" s="113">
        <v>121</v>
      </c>
      <c r="F1331" s="113">
        <v>13</v>
      </c>
      <c r="G1331" s="113">
        <v>8</v>
      </c>
      <c r="H1331" s="113">
        <v>12</v>
      </c>
      <c r="I1331" s="113">
        <v>154</v>
      </c>
    </row>
    <row r="1332" spans="1:9" x14ac:dyDescent="0.25">
      <c r="A1332" s="26" t="str">
        <f t="shared" si="20"/>
        <v>London2011Leukaemia: acute myeloid</v>
      </c>
      <c r="B1332" s="113" t="s">
        <v>116</v>
      </c>
      <c r="C1332" s="113">
        <v>2011</v>
      </c>
      <c r="D1332" s="113" t="s">
        <v>33</v>
      </c>
      <c r="E1332" s="113">
        <v>150</v>
      </c>
      <c r="F1332" s="113" t="s">
        <v>157</v>
      </c>
      <c r="G1332" s="113" t="s">
        <v>157</v>
      </c>
      <c r="H1332" s="113">
        <v>24</v>
      </c>
      <c r="I1332" s="113">
        <v>183</v>
      </c>
    </row>
    <row r="1333" spans="1:9" x14ac:dyDescent="0.25">
      <c r="A1333" s="26" t="str">
        <f t="shared" si="20"/>
        <v>London2012Leukaemia: acute myeloid</v>
      </c>
      <c r="B1333" s="113" t="s">
        <v>116</v>
      </c>
      <c r="C1333" s="113">
        <v>2012</v>
      </c>
      <c r="D1333" s="113" t="s">
        <v>33</v>
      </c>
      <c r="E1333" s="113">
        <v>136</v>
      </c>
      <c r="F1333" s="113">
        <v>10</v>
      </c>
      <c r="G1333" s="113">
        <v>6</v>
      </c>
      <c r="H1333" s="113">
        <v>21</v>
      </c>
      <c r="I1333" s="113">
        <v>173</v>
      </c>
    </row>
    <row r="1334" spans="1:9" x14ac:dyDescent="0.25">
      <c r="A1334" s="26" t="str">
        <f t="shared" si="20"/>
        <v>London2013Leukaemia: acute myeloid</v>
      </c>
      <c r="B1334" s="113" t="s">
        <v>116</v>
      </c>
      <c r="C1334" s="113">
        <v>2013</v>
      </c>
      <c r="D1334" s="113" t="s">
        <v>33</v>
      </c>
      <c r="E1334" s="113">
        <v>120</v>
      </c>
      <c r="F1334" s="113" t="s">
        <v>157</v>
      </c>
      <c r="G1334" s="113" t="s">
        <v>157</v>
      </c>
      <c r="H1334" s="113">
        <v>19</v>
      </c>
      <c r="I1334" s="113">
        <v>141</v>
      </c>
    </row>
    <row r="1335" spans="1:9" x14ac:dyDescent="0.25">
      <c r="A1335" s="26" t="str">
        <f t="shared" si="20"/>
        <v>North East2006Leukaemia: acute myeloid</v>
      </c>
      <c r="B1335" s="113" t="s">
        <v>164</v>
      </c>
      <c r="C1335" s="113">
        <v>2006</v>
      </c>
      <c r="D1335" s="113" t="s">
        <v>33</v>
      </c>
      <c r="E1335" s="113">
        <v>21</v>
      </c>
      <c r="F1335" s="113">
        <v>32</v>
      </c>
      <c r="G1335" s="113" t="s">
        <v>157</v>
      </c>
      <c r="H1335" s="113" t="s">
        <v>157</v>
      </c>
      <c r="I1335" s="113">
        <v>64</v>
      </c>
    </row>
    <row r="1336" spans="1:9" x14ac:dyDescent="0.25">
      <c r="A1336" s="26" t="str">
        <f t="shared" si="20"/>
        <v>North East2007Leukaemia: acute myeloid</v>
      </c>
      <c r="B1336" s="113" t="s">
        <v>164</v>
      </c>
      <c r="C1336" s="113">
        <v>2007</v>
      </c>
      <c r="D1336" s="113" t="s">
        <v>33</v>
      </c>
      <c r="E1336" s="113">
        <v>27</v>
      </c>
      <c r="F1336" s="113">
        <v>26</v>
      </c>
      <c r="G1336" s="113">
        <v>5</v>
      </c>
      <c r="H1336" s="113">
        <v>19</v>
      </c>
      <c r="I1336" s="113">
        <v>77</v>
      </c>
    </row>
    <row r="1337" spans="1:9" x14ac:dyDescent="0.25">
      <c r="A1337" s="26" t="str">
        <f t="shared" si="20"/>
        <v>North East2008Leukaemia: acute myeloid</v>
      </c>
      <c r="B1337" s="113" t="s">
        <v>164</v>
      </c>
      <c r="C1337" s="113">
        <v>2008</v>
      </c>
      <c r="D1337" s="113" t="s">
        <v>33</v>
      </c>
      <c r="E1337" s="113">
        <v>25</v>
      </c>
      <c r="F1337" s="113">
        <v>23</v>
      </c>
      <c r="G1337" s="113" t="s">
        <v>157</v>
      </c>
      <c r="H1337" s="113" t="s">
        <v>157</v>
      </c>
      <c r="I1337" s="113">
        <v>64</v>
      </c>
    </row>
    <row r="1338" spans="1:9" x14ac:dyDescent="0.25">
      <c r="A1338" s="26" t="str">
        <f t="shared" si="20"/>
        <v>North East2009Leukaemia: acute myeloid</v>
      </c>
      <c r="B1338" s="113" t="s">
        <v>164</v>
      </c>
      <c r="C1338" s="113">
        <v>2009</v>
      </c>
      <c r="D1338" s="113" t="s">
        <v>33</v>
      </c>
      <c r="E1338" s="113">
        <v>23</v>
      </c>
      <c r="F1338" s="113">
        <v>23</v>
      </c>
      <c r="G1338" s="113" t="s">
        <v>157</v>
      </c>
      <c r="H1338" s="113" t="s">
        <v>157</v>
      </c>
      <c r="I1338" s="113">
        <v>63</v>
      </c>
    </row>
    <row r="1339" spans="1:9" x14ac:dyDescent="0.25">
      <c r="A1339" s="26" t="str">
        <f t="shared" si="20"/>
        <v>North East2010Leukaemia: acute myeloid</v>
      </c>
      <c r="B1339" s="113" t="s">
        <v>164</v>
      </c>
      <c r="C1339" s="113">
        <v>2010</v>
      </c>
      <c r="D1339" s="113" t="s">
        <v>33</v>
      </c>
      <c r="E1339" s="113">
        <v>33</v>
      </c>
      <c r="F1339" s="113" t="s">
        <v>157</v>
      </c>
      <c r="G1339" s="113" t="s">
        <v>157</v>
      </c>
      <c r="H1339" s="113">
        <v>20</v>
      </c>
      <c r="I1339" s="113">
        <v>75</v>
      </c>
    </row>
    <row r="1340" spans="1:9" x14ac:dyDescent="0.25">
      <c r="A1340" s="26" t="str">
        <f t="shared" si="20"/>
        <v>North East2011Leukaemia: acute myeloid</v>
      </c>
      <c r="B1340" s="113" t="s">
        <v>164</v>
      </c>
      <c r="C1340" s="113">
        <v>2011</v>
      </c>
      <c r="D1340" s="113" t="s">
        <v>33</v>
      </c>
      <c r="E1340" s="113">
        <v>28</v>
      </c>
      <c r="F1340" s="113" t="s">
        <v>157</v>
      </c>
      <c r="G1340" s="113" t="s">
        <v>157</v>
      </c>
      <c r="H1340" s="113" t="s">
        <v>157</v>
      </c>
      <c r="I1340" s="113">
        <v>61</v>
      </c>
    </row>
    <row r="1341" spans="1:9" x14ac:dyDescent="0.25">
      <c r="A1341" s="26" t="str">
        <f t="shared" si="20"/>
        <v>North East2012Leukaemia: acute myeloid</v>
      </c>
      <c r="B1341" s="113" t="s">
        <v>164</v>
      </c>
      <c r="C1341" s="113">
        <v>2012</v>
      </c>
      <c r="D1341" s="113" t="s">
        <v>33</v>
      </c>
      <c r="E1341" s="113">
        <v>32</v>
      </c>
      <c r="F1341" s="113">
        <v>19</v>
      </c>
      <c r="G1341" s="113">
        <v>6</v>
      </c>
      <c r="H1341" s="113">
        <v>8</v>
      </c>
      <c r="I1341" s="113">
        <v>65</v>
      </c>
    </row>
    <row r="1342" spans="1:9" x14ac:dyDescent="0.25">
      <c r="A1342" s="26" t="str">
        <f t="shared" si="20"/>
        <v>North East2013Leukaemia: acute myeloid</v>
      </c>
      <c r="B1342" s="113" t="s">
        <v>164</v>
      </c>
      <c r="C1342" s="113">
        <v>2013</v>
      </c>
      <c r="D1342" s="113" t="s">
        <v>33</v>
      </c>
      <c r="E1342" s="113">
        <v>31</v>
      </c>
      <c r="F1342" s="113">
        <v>21</v>
      </c>
      <c r="G1342" s="113">
        <v>10</v>
      </c>
      <c r="H1342" s="113">
        <v>11</v>
      </c>
      <c r="I1342" s="113">
        <v>73</v>
      </c>
    </row>
    <row r="1343" spans="1:9" x14ac:dyDescent="0.25">
      <c r="A1343" s="26" t="str">
        <f t="shared" si="20"/>
        <v>North West2006Leukaemia: acute myeloid</v>
      </c>
      <c r="B1343" s="113" t="s">
        <v>166</v>
      </c>
      <c r="C1343" s="113">
        <v>2006</v>
      </c>
      <c r="D1343" s="113" t="s">
        <v>33</v>
      </c>
      <c r="E1343" s="113">
        <v>66</v>
      </c>
      <c r="F1343" s="113">
        <v>38</v>
      </c>
      <c r="G1343" s="113">
        <v>7</v>
      </c>
      <c r="H1343" s="113">
        <v>28</v>
      </c>
      <c r="I1343" s="113">
        <v>139</v>
      </c>
    </row>
    <row r="1344" spans="1:9" x14ac:dyDescent="0.25">
      <c r="A1344" s="26" t="str">
        <f t="shared" si="20"/>
        <v>North West2007Leukaemia: acute myeloid</v>
      </c>
      <c r="B1344" s="113" t="s">
        <v>166</v>
      </c>
      <c r="C1344" s="113">
        <v>2007</v>
      </c>
      <c r="D1344" s="113" t="s">
        <v>33</v>
      </c>
      <c r="E1344" s="113">
        <v>75</v>
      </c>
      <c r="F1344" s="113">
        <v>54</v>
      </c>
      <c r="G1344" s="113" t="s">
        <v>157</v>
      </c>
      <c r="H1344" s="113" t="s">
        <v>157</v>
      </c>
      <c r="I1344" s="113">
        <v>157</v>
      </c>
    </row>
    <row r="1345" spans="1:9" x14ac:dyDescent="0.25">
      <c r="A1345" s="26" t="str">
        <f t="shared" si="20"/>
        <v>North West2008Leukaemia: acute myeloid</v>
      </c>
      <c r="B1345" s="113" t="s">
        <v>166</v>
      </c>
      <c r="C1345" s="113">
        <v>2008</v>
      </c>
      <c r="D1345" s="113" t="s">
        <v>33</v>
      </c>
      <c r="E1345" s="113">
        <v>97</v>
      </c>
      <c r="F1345" s="113">
        <v>57</v>
      </c>
      <c r="G1345" s="113" t="s">
        <v>157</v>
      </c>
      <c r="H1345" s="113" t="s">
        <v>157</v>
      </c>
      <c r="I1345" s="113">
        <v>177</v>
      </c>
    </row>
    <row r="1346" spans="1:9" x14ac:dyDescent="0.25">
      <c r="A1346" s="26" t="str">
        <f t="shared" si="20"/>
        <v>North West2009Leukaemia: acute myeloid</v>
      </c>
      <c r="B1346" s="113" t="s">
        <v>166</v>
      </c>
      <c r="C1346" s="113">
        <v>2009</v>
      </c>
      <c r="D1346" s="113" t="s">
        <v>33</v>
      </c>
      <c r="E1346" s="113">
        <v>95</v>
      </c>
      <c r="F1346" s="113">
        <v>49</v>
      </c>
      <c r="G1346" s="113">
        <v>6</v>
      </c>
      <c r="H1346" s="113">
        <v>25</v>
      </c>
      <c r="I1346" s="113">
        <v>175</v>
      </c>
    </row>
    <row r="1347" spans="1:9" x14ac:dyDescent="0.25">
      <c r="A1347" s="26" t="str">
        <f t="shared" si="20"/>
        <v>North West2010Leukaemia: acute myeloid</v>
      </c>
      <c r="B1347" s="113" t="s">
        <v>166</v>
      </c>
      <c r="C1347" s="113">
        <v>2010</v>
      </c>
      <c r="D1347" s="113" t="s">
        <v>33</v>
      </c>
      <c r="E1347" s="113">
        <v>86</v>
      </c>
      <c r="F1347" s="113">
        <v>49</v>
      </c>
      <c r="G1347" s="113">
        <v>5</v>
      </c>
      <c r="H1347" s="113">
        <v>21</v>
      </c>
      <c r="I1347" s="113">
        <v>161</v>
      </c>
    </row>
    <row r="1348" spans="1:9" x14ac:dyDescent="0.25">
      <c r="A1348" s="26" t="str">
        <f t="shared" si="20"/>
        <v>North West2011Leukaemia: acute myeloid</v>
      </c>
      <c r="B1348" s="113" t="s">
        <v>166</v>
      </c>
      <c r="C1348" s="113">
        <v>2011</v>
      </c>
      <c r="D1348" s="113" t="s">
        <v>33</v>
      </c>
      <c r="E1348" s="113">
        <v>97</v>
      </c>
      <c r="F1348" s="113">
        <v>59</v>
      </c>
      <c r="G1348" s="113">
        <v>10</v>
      </c>
      <c r="H1348" s="113">
        <v>16</v>
      </c>
      <c r="I1348" s="113">
        <v>182</v>
      </c>
    </row>
    <row r="1349" spans="1:9" x14ac:dyDescent="0.25">
      <c r="A1349" s="26" t="str">
        <f t="shared" ref="A1349:A1412" si="21">CONCATENATE(B1349,C1349,D1349)</f>
        <v>North West2012Leukaemia: acute myeloid</v>
      </c>
      <c r="B1349" s="113" t="s">
        <v>166</v>
      </c>
      <c r="C1349" s="113">
        <v>2012</v>
      </c>
      <c r="D1349" s="113" t="s">
        <v>33</v>
      </c>
      <c r="E1349" s="113">
        <v>99</v>
      </c>
      <c r="F1349" s="113">
        <v>64</v>
      </c>
      <c r="G1349" s="113">
        <v>5</v>
      </c>
      <c r="H1349" s="113">
        <v>22</v>
      </c>
      <c r="I1349" s="113">
        <v>190</v>
      </c>
    </row>
    <row r="1350" spans="1:9" x14ac:dyDescent="0.25">
      <c r="A1350" s="26" t="str">
        <f t="shared" si="21"/>
        <v>North West2013Leukaemia: acute myeloid</v>
      </c>
      <c r="B1350" s="113" t="s">
        <v>166</v>
      </c>
      <c r="C1350" s="113">
        <v>2013</v>
      </c>
      <c r="D1350" s="113" t="s">
        <v>33</v>
      </c>
      <c r="E1350" s="113">
        <v>102</v>
      </c>
      <c r="F1350" s="113">
        <v>38</v>
      </c>
      <c r="G1350" s="113" t="s">
        <v>157</v>
      </c>
      <c r="H1350" s="113" t="s">
        <v>157</v>
      </c>
      <c r="I1350" s="113">
        <v>158</v>
      </c>
    </row>
    <row r="1351" spans="1:9" x14ac:dyDescent="0.25">
      <c r="A1351" s="26" t="str">
        <f t="shared" si="21"/>
        <v>South East2006Leukaemia: acute myeloid</v>
      </c>
      <c r="B1351" s="113" t="s">
        <v>168</v>
      </c>
      <c r="C1351" s="113">
        <v>2006</v>
      </c>
      <c r="D1351" s="113" t="s">
        <v>33</v>
      </c>
      <c r="E1351" s="113">
        <v>101</v>
      </c>
      <c r="F1351" s="113">
        <v>58</v>
      </c>
      <c r="G1351" s="113">
        <v>6</v>
      </c>
      <c r="H1351" s="113">
        <v>34</v>
      </c>
      <c r="I1351" s="113">
        <v>199</v>
      </c>
    </row>
    <row r="1352" spans="1:9" x14ac:dyDescent="0.25">
      <c r="A1352" s="26" t="str">
        <f t="shared" si="21"/>
        <v>South East2007Leukaemia: acute myeloid</v>
      </c>
      <c r="B1352" s="113" t="s">
        <v>168</v>
      </c>
      <c r="C1352" s="113">
        <v>2007</v>
      </c>
      <c r="D1352" s="113" t="s">
        <v>33</v>
      </c>
      <c r="E1352" s="113">
        <v>90</v>
      </c>
      <c r="F1352" s="113">
        <v>80</v>
      </c>
      <c r="G1352" s="113">
        <v>6</v>
      </c>
      <c r="H1352" s="113">
        <v>32</v>
      </c>
      <c r="I1352" s="113">
        <v>208</v>
      </c>
    </row>
    <row r="1353" spans="1:9" x14ac:dyDescent="0.25">
      <c r="A1353" s="26" t="str">
        <f t="shared" si="21"/>
        <v>South East2008Leukaemia: acute myeloid</v>
      </c>
      <c r="B1353" s="113" t="s">
        <v>168</v>
      </c>
      <c r="C1353" s="113">
        <v>2008</v>
      </c>
      <c r="D1353" s="113" t="s">
        <v>33</v>
      </c>
      <c r="E1353" s="113">
        <v>99</v>
      </c>
      <c r="F1353" s="113">
        <v>68</v>
      </c>
      <c r="G1353" s="113" t="s">
        <v>157</v>
      </c>
      <c r="H1353" s="113" t="s">
        <v>157</v>
      </c>
      <c r="I1353" s="113">
        <v>187</v>
      </c>
    </row>
    <row r="1354" spans="1:9" x14ac:dyDescent="0.25">
      <c r="A1354" s="26" t="str">
        <f t="shared" si="21"/>
        <v>South East2009Leukaemia: acute myeloid</v>
      </c>
      <c r="B1354" s="113" t="s">
        <v>168</v>
      </c>
      <c r="C1354" s="113">
        <v>2009</v>
      </c>
      <c r="D1354" s="113" t="s">
        <v>33</v>
      </c>
      <c r="E1354" s="113">
        <v>114</v>
      </c>
      <c r="F1354" s="113">
        <v>69</v>
      </c>
      <c r="G1354" s="113" t="s">
        <v>157</v>
      </c>
      <c r="H1354" s="113" t="s">
        <v>157</v>
      </c>
      <c r="I1354" s="113">
        <v>210</v>
      </c>
    </row>
    <row r="1355" spans="1:9" x14ac:dyDescent="0.25">
      <c r="A1355" s="26" t="str">
        <f t="shared" si="21"/>
        <v>South East2010Leukaemia: acute myeloid</v>
      </c>
      <c r="B1355" s="113" t="s">
        <v>168</v>
      </c>
      <c r="C1355" s="113">
        <v>2010</v>
      </c>
      <c r="D1355" s="113" t="s">
        <v>33</v>
      </c>
      <c r="E1355" s="113">
        <v>133</v>
      </c>
      <c r="F1355" s="113">
        <v>65</v>
      </c>
      <c r="G1355" s="113">
        <v>7</v>
      </c>
      <c r="H1355" s="113">
        <v>36</v>
      </c>
      <c r="I1355" s="113">
        <v>241</v>
      </c>
    </row>
    <row r="1356" spans="1:9" x14ac:dyDescent="0.25">
      <c r="A1356" s="26" t="str">
        <f t="shared" si="21"/>
        <v>South East2011Leukaemia: acute myeloid</v>
      </c>
      <c r="B1356" s="113" t="s">
        <v>168</v>
      </c>
      <c r="C1356" s="113">
        <v>2011</v>
      </c>
      <c r="D1356" s="113" t="s">
        <v>33</v>
      </c>
      <c r="E1356" s="113">
        <v>103</v>
      </c>
      <c r="F1356" s="113">
        <v>65</v>
      </c>
      <c r="G1356" s="113" t="s">
        <v>157</v>
      </c>
      <c r="H1356" s="113" t="s">
        <v>157</v>
      </c>
      <c r="I1356" s="113">
        <v>210</v>
      </c>
    </row>
    <row r="1357" spans="1:9" x14ac:dyDescent="0.25">
      <c r="A1357" s="26" t="str">
        <f t="shared" si="21"/>
        <v>South East2012Leukaemia: acute myeloid</v>
      </c>
      <c r="B1357" s="113" t="s">
        <v>168</v>
      </c>
      <c r="C1357" s="113">
        <v>2012</v>
      </c>
      <c r="D1357" s="113" t="s">
        <v>33</v>
      </c>
      <c r="E1357" s="113">
        <v>144</v>
      </c>
      <c r="F1357" s="113">
        <v>65</v>
      </c>
      <c r="G1357" s="113">
        <v>8</v>
      </c>
      <c r="H1357" s="113">
        <v>32</v>
      </c>
      <c r="I1357" s="113">
        <v>249</v>
      </c>
    </row>
    <row r="1358" spans="1:9" x14ac:dyDescent="0.25">
      <c r="A1358" s="26" t="str">
        <f t="shared" si="21"/>
        <v>South East2013Leukaemia: acute myeloid</v>
      </c>
      <c r="B1358" s="113" t="s">
        <v>168</v>
      </c>
      <c r="C1358" s="113">
        <v>2013</v>
      </c>
      <c r="D1358" s="113" t="s">
        <v>33</v>
      </c>
      <c r="E1358" s="113">
        <v>137</v>
      </c>
      <c r="F1358" s="113">
        <v>50</v>
      </c>
      <c r="G1358" s="113">
        <v>6</v>
      </c>
      <c r="H1358" s="113">
        <v>37</v>
      </c>
      <c r="I1358" s="113">
        <v>230</v>
      </c>
    </row>
    <row r="1359" spans="1:9" x14ac:dyDescent="0.25">
      <c r="A1359" s="26" t="str">
        <f t="shared" si="21"/>
        <v>South West2006Leukaemia: acute myeloid</v>
      </c>
      <c r="B1359" s="113" t="s">
        <v>170</v>
      </c>
      <c r="C1359" s="113">
        <v>2006</v>
      </c>
      <c r="D1359" s="113" t="s">
        <v>33</v>
      </c>
      <c r="E1359" s="113">
        <v>37</v>
      </c>
      <c r="F1359" s="113">
        <v>66</v>
      </c>
      <c r="G1359" s="113">
        <v>9</v>
      </c>
      <c r="H1359" s="113">
        <v>18</v>
      </c>
      <c r="I1359" s="113">
        <v>130</v>
      </c>
    </row>
    <row r="1360" spans="1:9" x14ac:dyDescent="0.25">
      <c r="A1360" s="26" t="str">
        <f t="shared" si="21"/>
        <v>South West2007Leukaemia: acute myeloid</v>
      </c>
      <c r="B1360" s="113" t="s">
        <v>170</v>
      </c>
      <c r="C1360" s="113">
        <v>2007</v>
      </c>
      <c r="D1360" s="113" t="s">
        <v>33</v>
      </c>
      <c r="E1360" s="113">
        <v>51</v>
      </c>
      <c r="F1360" s="113">
        <v>71</v>
      </c>
      <c r="G1360" s="113" t="s">
        <v>157</v>
      </c>
      <c r="H1360" s="113" t="s">
        <v>157</v>
      </c>
      <c r="I1360" s="113">
        <v>140</v>
      </c>
    </row>
    <row r="1361" spans="1:9" x14ac:dyDescent="0.25">
      <c r="A1361" s="26" t="str">
        <f t="shared" si="21"/>
        <v>South West2008Leukaemia: acute myeloid</v>
      </c>
      <c r="B1361" s="113" t="s">
        <v>170</v>
      </c>
      <c r="C1361" s="113">
        <v>2008</v>
      </c>
      <c r="D1361" s="113" t="s">
        <v>33</v>
      </c>
      <c r="E1361" s="113">
        <v>41</v>
      </c>
      <c r="F1361" s="113">
        <v>73</v>
      </c>
      <c r="G1361" s="113" t="s">
        <v>157</v>
      </c>
      <c r="H1361" s="113" t="s">
        <v>157</v>
      </c>
      <c r="I1361" s="113">
        <v>133</v>
      </c>
    </row>
    <row r="1362" spans="1:9" x14ac:dyDescent="0.25">
      <c r="A1362" s="26" t="str">
        <f t="shared" si="21"/>
        <v>South West2009Leukaemia: acute myeloid</v>
      </c>
      <c r="B1362" s="113" t="s">
        <v>170</v>
      </c>
      <c r="C1362" s="113">
        <v>2009</v>
      </c>
      <c r="D1362" s="113" t="s">
        <v>33</v>
      </c>
      <c r="E1362" s="113">
        <v>38</v>
      </c>
      <c r="F1362" s="113">
        <v>70</v>
      </c>
      <c r="G1362" s="113" t="s">
        <v>157</v>
      </c>
      <c r="H1362" s="113" t="s">
        <v>157</v>
      </c>
      <c r="I1362" s="113">
        <v>136</v>
      </c>
    </row>
    <row r="1363" spans="1:9" x14ac:dyDescent="0.25">
      <c r="A1363" s="26" t="str">
        <f t="shared" si="21"/>
        <v>South West2010Leukaemia: acute myeloid</v>
      </c>
      <c r="B1363" s="113" t="s">
        <v>170</v>
      </c>
      <c r="C1363" s="113">
        <v>2010</v>
      </c>
      <c r="D1363" s="113" t="s">
        <v>33</v>
      </c>
      <c r="E1363" s="113">
        <v>57</v>
      </c>
      <c r="F1363" s="113">
        <v>41</v>
      </c>
      <c r="G1363" s="113" t="s">
        <v>157</v>
      </c>
      <c r="H1363" s="113" t="s">
        <v>157</v>
      </c>
      <c r="I1363" s="113">
        <v>119</v>
      </c>
    </row>
    <row r="1364" spans="1:9" x14ac:dyDescent="0.25">
      <c r="A1364" s="26" t="str">
        <f t="shared" si="21"/>
        <v>South West2011Leukaemia: acute myeloid</v>
      </c>
      <c r="B1364" s="113" t="s">
        <v>170</v>
      </c>
      <c r="C1364" s="113">
        <v>2011</v>
      </c>
      <c r="D1364" s="113" t="s">
        <v>33</v>
      </c>
      <c r="E1364" s="113">
        <v>45</v>
      </c>
      <c r="F1364" s="113">
        <v>64</v>
      </c>
      <c r="G1364" s="113" t="s">
        <v>157</v>
      </c>
      <c r="H1364" s="113" t="s">
        <v>157</v>
      </c>
      <c r="I1364" s="113">
        <v>128</v>
      </c>
    </row>
    <row r="1365" spans="1:9" x14ac:dyDescent="0.25">
      <c r="A1365" s="26" t="str">
        <f t="shared" si="21"/>
        <v>South West2012Leukaemia: acute myeloid</v>
      </c>
      <c r="B1365" s="113" t="s">
        <v>170</v>
      </c>
      <c r="C1365" s="113">
        <v>2012</v>
      </c>
      <c r="D1365" s="113" t="s">
        <v>33</v>
      </c>
      <c r="E1365" s="113">
        <v>51</v>
      </c>
      <c r="F1365" s="113">
        <v>57</v>
      </c>
      <c r="G1365" s="113" t="s">
        <v>157</v>
      </c>
      <c r="H1365" s="113" t="s">
        <v>157</v>
      </c>
      <c r="I1365" s="113">
        <v>134</v>
      </c>
    </row>
    <row r="1366" spans="1:9" x14ac:dyDescent="0.25">
      <c r="A1366" s="26" t="str">
        <f t="shared" si="21"/>
        <v>South West2013Leukaemia: acute myeloid</v>
      </c>
      <c r="B1366" s="113" t="s">
        <v>170</v>
      </c>
      <c r="C1366" s="113">
        <v>2013</v>
      </c>
      <c r="D1366" s="113" t="s">
        <v>33</v>
      </c>
      <c r="E1366" s="113">
        <v>55</v>
      </c>
      <c r="F1366" s="113">
        <v>59</v>
      </c>
      <c r="G1366" s="113" t="s">
        <v>157</v>
      </c>
      <c r="H1366" s="113" t="s">
        <v>157</v>
      </c>
      <c r="I1366" s="113">
        <v>140</v>
      </c>
    </row>
    <row r="1367" spans="1:9" x14ac:dyDescent="0.25">
      <c r="A1367" s="26" t="str">
        <f t="shared" si="21"/>
        <v>West Midlands2006Leukaemia: acute myeloid</v>
      </c>
      <c r="B1367" s="113" t="s">
        <v>172</v>
      </c>
      <c r="C1367" s="113">
        <v>2006</v>
      </c>
      <c r="D1367" s="113" t="s">
        <v>33</v>
      </c>
      <c r="E1367" s="113">
        <v>58</v>
      </c>
      <c r="F1367" s="113">
        <v>38</v>
      </c>
      <c r="G1367" s="113">
        <v>0</v>
      </c>
      <c r="H1367" s="113">
        <v>20</v>
      </c>
      <c r="I1367" s="113">
        <v>116</v>
      </c>
    </row>
    <row r="1368" spans="1:9" x14ac:dyDescent="0.25">
      <c r="A1368" s="26" t="str">
        <f t="shared" si="21"/>
        <v>West Midlands2007Leukaemia: acute myeloid</v>
      </c>
      <c r="B1368" s="113" t="s">
        <v>172</v>
      </c>
      <c r="C1368" s="113">
        <v>2007</v>
      </c>
      <c r="D1368" s="113" t="s">
        <v>33</v>
      </c>
      <c r="E1368" s="113">
        <v>61</v>
      </c>
      <c r="F1368" s="113">
        <v>40</v>
      </c>
      <c r="G1368" s="113" t="s">
        <v>157</v>
      </c>
      <c r="H1368" s="113" t="s">
        <v>157</v>
      </c>
      <c r="I1368" s="113">
        <v>121</v>
      </c>
    </row>
    <row r="1369" spans="1:9" x14ac:dyDescent="0.25">
      <c r="A1369" s="26" t="str">
        <f t="shared" si="21"/>
        <v>West Midlands2008Leukaemia: acute myeloid</v>
      </c>
      <c r="B1369" s="113" t="s">
        <v>172</v>
      </c>
      <c r="C1369" s="113">
        <v>2008</v>
      </c>
      <c r="D1369" s="113" t="s">
        <v>33</v>
      </c>
      <c r="E1369" s="113">
        <v>52</v>
      </c>
      <c r="F1369" s="113">
        <v>28</v>
      </c>
      <c r="G1369" s="113" t="s">
        <v>157</v>
      </c>
      <c r="H1369" s="113" t="s">
        <v>157</v>
      </c>
      <c r="I1369" s="113">
        <v>93</v>
      </c>
    </row>
    <row r="1370" spans="1:9" x14ac:dyDescent="0.25">
      <c r="A1370" s="26" t="str">
        <f t="shared" si="21"/>
        <v>West Midlands2009Leukaemia: acute myeloid</v>
      </c>
      <c r="B1370" s="113" t="s">
        <v>172</v>
      </c>
      <c r="C1370" s="113">
        <v>2009</v>
      </c>
      <c r="D1370" s="113" t="s">
        <v>33</v>
      </c>
      <c r="E1370" s="113">
        <v>65</v>
      </c>
      <c r="F1370" s="113">
        <v>32</v>
      </c>
      <c r="G1370" s="113" t="s">
        <v>157</v>
      </c>
      <c r="H1370" s="113" t="s">
        <v>157</v>
      </c>
      <c r="I1370" s="113">
        <v>108</v>
      </c>
    </row>
    <row r="1371" spans="1:9" x14ac:dyDescent="0.25">
      <c r="A1371" s="26" t="str">
        <f t="shared" si="21"/>
        <v>West Midlands2010Leukaemia: acute myeloid</v>
      </c>
      <c r="B1371" s="113" t="s">
        <v>172</v>
      </c>
      <c r="C1371" s="113">
        <v>2010</v>
      </c>
      <c r="D1371" s="113" t="s">
        <v>33</v>
      </c>
      <c r="E1371" s="113">
        <v>45</v>
      </c>
      <c r="F1371" s="113">
        <v>28</v>
      </c>
      <c r="G1371" s="113">
        <v>0</v>
      </c>
      <c r="H1371" s="113">
        <v>13</v>
      </c>
      <c r="I1371" s="113">
        <v>86</v>
      </c>
    </row>
    <row r="1372" spans="1:9" x14ac:dyDescent="0.25">
      <c r="A1372" s="26" t="str">
        <f t="shared" si="21"/>
        <v>West Midlands2011Leukaemia: acute myeloid</v>
      </c>
      <c r="B1372" s="113" t="s">
        <v>172</v>
      </c>
      <c r="C1372" s="113">
        <v>2011</v>
      </c>
      <c r="D1372" s="113" t="s">
        <v>33</v>
      </c>
      <c r="E1372" s="113">
        <v>75</v>
      </c>
      <c r="F1372" s="113">
        <v>34</v>
      </c>
      <c r="G1372" s="113" t="s">
        <v>157</v>
      </c>
      <c r="H1372" s="113" t="s">
        <v>157</v>
      </c>
      <c r="I1372" s="113">
        <v>125</v>
      </c>
    </row>
    <row r="1373" spans="1:9" x14ac:dyDescent="0.25">
      <c r="A1373" s="26" t="str">
        <f t="shared" si="21"/>
        <v>West Midlands2012Leukaemia: acute myeloid</v>
      </c>
      <c r="B1373" s="113" t="s">
        <v>172</v>
      </c>
      <c r="C1373" s="113">
        <v>2012</v>
      </c>
      <c r="D1373" s="113" t="s">
        <v>33</v>
      </c>
      <c r="E1373" s="113">
        <v>71</v>
      </c>
      <c r="F1373" s="113">
        <v>38</v>
      </c>
      <c r="G1373" s="113" t="s">
        <v>157</v>
      </c>
      <c r="H1373" s="113" t="s">
        <v>157</v>
      </c>
      <c r="I1373" s="113">
        <v>123</v>
      </c>
    </row>
    <row r="1374" spans="1:9" x14ac:dyDescent="0.25">
      <c r="A1374" s="26" t="str">
        <f t="shared" si="21"/>
        <v>West Midlands2013Leukaemia: acute myeloid</v>
      </c>
      <c r="B1374" s="113" t="s">
        <v>172</v>
      </c>
      <c r="C1374" s="113">
        <v>2013</v>
      </c>
      <c r="D1374" s="113" t="s">
        <v>33</v>
      </c>
      <c r="E1374" s="113">
        <v>90</v>
      </c>
      <c r="F1374" s="113">
        <v>40</v>
      </c>
      <c r="G1374" s="113">
        <v>0</v>
      </c>
      <c r="H1374" s="113">
        <v>9</v>
      </c>
      <c r="I1374" s="113">
        <v>139</v>
      </c>
    </row>
    <row r="1375" spans="1:9" x14ac:dyDescent="0.25">
      <c r="A1375" s="26" t="str">
        <f t="shared" si="21"/>
        <v>Yorkshire and The Humber2006Leukaemia: acute myeloid</v>
      </c>
      <c r="B1375" s="113" t="s">
        <v>174</v>
      </c>
      <c r="C1375" s="113">
        <v>2006</v>
      </c>
      <c r="D1375" s="113" t="s">
        <v>33</v>
      </c>
      <c r="E1375" s="113">
        <v>52</v>
      </c>
      <c r="F1375" s="113">
        <v>53</v>
      </c>
      <c r="G1375" s="113">
        <v>6</v>
      </c>
      <c r="H1375" s="113">
        <v>21</v>
      </c>
      <c r="I1375" s="113">
        <v>132</v>
      </c>
    </row>
    <row r="1376" spans="1:9" x14ac:dyDescent="0.25">
      <c r="A1376" s="26" t="str">
        <f t="shared" si="21"/>
        <v>Yorkshire and The Humber2007Leukaemia: acute myeloid</v>
      </c>
      <c r="B1376" s="113" t="s">
        <v>174</v>
      </c>
      <c r="C1376" s="113">
        <v>2007</v>
      </c>
      <c r="D1376" s="113" t="s">
        <v>33</v>
      </c>
      <c r="E1376" s="113">
        <v>45</v>
      </c>
      <c r="F1376" s="113">
        <v>55</v>
      </c>
      <c r="G1376" s="113" t="s">
        <v>157</v>
      </c>
      <c r="H1376" s="113" t="s">
        <v>157</v>
      </c>
      <c r="I1376" s="113">
        <v>121</v>
      </c>
    </row>
    <row r="1377" spans="1:9" x14ac:dyDescent="0.25">
      <c r="A1377" s="26" t="str">
        <f t="shared" si="21"/>
        <v>Yorkshire and The Humber2008Leukaemia: acute myeloid</v>
      </c>
      <c r="B1377" s="113" t="s">
        <v>174</v>
      </c>
      <c r="C1377" s="113">
        <v>2008</v>
      </c>
      <c r="D1377" s="113" t="s">
        <v>33</v>
      </c>
      <c r="E1377" s="113">
        <v>44</v>
      </c>
      <c r="F1377" s="113">
        <v>65</v>
      </c>
      <c r="G1377" s="113" t="s">
        <v>157</v>
      </c>
      <c r="H1377" s="113" t="s">
        <v>157</v>
      </c>
      <c r="I1377" s="113">
        <v>131</v>
      </c>
    </row>
    <row r="1378" spans="1:9" x14ac:dyDescent="0.25">
      <c r="A1378" s="26" t="str">
        <f t="shared" si="21"/>
        <v>Yorkshire and The Humber2009Leukaemia: acute myeloid</v>
      </c>
      <c r="B1378" s="113" t="s">
        <v>174</v>
      </c>
      <c r="C1378" s="113">
        <v>2009</v>
      </c>
      <c r="D1378" s="113" t="s">
        <v>33</v>
      </c>
      <c r="E1378" s="113">
        <v>51</v>
      </c>
      <c r="F1378" s="113">
        <v>45</v>
      </c>
      <c r="G1378" s="113">
        <v>10</v>
      </c>
      <c r="H1378" s="113">
        <v>15</v>
      </c>
      <c r="I1378" s="113">
        <v>121</v>
      </c>
    </row>
    <row r="1379" spans="1:9" x14ac:dyDescent="0.25">
      <c r="A1379" s="26" t="str">
        <f t="shared" si="21"/>
        <v>Yorkshire and The Humber2010Leukaemia: acute myeloid</v>
      </c>
      <c r="B1379" s="113" t="s">
        <v>174</v>
      </c>
      <c r="C1379" s="113">
        <v>2010</v>
      </c>
      <c r="D1379" s="113" t="s">
        <v>33</v>
      </c>
      <c r="E1379" s="113">
        <v>66</v>
      </c>
      <c r="F1379" s="113">
        <v>57</v>
      </c>
      <c r="G1379" s="113">
        <v>5</v>
      </c>
      <c r="H1379" s="113">
        <v>18</v>
      </c>
      <c r="I1379" s="113">
        <v>146</v>
      </c>
    </row>
    <row r="1380" spans="1:9" x14ac:dyDescent="0.25">
      <c r="A1380" s="26" t="str">
        <f t="shared" si="21"/>
        <v>Yorkshire and The Humber2011Leukaemia: acute myeloid</v>
      </c>
      <c r="B1380" s="113" t="s">
        <v>174</v>
      </c>
      <c r="C1380" s="113">
        <v>2011</v>
      </c>
      <c r="D1380" s="113" t="s">
        <v>33</v>
      </c>
      <c r="E1380" s="113">
        <v>59</v>
      </c>
      <c r="F1380" s="113">
        <v>41</v>
      </c>
      <c r="G1380" s="113">
        <v>6</v>
      </c>
      <c r="H1380" s="113">
        <v>27</v>
      </c>
      <c r="I1380" s="113">
        <v>133</v>
      </c>
    </row>
    <row r="1381" spans="1:9" x14ac:dyDescent="0.25">
      <c r="A1381" s="26" t="str">
        <f t="shared" si="21"/>
        <v>Yorkshire and The Humber2012Leukaemia: acute myeloid</v>
      </c>
      <c r="B1381" s="113" t="s">
        <v>174</v>
      </c>
      <c r="C1381" s="113">
        <v>2012</v>
      </c>
      <c r="D1381" s="113" t="s">
        <v>33</v>
      </c>
      <c r="E1381" s="113">
        <v>77</v>
      </c>
      <c r="F1381" s="113">
        <v>45</v>
      </c>
      <c r="G1381" s="113">
        <v>10</v>
      </c>
      <c r="H1381" s="113">
        <v>25</v>
      </c>
      <c r="I1381" s="113">
        <v>157</v>
      </c>
    </row>
    <row r="1382" spans="1:9" x14ac:dyDescent="0.25">
      <c r="A1382" s="26" t="str">
        <f t="shared" si="21"/>
        <v>Yorkshire and The Humber2013Leukaemia: acute myeloid</v>
      </c>
      <c r="B1382" s="113" t="s">
        <v>174</v>
      </c>
      <c r="C1382" s="113">
        <v>2013</v>
      </c>
      <c r="D1382" s="113" t="s">
        <v>33</v>
      </c>
      <c r="E1382" s="113">
        <v>66</v>
      </c>
      <c r="F1382" s="113">
        <v>52</v>
      </c>
      <c r="G1382" s="113">
        <v>10</v>
      </c>
      <c r="H1382" s="113">
        <v>25</v>
      </c>
      <c r="I1382" s="113">
        <v>153</v>
      </c>
    </row>
    <row r="1383" spans="1:9" x14ac:dyDescent="0.25">
      <c r="A1383" s="26" t="str">
        <f t="shared" si="21"/>
        <v>East Midlands2006Leukaemia: chronic lymphocytic</v>
      </c>
      <c r="B1383" s="113" t="s">
        <v>160</v>
      </c>
      <c r="C1383" s="113">
        <v>2006</v>
      </c>
      <c r="D1383" s="113" t="s">
        <v>34</v>
      </c>
      <c r="E1383" s="113">
        <v>23</v>
      </c>
      <c r="F1383" s="113">
        <v>17</v>
      </c>
      <c r="G1383" s="113" t="s">
        <v>157</v>
      </c>
      <c r="H1383" s="113" t="s">
        <v>157</v>
      </c>
      <c r="I1383" s="113">
        <v>50</v>
      </c>
    </row>
    <row r="1384" spans="1:9" x14ac:dyDescent="0.25">
      <c r="A1384" s="26" t="str">
        <f t="shared" si="21"/>
        <v>East Midlands2007Leukaemia: chronic lymphocytic</v>
      </c>
      <c r="B1384" s="113" t="s">
        <v>160</v>
      </c>
      <c r="C1384" s="113">
        <v>2007</v>
      </c>
      <c r="D1384" s="113" t="s">
        <v>34</v>
      </c>
      <c r="E1384" s="113">
        <v>24</v>
      </c>
      <c r="F1384" s="113">
        <v>13</v>
      </c>
      <c r="G1384" s="113">
        <v>5</v>
      </c>
      <c r="H1384" s="113">
        <v>9</v>
      </c>
      <c r="I1384" s="113">
        <v>51</v>
      </c>
    </row>
    <row r="1385" spans="1:9" x14ac:dyDescent="0.25">
      <c r="A1385" s="26" t="str">
        <f t="shared" si="21"/>
        <v>East Midlands2008Leukaemia: chronic lymphocytic</v>
      </c>
      <c r="B1385" s="113" t="s">
        <v>160</v>
      </c>
      <c r="C1385" s="113">
        <v>2008</v>
      </c>
      <c r="D1385" s="113" t="s">
        <v>34</v>
      </c>
      <c r="E1385" s="113">
        <v>20</v>
      </c>
      <c r="F1385" s="113">
        <v>20</v>
      </c>
      <c r="G1385" s="113" t="s">
        <v>157</v>
      </c>
      <c r="H1385" s="113" t="s">
        <v>157</v>
      </c>
      <c r="I1385" s="113">
        <v>52</v>
      </c>
    </row>
    <row r="1386" spans="1:9" x14ac:dyDescent="0.25">
      <c r="A1386" s="26" t="str">
        <f t="shared" si="21"/>
        <v>East Midlands2009Leukaemia: chronic lymphocytic</v>
      </c>
      <c r="B1386" s="113" t="s">
        <v>160</v>
      </c>
      <c r="C1386" s="113">
        <v>2009</v>
      </c>
      <c r="D1386" s="113" t="s">
        <v>34</v>
      </c>
      <c r="E1386" s="113">
        <v>31</v>
      </c>
      <c r="F1386" s="113">
        <v>13</v>
      </c>
      <c r="G1386" s="113" t="s">
        <v>157</v>
      </c>
      <c r="H1386" s="113" t="s">
        <v>157</v>
      </c>
      <c r="I1386" s="113">
        <v>55</v>
      </c>
    </row>
    <row r="1387" spans="1:9" x14ac:dyDescent="0.25">
      <c r="A1387" s="26" t="str">
        <f t="shared" si="21"/>
        <v>East Midlands2010Leukaemia: chronic lymphocytic</v>
      </c>
      <c r="B1387" s="113" t="s">
        <v>160</v>
      </c>
      <c r="C1387" s="113">
        <v>2010</v>
      </c>
      <c r="D1387" s="113" t="s">
        <v>34</v>
      </c>
      <c r="E1387" s="113">
        <v>24</v>
      </c>
      <c r="F1387" s="113">
        <v>8</v>
      </c>
      <c r="G1387" s="113">
        <v>7</v>
      </c>
      <c r="H1387" s="113">
        <v>5</v>
      </c>
      <c r="I1387" s="113">
        <v>44</v>
      </c>
    </row>
    <row r="1388" spans="1:9" x14ac:dyDescent="0.25">
      <c r="A1388" s="26" t="str">
        <f t="shared" si="21"/>
        <v>East Midlands2011Leukaemia: chronic lymphocytic</v>
      </c>
      <c r="B1388" s="113" t="s">
        <v>160</v>
      </c>
      <c r="C1388" s="113">
        <v>2011</v>
      </c>
      <c r="D1388" s="113" t="s">
        <v>34</v>
      </c>
      <c r="E1388" s="113">
        <v>28</v>
      </c>
      <c r="F1388" s="113" t="s">
        <v>157</v>
      </c>
      <c r="G1388" s="113" t="s">
        <v>157</v>
      </c>
      <c r="H1388" s="113">
        <v>10</v>
      </c>
      <c r="I1388" s="113">
        <v>49</v>
      </c>
    </row>
    <row r="1389" spans="1:9" x14ac:dyDescent="0.25">
      <c r="A1389" s="26" t="str">
        <f t="shared" si="21"/>
        <v>East Midlands2012Leukaemia: chronic lymphocytic</v>
      </c>
      <c r="B1389" s="113" t="s">
        <v>160</v>
      </c>
      <c r="C1389" s="113">
        <v>2012</v>
      </c>
      <c r="D1389" s="113" t="s">
        <v>34</v>
      </c>
      <c r="E1389" s="113">
        <v>35</v>
      </c>
      <c r="F1389" s="113">
        <v>11</v>
      </c>
      <c r="G1389" s="113">
        <v>6</v>
      </c>
      <c r="H1389" s="113">
        <v>11</v>
      </c>
      <c r="I1389" s="113">
        <v>63</v>
      </c>
    </row>
    <row r="1390" spans="1:9" x14ac:dyDescent="0.25">
      <c r="A1390" s="26" t="str">
        <f t="shared" si="21"/>
        <v>East Midlands2013Leukaemia: chronic lymphocytic</v>
      </c>
      <c r="B1390" s="113" t="s">
        <v>160</v>
      </c>
      <c r="C1390" s="113">
        <v>2013</v>
      </c>
      <c r="D1390" s="113" t="s">
        <v>34</v>
      </c>
      <c r="E1390" s="113">
        <v>36</v>
      </c>
      <c r="F1390" s="113" t="s">
        <v>157</v>
      </c>
      <c r="G1390" s="113" t="s">
        <v>157</v>
      </c>
      <c r="H1390" s="113" t="s">
        <v>157</v>
      </c>
      <c r="I1390" s="113">
        <v>53</v>
      </c>
    </row>
    <row r="1391" spans="1:9" x14ac:dyDescent="0.25">
      <c r="A1391" s="26" t="str">
        <f t="shared" si="21"/>
        <v>East of England2006Leukaemia: chronic lymphocytic</v>
      </c>
      <c r="B1391" s="113" t="s">
        <v>162</v>
      </c>
      <c r="C1391" s="113">
        <v>2006</v>
      </c>
      <c r="D1391" s="113" t="s">
        <v>34</v>
      </c>
      <c r="E1391" s="113">
        <v>20</v>
      </c>
      <c r="F1391" s="113">
        <v>17</v>
      </c>
      <c r="G1391" s="113" t="s">
        <v>157</v>
      </c>
      <c r="H1391" s="113" t="s">
        <v>157</v>
      </c>
      <c r="I1391" s="113">
        <v>40</v>
      </c>
    </row>
    <row r="1392" spans="1:9" x14ac:dyDescent="0.25">
      <c r="A1392" s="26" t="str">
        <f t="shared" si="21"/>
        <v>East of England2007Leukaemia: chronic lymphocytic</v>
      </c>
      <c r="B1392" s="113" t="s">
        <v>162</v>
      </c>
      <c r="C1392" s="113">
        <v>2007</v>
      </c>
      <c r="D1392" s="113" t="s">
        <v>34</v>
      </c>
      <c r="E1392" s="113">
        <v>25</v>
      </c>
      <c r="F1392" s="113">
        <v>6</v>
      </c>
      <c r="G1392" s="113" t="s">
        <v>157</v>
      </c>
      <c r="H1392" s="113" t="s">
        <v>157</v>
      </c>
      <c r="I1392" s="113">
        <v>32</v>
      </c>
    </row>
    <row r="1393" spans="1:9" x14ac:dyDescent="0.25">
      <c r="A1393" s="26" t="str">
        <f t="shared" si="21"/>
        <v>East of England2008Leukaemia: chronic lymphocytic</v>
      </c>
      <c r="B1393" s="113" t="s">
        <v>162</v>
      </c>
      <c r="C1393" s="113">
        <v>2008</v>
      </c>
      <c r="D1393" s="113" t="s">
        <v>34</v>
      </c>
      <c r="E1393" s="113">
        <v>36</v>
      </c>
      <c r="F1393" s="113">
        <v>8</v>
      </c>
      <c r="G1393" s="113" t="s">
        <v>157</v>
      </c>
      <c r="H1393" s="113" t="s">
        <v>157</v>
      </c>
      <c r="I1393" s="113">
        <v>48</v>
      </c>
    </row>
    <row r="1394" spans="1:9" x14ac:dyDescent="0.25">
      <c r="A1394" s="26" t="str">
        <f t="shared" si="21"/>
        <v>East of England2009Leukaemia: chronic lymphocytic</v>
      </c>
      <c r="B1394" s="113" t="s">
        <v>162</v>
      </c>
      <c r="C1394" s="113">
        <v>2009</v>
      </c>
      <c r="D1394" s="113" t="s">
        <v>34</v>
      </c>
      <c r="E1394" s="113">
        <v>28</v>
      </c>
      <c r="F1394" s="113">
        <v>8</v>
      </c>
      <c r="G1394" s="113" t="s">
        <v>157</v>
      </c>
      <c r="H1394" s="113" t="s">
        <v>157</v>
      </c>
      <c r="I1394" s="113">
        <v>44</v>
      </c>
    </row>
    <row r="1395" spans="1:9" x14ac:dyDescent="0.25">
      <c r="A1395" s="26" t="str">
        <f t="shared" si="21"/>
        <v>East of England2010Leukaemia: chronic lymphocytic</v>
      </c>
      <c r="B1395" s="113" t="s">
        <v>162</v>
      </c>
      <c r="C1395" s="113">
        <v>2010</v>
      </c>
      <c r="D1395" s="113" t="s">
        <v>34</v>
      </c>
      <c r="E1395" s="113">
        <v>24</v>
      </c>
      <c r="F1395" s="113">
        <v>11</v>
      </c>
      <c r="G1395" s="113" t="s">
        <v>157</v>
      </c>
      <c r="H1395" s="113" t="s">
        <v>157</v>
      </c>
      <c r="I1395" s="113">
        <v>42</v>
      </c>
    </row>
    <row r="1396" spans="1:9" x14ac:dyDescent="0.25">
      <c r="A1396" s="26" t="str">
        <f t="shared" si="21"/>
        <v>East of England2011Leukaemia: chronic lymphocytic</v>
      </c>
      <c r="B1396" s="113" t="s">
        <v>162</v>
      </c>
      <c r="C1396" s="113">
        <v>2011</v>
      </c>
      <c r="D1396" s="113" t="s">
        <v>34</v>
      </c>
      <c r="E1396" s="113">
        <v>24</v>
      </c>
      <c r="F1396" s="113">
        <v>11</v>
      </c>
      <c r="G1396" s="113" t="s">
        <v>157</v>
      </c>
      <c r="H1396" s="113" t="s">
        <v>157</v>
      </c>
      <c r="I1396" s="113">
        <v>39</v>
      </c>
    </row>
    <row r="1397" spans="1:9" x14ac:dyDescent="0.25">
      <c r="A1397" s="26" t="str">
        <f t="shared" si="21"/>
        <v>East of England2012Leukaemia: chronic lymphocytic</v>
      </c>
      <c r="B1397" s="113" t="s">
        <v>162</v>
      </c>
      <c r="C1397" s="113">
        <v>2012</v>
      </c>
      <c r="D1397" s="113" t="s">
        <v>34</v>
      </c>
      <c r="E1397" s="113">
        <v>31</v>
      </c>
      <c r="F1397" s="113">
        <v>10</v>
      </c>
      <c r="G1397" s="113">
        <v>0</v>
      </c>
      <c r="H1397" s="113">
        <v>7</v>
      </c>
      <c r="I1397" s="113">
        <v>48</v>
      </c>
    </row>
    <row r="1398" spans="1:9" x14ac:dyDescent="0.25">
      <c r="A1398" s="26" t="str">
        <f t="shared" si="21"/>
        <v>East of England2013Leukaemia: chronic lymphocytic</v>
      </c>
      <c r="B1398" s="113" t="s">
        <v>162</v>
      </c>
      <c r="C1398" s="113">
        <v>2013</v>
      </c>
      <c r="D1398" s="113" t="s">
        <v>34</v>
      </c>
      <c r="E1398" s="113">
        <v>33</v>
      </c>
      <c r="F1398" s="113">
        <v>9</v>
      </c>
      <c r="G1398" s="113">
        <v>0</v>
      </c>
      <c r="H1398" s="113">
        <v>7</v>
      </c>
      <c r="I1398" s="113">
        <v>49</v>
      </c>
    </row>
    <row r="1399" spans="1:9" x14ac:dyDescent="0.25">
      <c r="A1399" s="26" t="str">
        <f t="shared" si="21"/>
        <v>London2006Leukaemia: chronic lymphocytic</v>
      </c>
      <c r="B1399" s="113" t="s">
        <v>116</v>
      </c>
      <c r="C1399" s="113">
        <v>2006</v>
      </c>
      <c r="D1399" s="113" t="s">
        <v>34</v>
      </c>
      <c r="E1399" s="113">
        <v>30</v>
      </c>
      <c r="F1399" s="113" t="s">
        <v>157</v>
      </c>
      <c r="G1399" s="113">
        <v>0</v>
      </c>
      <c r="H1399" s="113" t="s">
        <v>157</v>
      </c>
      <c r="I1399" s="113">
        <v>36</v>
      </c>
    </row>
    <row r="1400" spans="1:9" x14ac:dyDescent="0.25">
      <c r="A1400" s="26" t="str">
        <f t="shared" si="21"/>
        <v>London2007Leukaemia: chronic lymphocytic</v>
      </c>
      <c r="B1400" s="113" t="s">
        <v>116</v>
      </c>
      <c r="C1400" s="113">
        <v>2007</v>
      </c>
      <c r="D1400" s="113" t="s">
        <v>34</v>
      </c>
      <c r="E1400" s="113">
        <v>33</v>
      </c>
      <c r="F1400" s="113" t="s">
        <v>157</v>
      </c>
      <c r="G1400" s="113" t="s">
        <v>157</v>
      </c>
      <c r="H1400" s="113">
        <v>6</v>
      </c>
      <c r="I1400" s="113">
        <v>41</v>
      </c>
    </row>
    <row r="1401" spans="1:9" x14ac:dyDescent="0.25">
      <c r="A1401" s="26" t="str">
        <f t="shared" si="21"/>
        <v>London2008Leukaemia: chronic lymphocytic</v>
      </c>
      <c r="B1401" s="113" t="s">
        <v>116</v>
      </c>
      <c r="C1401" s="113">
        <v>2008</v>
      </c>
      <c r="D1401" s="113" t="s">
        <v>34</v>
      </c>
      <c r="E1401" s="113">
        <v>23</v>
      </c>
      <c r="F1401" s="113" t="s">
        <v>157</v>
      </c>
      <c r="G1401" s="113" t="s">
        <v>157</v>
      </c>
      <c r="H1401" s="113">
        <v>7</v>
      </c>
      <c r="I1401" s="113">
        <v>31</v>
      </c>
    </row>
    <row r="1402" spans="1:9" x14ac:dyDescent="0.25">
      <c r="A1402" s="26" t="str">
        <f t="shared" si="21"/>
        <v>London2009Leukaemia: chronic lymphocytic</v>
      </c>
      <c r="B1402" s="113" t="s">
        <v>116</v>
      </c>
      <c r="C1402" s="113">
        <v>2009</v>
      </c>
      <c r="D1402" s="113" t="s">
        <v>34</v>
      </c>
      <c r="E1402" s="113">
        <v>51</v>
      </c>
      <c r="F1402" s="113" t="s">
        <v>157</v>
      </c>
      <c r="G1402" s="113" t="s">
        <v>157</v>
      </c>
      <c r="H1402" s="113" t="s">
        <v>157</v>
      </c>
      <c r="I1402" s="113">
        <v>61</v>
      </c>
    </row>
    <row r="1403" spans="1:9" x14ac:dyDescent="0.25">
      <c r="A1403" s="26" t="str">
        <f t="shared" si="21"/>
        <v>London2010Leukaemia: chronic lymphocytic</v>
      </c>
      <c r="B1403" s="113" t="s">
        <v>116</v>
      </c>
      <c r="C1403" s="113">
        <v>2010</v>
      </c>
      <c r="D1403" s="113" t="s">
        <v>34</v>
      </c>
      <c r="E1403" s="113">
        <v>40</v>
      </c>
      <c r="F1403" s="113" t="s">
        <v>157</v>
      </c>
      <c r="G1403" s="113" t="s">
        <v>157</v>
      </c>
      <c r="H1403" s="113">
        <v>6</v>
      </c>
      <c r="I1403" s="113">
        <v>49</v>
      </c>
    </row>
    <row r="1404" spans="1:9" x14ac:dyDescent="0.25">
      <c r="A1404" s="26" t="str">
        <f t="shared" si="21"/>
        <v>London2011Leukaemia: chronic lymphocytic</v>
      </c>
      <c r="B1404" s="113" t="s">
        <v>116</v>
      </c>
      <c r="C1404" s="113">
        <v>2011</v>
      </c>
      <c r="D1404" s="113" t="s">
        <v>34</v>
      </c>
      <c r="E1404" s="113">
        <v>43</v>
      </c>
      <c r="F1404" s="113" t="s">
        <v>157</v>
      </c>
      <c r="G1404" s="113" t="s">
        <v>157</v>
      </c>
      <c r="H1404" s="113" t="s">
        <v>157</v>
      </c>
      <c r="I1404" s="113">
        <v>47</v>
      </c>
    </row>
    <row r="1405" spans="1:9" x14ac:dyDescent="0.25">
      <c r="A1405" s="26" t="str">
        <f t="shared" si="21"/>
        <v>London2012Leukaemia: chronic lymphocytic</v>
      </c>
      <c r="B1405" s="113" t="s">
        <v>116</v>
      </c>
      <c r="C1405" s="113">
        <v>2012</v>
      </c>
      <c r="D1405" s="113" t="s">
        <v>34</v>
      </c>
      <c r="E1405" s="113">
        <v>57</v>
      </c>
      <c r="F1405" s="113" t="s">
        <v>157</v>
      </c>
      <c r="G1405" s="113" t="s">
        <v>157</v>
      </c>
      <c r="H1405" s="113">
        <v>9</v>
      </c>
      <c r="I1405" s="113">
        <v>68</v>
      </c>
    </row>
    <row r="1406" spans="1:9" x14ac:dyDescent="0.25">
      <c r="A1406" s="26" t="str">
        <f t="shared" si="21"/>
        <v>London2013Leukaemia: chronic lymphocytic</v>
      </c>
      <c r="B1406" s="113" t="s">
        <v>116</v>
      </c>
      <c r="C1406" s="113">
        <v>2013</v>
      </c>
      <c r="D1406" s="113" t="s">
        <v>34</v>
      </c>
      <c r="E1406" s="113">
        <v>68</v>
      </c>
      <c r="F1406" s="113" t="s">
        <v>157</v>
      </c>
      <c r="G1406" s="113">
        <v>0</v>
      </c>
      <c r="H1406" s="113" t="s">
        <v>157</v>
      </c>
      <c r="I1406" s="113">
        <v>75</v>
      </c>
    </row>
    <row r="1407" spans="1:9" x14ac:dyDescent="0.25">
      <c r="A1407" s="26" t="str">
        <f t="shared" si="21"/>
        <v>North East2006Leukaemia: chronic lymphocytic</v>
      </c>
      <c r="B1407" s="113" t="s">
        <v>164</v>
      </c>
      <c r="C1407" s="113">
        <v>2006</v>
      </c>
      <c r="D1407" s="113" t="s">
        <v>34</v>
      </c>
      <c r="E1407" s="113">
        <v>12</v>
      </c>
      <c r="F1407" s="113" t="s">
        <v>157</v>
      </c>
      <c r="G1407" s="113">
        <v>0</v>
      </c>
      <c r="H1407" s="113" t="s">
        <v>157</v>
      </c>
      <c r="I1407" s="113">
        <v>18</v>
      </c>
    </row>
    <row r="1408" spans="1:9" x14ac:dyDescent="0.25">
      <c r="A1408" s="26" t="str">
        <f t="shared" si="21"/>
        <v>North East2007Leukaemia: chronic lymphocytic</v>
      </c>
      <c r="B1408" s="113" t="s">
        <v>164</v>
      </c>
      <c r="C1408" s="113">
        <v>2007</v>
      </c>
      <c r="D1408" s="113" t="s">
        <v>34</v>
      </c>
      <c r="E1408" s="113">
        <v>5</v>
      </c>
      <c r="F1408" s="113">
        <v>7</v>
      </c>
      <c r="G1408" s="113" t="s">
        <v>157</v>
      </c>
      <c r="H1408" s="113" t="s">
        <v>157</v>
      </c>
      <c r="I1408" s="113">
        <v>14</v>
      </c>
    </row>
    <row r="1409" spans="1:9" x14ac:dyDescent="0.25">
      <c r="A1409" s="26" t="str">
        <f t="shared" si="21"/>
        <v>North East2008Leukaemia: chronic lymphocytic</v>
      </c>
      <c r="B1409" s="113" t="s">
        <v>164</v>
      </c>
      <c r="C1409" s="113">
        <v>2008</v>
      </c>
      <c r="D1409" s="113" t="s">
        <v>34</v>
      </c>
      <c r="E1409" s="113">
        <v>10</v>
      </c>
      <c r="F1409" s="113">
        <v>5</v>
      </c>
      <c r="G1409" s="113" t="s">
        <v>157</v>
      </c>
      <c r="H1409" s="113" t="s">
        <v>157</v>
      </c>
      <c r="I1409" s="113">
        <v>20</v>
      </c>
    </row>
    <row r="1410" spans="1:9" x14ac:dyDescent="0.25">
      <c r="A1410" s="26" t="str">
        <f t="shared" si="21"/>
        <v>North East2009Leukaemia: chronic lymphocytic</v>
      </c>
      <c r="B1410" s="113" t="s">
        <v>164</v>
      </c>
      <c r="C1410" s="113">
        <v>2009</v>
      </c>
      <c r="D1410" s="113" t="s">
        <v>34</v>
      </c>
      <c r="E1410" s="113">
        <v>20</v>
      </c>
      <c r="F1410" s="113" t="s">
        <v>157</v>
      </c>
      <c r="G1410" s="113" t="s">
        <v>157</v>
      </c>
      <c r="H1410" s="113">
        <v>5</v>
      </c>
      <c r="I1410" s="113">
        <v>31</v>
      </c>
    </row>
    <row r="1411" spans="1:9" x14ac:dyDescent="0.25">
      <c r="A1411" s="26" t="str">
        <f t="shared" si="21"/>
        <v>North East2010Leukaemia: chronic lymphocytic</v>
      </c>
      <c r="B1411" s="113" t="s">
        <v>164</v>
      </c>
      <c r="C1411" s="113">
        <v>2010</v>
      </c>
      <c r="D1411" s="113" t="s">
        <v>34</v>
      </c>
      <c r="E1411" s="113">
        <v>19</v>
      </c>
      <c r="F1411" s="113">
        <v>9</v>
      </c>
      <c r="G1411" s="113" t="s">
        <v>157</v>
      </c>
      <c r="H1411" s="113" t="s">
        <v>157</v>
      </c>
      <c r="I1411" s="113">
        <v>34</v>
      </c>
    </row>
    <row r="1412" spans="1:9" x14ac:dyDescent="0.25">
      <c r="A1412" s="26" t="str">
        <f t="shared" si="21"/>
        <v>North East2011Leukaemia: chronic lymphocytic</v>
      </c>
      <c r="B1412" s="113" t="s">
        <v>164</v>
      </c>
      <c r="C1412" s="113">
        <v>2011</v>
      </c>
      <c r="D1412" s="113" t="s">
        <v>34</v>
      </c>
      <c r="E1412" s="113">
        <v>12</v>
      </c>
      <c r="F1412" s="113">
        <v>5</v>
      </c>
      <c r="G1412" s="113" t="s">
        <v>157</v>
      </c>
      <c r="H1412" s="113" t="s">
        <v>157</v>
      </c>
      <c r="I1412" s="113">
        <v>20</v>
      </c>
    </row>
    <row r="1413" spans="1:9" x14ac:dyDescent="0.25">
      <c r="A1413" s="26" t="str">
        <f t="shared" ref="A1413:A1476" si="22">CONCATENATE(B1413,C1413,D1413)</f>
        <v>North East2012Leukaemia: chronic lymphocytic</v>
      </c>
      <c r="B1413" s="113" t="s">
        <v>164</v>
      </c>
      <c r="C1413" s="113">
        <v>2012</v>
      </c>
      <c r="D1413" s="113" t="s">
        <v>34</v>
      </c>
      <c r="E1413" s="113">
        <v>10</v>
      </c>
      <c r="F1413" s="113" t="s">
        <v>157</v>
      </c>
      <c r="G1413" s="113" t="s">
        <v>157</v>
      </c>
      <c r="H1413" s="113">
        <v>9</v>
      </c>
      <c r="I1413" s="113">
        <v>22</v>
      </c>
    </row>
    <row r="1414" spans="1:9" x14ac:dyDescent="0.25">
      <c r="A1414" s="26" t="str">
        <f t="shared" si="22"/>
        <v>North East2013Leukaemia: chronic lymphocytic</v>
      </c>
      <c r="B1414" s="113" t="s">
        <v>164</v>
      </c>
      <c r="C1414" s="113">
        <v>2013</v>
      </c>
      <c r="D1414" s="113" t="s">
        <v>34</v>
      </c>
      <c r="E1414" s="113">
        <v>6</v>
      </c>
      <c r="F1414" s="113" t="s">
        <v>157</v>
      </c>
      <c r="G1414" s="113" t="s">
        <v>157</v>
      </c>
      <c r="H1414" s="113" t="s">
        <v>157</v>
      </c>
      <c r="I1414" s="113">
        <v>12</v>
      </c>
    </row>
    <row r="1415" spans="1:9" x14ac:dyDescent="0.25">
      <c r="A1415" s="26" t="str">
        <f t="shared" si="22"/>
        <v>North West2006Leukaemia: chronic lymphocytic</v>
      </c>
      <c r="B1415" s="113" t="s">
        <v>166</v>
      </c>
      <c r="C1415" s="113">
        <v>2006</v>
      </c>
      <c r="D1415" s="113" t="s">
        <v>34</v>
      </c>
      <c r="E1415" s="113">
        <v>53</v>
      </c>
      <c r="F1415" s="113">
        <v>22</v>
      </c>
      <c r="G1415" s="113">
        <v>0</v>
      </c>
      <c r="H1415" s="113">
        <v>5</v>
      </c>
      <c r="I1415" s="113">
        <v>80</v>
      </c>
    </row>
    <row r="1416" spans="1:9" x14ac:dyDescent="0.25">
      <c r="A1416" s="26" t="str">
        <f t="shared" si="22"/>
        <v>North West2007Leukaemia: chronic lymphocytic</v>
      </c>
      <c r="B1416" s="113" t="s">
        <v>166</v>
      </c>
      <c r="C1416" s="113">
        <v>2007</v>
      </c>
      <c r="D1416" s="113" t="s">
        <v>34</v>
      </c>
      <c r="E1416" s="113">
        <v>52</v>
      </c>
      <c r="F1416" s="113">
        <v>24</v>
      </c>
      <c r="G1416" s="113" t="s">
        <v>157</v>
      </c>
      <c r="H1416" s="113" t="s">
        <v>157</v>
      </c>
      <c r="I1416" s="113">
        <v>82</v>
      </c>
    </row>
    <row r="1417" spans="1:9" x14ac:dyDescent="0.25">
      <c r="A1417" s="26" t="str">
        <f t="shared" si="22"/>
        <v>North West2008Leukaemia: chronic lymphocytic</v>
      </c>
      <c r="B1417" s="113" t="s">
        <v>166</v>
      </c>
      <c r="C1417" s="113">
        <v>2008</v>
      </c>
      <c r="D1417" s="113" t="s">
        <v>34</v>
      </c>
      <c r="E1417" s="113">
        <v>82</v>
      </c>
      <c r="F1417" s="113">
        <v>35</v>
      </c>
      <c r="G1417" s="113" t="s">
        <v>157</v>
      </c>
      <c r="H1417" s="113" t="s">
        <v>157</v>
      </c>
      <c r="I1417" s="113">
        <v>133</v>
      </c>
    </row>
    <row r="1418" spans="1:9" x14ac:dyDescent="0.25">
      <c r="A1418" s="26" t="str">
        <f t="shared" si="22"/>
        <v>North West2009Leukaemia: chronic lymphocytic</v>
      </c>
      <c r="B1418" s="113" t="s">
        <v>166</v>
      </c>
      <c r="C1418" s="113">
        <v>2009</v>
      </c>
      <c r="D1418" s="113" t="s">
        <v>34</v>
      </c>
      <c r="E1418" s="113">
        <v>73</v>
      </c>
      <c r="F1418" s="113">
        <v>23</v>
      </c>
      <c r="G1418" s="113" t="s">
        <v>157</v>
      </c>
      <c r="H1418" s="113" t="s">
        <v>157</v>
      </c>
      <c r="I1418" s="113">
        <v>104</v>
      </c>
    </row>
    <row r="1419" spans="1:9" x14ac:dyDescent="0.25">
      <c r="A1419" s="26" t="str">
        <f t="shared" si="22"/>
        <v>North West2010Leukaemia: chronic lymphocytic</v>
      </c>
      <c r="B1419" s="113" t="s">
        <v>166</v>
      </c>
      <c r="C1419" s="113">
        <v>2010</v>
      </c>
      <c r="D1419" s="113" t="s">
        <v>34</v>
      </c>
      <c r="E1419" s="113">
        <v>56</v>
      </c>
      <c r="F1419" s="113">
        <v>20</v>
      </c>
      <c r="G1419" s="113" t="s">
        <v>157</v>
      </c>
      <c r="H1419" s="113" t="s">
        <v>157</v>
      </c>
      <c r="I1419" s="113">
        <v>81</v>
      </c>
    </row>
    <row r="1420" spans="1:9" x14ac:dyDescent="0.25">
      <c r="A1420" s="26" t="str">
        <f t="shared" si="22"/>
        <v>North West2011Leukaemia: chronic lymphocytic</v>
      </c>
      <c r="B1420" s="113" t="s">
        <v>166</v>
      </c>
      <c r="C1420" s="113">
        <v>2011</v>
      </c>
      <c r="D1420" s="113" t="s">
        <v>34</v>
      </c>
      <c r="E1420" s="113">
        <v>44</v>
      </c>
      <c r="F1420" s="113">
        <v>13</v>
      </c>
      <c r="G1420" s="113" t="s">
        <v>157</v>
      </c>
      <c r="H1420" s="113" t="s">
        <v>157</v>
      </c>
      <c r="I1420" s="113">
        <v>61</v>
      </c>
    </row>
    <row r="1421" spans="1:9" x14ac:dyDescent="0.25">
      <c r="A1421" s="26" t="str">
        <f t="shared" si="22"/>
        <v>North West2012Leukaemia: chronic lymphocytic</v>
      </c>
      <c r="B1421" s="113" t="s">
        <v>166</v>
      </c>
      <c r="C1421" s="113">
        <v>2012</v>
      </c>
      <c r="D1421" s="113" t="s">
        <v>34</v>
      </c>
      <c r="E1421" s="113">
        <v>43</v>
      </c>
      <c r="F1421" s="113">
        <v>23</v>
      </c>
      <c r="G1421" s="113" t="s">
        <v>157</v>
      </c>
      <c r="H1421" s="113" t="s">
        <v>157</v>
      </c>
      <c r="I1421" s="113">
        <v>76</v>
      </c>
    </row>
    <row r="1422" spans="1:9" x14ac:dyDescent="0.25">
      <c r="A1422" s="26" t="str">
        <f t="shared" si="22"/>
        <v>North West2013Leukaemia: chronic lymphocytic</v>
      </c>
      <c r="B1422" s="113" t="s">
        <v>166</v>
      </c>
      <c r="C1422" s="113">
        <v>2013</v>
      </c>
      <c r="D1422" s="113" t="s">
        <v>34</v>
      </c>
      <c r="E1422" s="113">
        <v>45</v>
      </c>
      <c r="F1422" s="113">
        <v>9</v>
      </c>
      <c r="G1422" s="113" t="s">
        <v>157</v>
      </c>
      <c r="H1422" s="113" t="s">
        <v>157</v>
      </c>
      <c r="I1422" s="113">
        <v>61</v>
      </c>
    </row>
    <row r="1423" spans="1:9" x14ac:dyDescent="0.25">
      <c r="A1423" s="26" t="str">
        <f t="shared" si="22"/>
        <v>South East2006Leukaemia: chronic lymphocytic</v>
      </c>
      <c r="B1423" s="113" t="s">
        <v>168</v>
      </c>
      <c r="C1423" s="113">
        <v>2006</v>
      </c>
      <c r="D1423" s="113" t="s">
        <v>34</v>
      </c>
      <c r="E1423" s="113">
        <v>65</v>
      </c>
      <c r="F1423" s="113">
        <v>46</v>
      </c>
      <c r="G1423" s="113" t="s">
        <v>157</v>
      </c>
      <c r="H1423" s="113" t="s">
        <v>157</v>
      </c>
      <c r="I1423" s="113">
        <v>121</v>
      </c>
    </row>
    <row r="1424" spans="1:9" x14ac:dyDescent="0.25">
      <c r="A1424" s="26" t="str">
        <f t="shared" si="22"/>
        <v>South East2007Leukaemia: chronic lymphocytic</v>
      </c>
      <c r="B1424" s="113" t="s">
        <v>168</v>
      </c>
      <c r="C1424" s="113">
        <v>2007</v>
      </c>
      <c r="D1424" s="113" t="s">
        <v>34</v>
      </c>
      <c r="E1424" s="113">
        <v>51</v>
      </c>
      <c r="F1424" s="113">
        <v>27</v>
      </c>
      <c r="G1424" s="113" t="s">
        <v>157</v>
      </c>
      <c r="H1424" s="113" t="s">
        <v>157</v>
      </c>
      <c r="I1424" s="113">
        <v>82</v>
      </c>
    </row>
    <row r="1425" spans="1:9" x14ac:dyDescent="0.25">
      <c r="A1425" s="26" t="str">
        <f t="shared" si="22"/>
        <v>South East2008Leukaemia: chronic lymphocytic</v>
      </c>
      <c r="B1425" s="113" t="s">
        <v>168</v>
      </c>
      <c r="C1425" s="113">
        <v>2008</v>
      </c>
      <c r="D1425" s="113" t="s">
        <v>34</v>
      </c>
      <c r="E1425" s="113">
        <v>63</v>
      </c>
      <c r="F1425" s="113">
        <v>27</v>
      </c>
      <c r="G1425" s="113" t="s">
        <v>157</v>
      </c>
      <c r="H1425" s="113" t="s">
        <v>157</v>
      </c>
      <c r="I1425" s="113">
        <v>99</v>
      </c>
    </row>
    <row r="1426" spans="1:9" x14ac:dyDescent="0.25">
      <c r="A1426" s="26" t="str">
        <f t="shared" si="22"/>
        <v>South East2009Leukaemia: chronic lymphocytic</v>
      </c>
      <c r="B1426" s="113" t="s">
        <v>168</v>
      </c>
      <c r="C1426" s="113">
        <v>2009</v>
      </c>
      <c r="D1426" s="113" t="s">
        <v>34</v>
      </c>
      <c r="E1426" s="113">
        <v>92</v>
      </c>
      <c r="F1426" s="113">
        <v>30</v>
      </c>
      <c r="G1426" s="113" t="s">
        <v>157</v>
      </c>
      <c r="H1426" s="113" t="s">
        <v>157</v>
      </c>
      <c r="I1426" s="113">
        <v>131</v>
      </c>
    </row>
    <row r="1427" spans="1:9" x14ac:dyDescent="0.25">
      <c r="A1427" s="26" t="str">
        <f t="shared" si="22"/>
        <v>South East2010Leukaemia: chronic lymphocytic</v>
      </c>
      <c r="B1427" s="113" t="s">
        <v>168</v>
      </c>
      <c r="C1427" s="113">
        <v>2010</v>
      </c>
      <c r="D1427" s="113" t="s">
        <v>34</v>
      </c>
      <c r="E1427" s="113">
        <v>74</v>
      </c>
      <c r="F1427" s="113">
        <v>20</v>
      </c>
      <c r="G1427" s="113" t="s">
        <v>157</v>
      </c>
      <c r="H1427" s="113" t="s">
        <v>157</v>
      </c>
      <c r="I1427" s="113">
        <v>106</v>
      </c>
    </row>
    <row r="1428" spans="1:9" x14ac:dyDescent="0.25">
      <c r="A1428" s="26" t="str">
        <f t="shared" si="22"/>
        <v>South East2011Leukaemia: chronic lymphocytic</v>
      </c>
      <c r="B1428" s="113" t="s">
        <v>168</v>
      </c>
      <c r="C1428" s="113">
        <v>2011</v>
      </c>
      <c r="D1428" s="113" t="s">
        <v>34</v>
      </c>
      <c r="E1428" s="113">
        <v>38</v>
      </c>
      <c r="F1428" s="113">
        <v>14</v>
      </c>
      <c r="G1428" s="113" t="s">
        <v>157</v>
      </c>
      <c r="H1428" s="113" t="s">
        <v>157</v>
      </c>
      <c r="I1428" s="113">
        <v>60</v>
      </c>
    </row>
    <row r="1429" spans="1:9" x14ac:dyDescent="0.25">
      <c r="A1429" s="26" t="str">
        <f t="shared" si="22"/>
        <v>South East2012Leukaemia: chronic lymphocytic</v>
      </c>
      <c r="B1429" s="113" t="s">
        <v>168</v>
      </c>
      <c r="C1429" s="113">
        <v>2012</v>
      </c>
      <c r="D1429" s="113" t="s">
        <v>34</v>
      </c>
      <c r="E1429" s="113">
        <v>60</v>
      </c>
      <c r="F1429" s="113">
        <v>23</v>
      </c>
      <c r="G1429" s="113" t="s">
        <v>157</v>
      </c>
      <c r="H1429" s="113" t="s">
        <v>157</v>
      </c>
      <c r="I1429" s="113">
        <v>98</v>
      </c>
    </row>
    <row r="1430" spans="1:9" x14ac:dyDescent="0.25">
      <c r="A1430" s="26" t="str">
        <f t="shared" si="22"/>
        <v>South East2013Leukaemia: chronic lymphocytic</v>
      </c>
      <c r="B1430" s="113" t="s">
        <v>168</v>
      </c>
      <c r="C1430" s="113">
        <v>2013</v>
      </c>
      <c r="D1430" s="113" t="s">
        <v>34</v>
      </c>
      <c r="E1430" s="113">
        <v>61</v>
      </c>
      <c r="F1430" s="113">
        <v>16</v>
      </c>
      <c r="G1430" s="113" t="s">
        <v>157</v>
      </c>
      <c r="H1430" s="113" t="s">
        <v>157</v>
      </c>
      <c r="I1430" s="113">
        <v>86</v>
      </c>
    </row>
    <row r="1431" spans="1:9" x14ac:dyDescent="0.25">
      <c r="A1431" s="26" t="str">
        <f t="shared" si="22"/>
        <v>South West2006Leukaemia: chronic lymphocytic</v>
      </c>
      <c r="B1431" s="113" t="s">
        <v>170</v>
      </c>
      <c r="C1431" s="113">
        <v>2006</v>
      </c>
      <c r="D1431" s="113" t="s">
        <v>34</v>
      </c>
      <c r="E1431" s="113">
        <v>81</v>
      </c>
      <c r="F1431" s="113">
        <v>75</v>
      </c>
      <c r="G1431" s="113" t="s">
        <v>157</v>
      </c>
      <c r="H1431" s="113" t="s">
        <v>157</v>
      </c>
      <c r="I1431" s="113">
        <v>169</v>
      </c>
    </row>
    <row r="1432" spans="1:9" x14ac:dyDescent="0.25">
      <c r="A1432" s="26" t="str">
        <f t="shared" si="22"/>
        <v>South West2007Leukaemia: chronic lymphocytic</v>
      </c>
      <c r="B1432" s="113" t="s">
        <v>170</v>
      </c>
      <c r="C1432" s="113">
        <v>2007</v>
      </c>
      <c r="D1432" s="113" t="s">
        <v>34</v>
      </c>
      <c r="E1432" s="113">
        <v>70</v>
      </c>
      <c r="F1432" s="113">
        <v>49</v>
      </c>
      <c r="G1432" s="113" t="s">
        <v>157</v>
      </c>
      <c r="H1432" s="113" t="s">
        <v>157</v>
      </c>
      <c r="I1432" s="113">
        <v>128</v>
      </c>
    </row>
    <row r="1433" spans="1:9" x14ac:dyDescent="0.25">
      <c r="A1433" s="26" t="str">
        <f t="shared" si="22"/>
        <v>South West2008Leukaemia: chronic lymphocytic</v>
      </c>
      <c r="B1433" s="113" t="s">
        <v>170</v>
      </c>
      <c r="C1433" s="113">
        <v>2008</v>
      </c>
      <c r="D1433" s="113" t="s">
        <v>34</v>
      </c>
      <c r="E1433" s="113">
        <v>68</v>
      </c>
      <c r="F1433" s="113">
        <v>57</v>
      </c>
      <c r="G1433" s="113" t="s">
        <v>157</v>
      </c>
      <c r="H1433" s="113" t="s">
        <v>157</v>
      </c>
      <c r="I1433" s="113">
        <v>130</v>
      </c>
    </row>
    <row r="1434" spans="1:9" x14ac:dyDescent="0.25">
      <c r="A1434" s="26" t="str">
        <f t="shared" si="22"/>
        <v>South West2009Leukaemia: chronic lymphocytic</v>
      </c>
      <c r="B1434" s="113" t="s">
        <v>170</v>
      </c>
      <c r="C1434" s="113">
        <v>2009</v>
      </c>
      <c r="D1434" s="113" t="s">
        <v>34</v>
      </c>
      <c r="E1434" s="113">
        <v>85</v>
      </c>
      <c r="F1434" s="113">
        <v>51</v>
      </c>
      <c r="G1434" s="113" t="s">
        <v>157</v>
      </c>
      <c r="H1434" s="113" t="s">
        <v>157</v>
      </c>
      <c r="I1434" s="113">
        <v>152</v>
      </c>
    </row>
    <row r="1435" spans="1:9" x14ac:dyDescent="0.25">
      <c r="A1435" s="26" t="str">
        <f t="shared" si="22"/>
        <v>South West2010Leukaemia: chronic lymphocytic</v>
      </c>
      <c r="B1435" s="113" t="s">
        <v>170</v>
      </c>
      <c r="C1435" s="113">
        <v>2010</v>
      </c>
      <c r="D1435" s="113" t="s">
        <v>34</v>
      </c>
      <c r="E1435" s="113">
        <v>92</v>
      </c>
      <c r="F1435" s="113">
        <v>34</v>
      </c>
      <c r="G1435" s="113" t="s">
        <v>157</v>
      </c>
      <c r="H1435" s="113" t="s">
        <v>157</v>
      </c>
      <c r="I1435" s="113">
        <v>133</v>
      </c>
    </row>
    <row r="1436" spans="1:9" x14ac:dyDescent="0.25">
      <c r="A1436" s="26" t="str">
        <f t="shared" si="22"/>
        <v>South West2011Leukaemia: chronic lymphocytic</v>
      </c>
      <c r="B1436" s="113" t="s">
        <v>170</v>
      </c>
      <c r="C1436" s="113">
        <v>2011</v>
      </c>
      <c r="D1436" s="113" t="s">
        <v>34</v>
      </c>
      <c r="E1436" s="113">
        <v>54</v>
      </c>
      <c r="F1436" s="113">
        <v>26</v>
      </c>
      <c r="G1436" s="113" t="s">
        <v>157</v>
      </c>
      <c r="H1436" s="113" t="s">
        <v>157</v>
      </c>
      <c r="I1436" s="113">
        <v>82</v>
      </c>
    </row>
    <row r="1437" spans="1:9" x14ac:dyDescent="0.25">
      <c r="A1437" s="26" t="str">
        <f t="shared" si="22"/>
        <v>South West2012Leukaemia: chronic lymphocytic</v>
      </c>
      <c r="B1437" s="113" t="s">
        <v>170</v>
      </c>
      <c r="C1437" s="113">
        <v>2012</v>
      </c>
      <c r="D1437" s="113" t="s">
        <v>34</v>
      </c>
      <c r="E1437" s="113">
        <v>72</v>
      </c>
      <c r="F1437" s="113">
        <v>34</v>
      </c>
      <c r="G1437" s="113" t="s">
        <v>157</v>
      </c>
      <c r="H1437" s="113" t="s">
        <v>157</v>
      </c>
      <c r="I1437" s="113">
        <v>113</v>
      </c>
    </row>
    <row r="1438" spans="1:9" x14ac:dyDescent="0.25">
      <c r="A1438" s="26" t="str">
        <f t="shared" si="22"/>
        <v>South West2013Leukaemia: chronic lymphocytic</v>
      </c>
      <c r="B1438" s="113" t="s">
        <v>170</v>
      </c>
      <c r="C1438" s="113">
        <v>2013</v>
      </c>
      <c r="D1438" s="113" t="s">
        <v>34</v>
      </c>
      <c r="E1438" s="113">
        <v>30</v>
      </c>
      <c r="F1438" s="113">
        <v>14</v>
      </c>
      <c r="G1438" s="113" t="s">
        <v>157</v>
      </c>
      <c r="H1438" s="113" t="s">
        <v>157</v>
      </c>
      <c r="I1438" s="113">
        <v>48</v>
      </c>
    </row>
    <row r="1439" spans="1:9" x14ac:dyDescent="0.25">
      <c r="A1439" s="26" t="str">
        <f t="shared" si="22"/>
        <v>West Midlands2006Leukaemia: chronic lymphocytic</v>
      </c>
      <c r="B1439" s="113" t="s">
        <v>172</v>
      </c>
      <c r="C1439" s="113">
        <v>2006</v>
      </c>
      <c r="D1439" s="113" t="s">
        <v>34</v>
      </c>
      <c r="E1439" s="113">
        <v>30</v>
      </c>
      <c r="F1439" s="113">
        <v>20</v>
      </c>
      <c r="G1439" s="113" t="s">
        <v>157</v>
      </c>
      <c r="H1439" s="113" t="s">
        <v>157</v>
      </c>
      <c r="I1439" s="113">
        <v>56</v>
      </c>
    </row>
    <row r="1440" spans="1:9" x14ac:dyDescent="0.25">
      <c r="A1440" s="26" t="str">
        <f t="shared" si="22"/>
        <v>West Midlands2007Leukaemia: chronic lymphocytic</v>
      </c>
      <c r="B1440" s="113" t="s">
        <v>172</v>
      </c>
      <c r="C1440" s="113">
        <v>2007</v>
      </c>
      <c r="D1440" s="113" t="s">
        <v>34</v>
      </c>
      <c r="E1440" s="113">
        <v>25</v>
      </c>
      <c r="F1440" s="113">
        <v>10</v>
      </c>
      <c r="G1440" s="113" t="s">
        <v>157</v>
      </c>
      <c r="H1440" s="113" t="s">
        <v>157</v>
      </c>
      <c r="I1440" s="113">
        <v>39</v>
      </c>
    </row>
    <row r="1441" spans="1:9" x14ac:dyDescent="0.25">
      <c r="A1441" s="26" t="str">
        <f t="shared" si="22"/>
        <v>West Midlands2008Leukaemia: chronic lymphocytic</v>
      </c>
      <c r="B1441" s="113" t="s">
        <v>172</v>
      </c>
      <c r="C1441" s="113">
        <v>2008</v>
      </c>
      <c r="D1441" s="113" t="s">
        <v>34</v>
      </c>
      <c r="E1441" s="113">
        <v>17</v>
      </c>
      <c r="F1441" s="113">
        <v>8</v>
      </c>
      <c r="G1441" s="113" t="s">
        <v>157</v>
      </c>
      <c r="H1441" s="113" t="s">
        <v>157</v>
      </c>
      <c r="I1441" s="113">
        <v>28</v>
      </c>
    </row>
    <row r="1442" spans="1:9" x14ac:dyDescent="0.25">
      <c r="A1442" s="26" t="str">
        <f t="shared" si="22"/>
        <v>West Midlands2009Leukaemia: chronic lymphocytic</v>
      </c>
      <c r="B1442" s="113" t="s">
        <v>172</v>
      </c>
      <c r="C1442" s="113">
        <v>2009</v>
      </c>
      <c r="D1442" s="113" t="s">
        <v>34</v>
      </c>
      <c r="E1442" s="113">
        <v>23</v>
      </c>
      <c r="F1442" s="113">
        <v>10</v>
      </c>
      <c r="G1442" s="113" t="s">
        <v>157</v>
      </c>
      <c r="H1442" s="113" t="s">
        <v>157</v>
      </c>
      <c r="I1442" s="113">
        <v>36</v>
      </c>
    </row>
    <row r="1443" spans="1:9" x14ac:dyDescent="0.25">
      <c r="A1443" s="26" t="str">
        <f t="shared" si="22"/>
        <v>West Midlands2010Leukaemia: chronic lymphocytic</v>
      </c>
      <c r="B1443" s="113" t="s">
        <v>172</v>
      </c>
      <c r="C1443" s="113">
        <v>2010</v>
      </c>
      <c r="D1443" s="113" t="s">
        <v>34</v>
      </c>
      <c r="E1443" s="113">
        <v>17</v>
      </c>
      <c r="F1443" s="113" t="s">
        <v>157</v>
      </c>
      <c r="G1443" s="113" t="s">
        <v>157</v>
      </c>
      <c r="H1443" s="113">
        <v>5</v>
      </c>
      <c r="I1443" s="113">
        <v>29</v>
      </c>
    </row>
    <row r="1444" spans="1:9" x14ac:dyDescent="0.25">
      <c r="A1444" s="26" t="str">
        <f t="shared" si="22"/>
        <v>West Midlands2011Leukaemia: chronic lymphocytic</v>
      </c>
      <c r="B1444" s="113" t="s">
        <v>172</v>
      </c>
      <c r="C1444" s="113">
        <v>2011</v>
      </c>
      <c r="D1444" s="113" t="s">
        <v>34</v>
      </c>
      <c r="E1444" s="113">
        <v>22</v>
      </c>
      <c r="F1444" s="113">
        <v>5</v>
      </c>
      <c r="G1444" s="113" t="s">
        <v>157</v>
      </c>
      <c r="H1444" s="113" t="s">
        <v>157</v>
      </c>
      <c r="I1444" s="113">
        <v>30</v>
      </c>
    </row>
    <row r="1445" spans="1:9" x14ac:dyDescent="0.25">
      <c r="A1445" s="26" t="str">
        <f t="shared" si="22"/>
        <v>West Midlands2012Leukaemia: chronic lymphocytic</v>
      </c>
      <c r="B1445" s="113" t="s">
        <v>172</v>
      </c>
      <c r="C1445" s="113">
        <v>2012</v>
      </c>
      <c r="D1445" s="113" t="s">
        <v>34</v>
      </c>
      <c r="E1445" s="113">
        <v>40</v>
      </c>
      <c r="F1445" s="113">
        <v>8</v>
      </c>
      <c r="G1445" s="113" t="s">
        <v>157</v>
      </c>
      <c r="H1445" s="113" t="s">
        <v>157</v>
      </c>
      <c r="I1445" s="113">
        <v>53</v>
      </c>
    </row>
    <row r="1446" spans="1:9" x14ac:dyDescent="0.25">
      <c r="A1446" s="26" t="str">
        <f t="shared" si="22"/>
        <v>West Midlands2013Leukaemia: chronic lymphocytic</v>
      </c>
      <c r="B1446" s="113" t="s">
        <v>172</v>
      </c>
      <c r="C1446" s="113">
        <v>2013</v>
      </c>
      <c r="D1446" s="113" t="s">
        <v>34</v>
      </c>
      <c r="E1446" s="113">
        <v>31</v>
      </c>
      <c r="F1446" s="113" t="s">
        <v>157</v>
      </c>
      <c r="G1446" s="113" t="s">
        <v>157</v>
      </c>
      <c r="H1446" s="113">
        <v>6</v>
      </c>
      <c r="I1446" s="113">
        <v>40</v>
      </c>
    </row>
    <row r="1447" spans="1:9" x14ac:dyDescent="0.25">
      <c r="A1447" s="26" t="str">
        <f t="shared" si="22"/>
        <v>Yorkshire and The Humber2006Leukaemia: chronic lymphocytic</v>
      </c>
      <c r="B1447" s="113" t="s">
        <v>174</v>
      </c>
      <c r="C1447" s="113">
        <v>2006</v>
      </c>
      <c r="D1447" s="113" t="s">
        <v>34</v>
      </c>
      <c r="E1447" s="113">
        <v>32</v>
      </c>
      <c r="F1447" s="113">
        <v>20</v>
      </c>
      <c r="G1447" s="113" t="s">
        <v>157</v>
      </c>
      <c r="H1447" s="113" t="s">
        <v>157</v>
      </c>
      <c r="I1447" s="113">
        <v>62</v>
      </c>
    </row>
    <row r="1448" spans="1:9" x14ac:dyDescent="0.25">
      <c r="A1448" s="26" t="str">
        <f t="shared" si="22"/>
        <v>Yorkshire and The Humber2007Leukaemia: chronic lymphocytic</v>
      </c>
      <c r="B1448" s="113" t="s">
        <v>174</v>
      </c>
      <c r="C1448" s="113">
        <v>2007</v>
      </c>
      <c r="D1448" s="113" t="s">
        <v>34</v>
      </c>
      <c r="E1448" s="113">
        <v>29</v>
      </c>
      <c r="F1448" s="113">
        <v>12</v>
      </c>
      <c r="G1448" s="113" t="s">
        <v>157</v>
      </c>
      <c r="H1448" s="113" t="s">
        <v>157</v>
      </c>
      <c r="I1448" s="113">
        <v>49</v>
      </c>
    </row>
    <row r="1449" spans="1:9" x14ac:dyDescent="0.25">
      <c r="A1449" s="26" t="str">
        <f t="shared" si="22"/>
        <v>Yorkshire and The Humber2008Leukaemia: chronic lymphocytic</v>
      </c>
      <c r="B1449" s="113" t="s">
        <v>174</v>
      </c>
      <c r="C1449" s="113">
        <v>2008</v>
      </c>
      <c r="D1449" s="113" t="s">
        <v>34</v>
      </c>
      <c r="E1449" s="113">
        <v>32</v>
      </c>
      <c r="F1449" s="113" t="s">
        <v>157</v>
      </c>
      <c r="G1449" s="113" t="s">
        <v>157</v>
      </c>
      <c r="H1449" s="113">
        <v>6</v>
      </c>
      <c r="I1449" s="113">
        <v>43</v>
      </c>
    </row>
    <row r="1450" spans="1:9" x14ac:dyDescent="0.25">
      <c r="A1450" s="26" t="str">
        <f t="shared" si="22"/>
        <v>Yorkshire and The Humber2009Leukaemia: chronic lymphocytic</v>
      </c>
      <c r="B1450" s="113" t="s">
        <v>174</v>
      </c>
      <c r="C1450" s="113">
        <v>2009</v>
      </c>
      <c r="D1450" s="113" t="s">
        <v>34</v>
      </c>
      <c r="E1450" s="113">
        <v>52</v>
      </c>
      <c r="F1450" s="113">
        <v>9</v>
      </c>
      <c r="G1450" s="113" t="s">
        <v>157</v>
      </c>
      <c r="H1450" s="113" t="s">
        <v>157</v>
      </c>
      <c r="I1450" s="113">
        <v>69</v>
      </c>
    </row>
    <row r="1451" spans="1:9" x14ac:dyDescent="0.25">
      <c r="A1451" s="26" t="str">
        <f t="shared" si="22"/>
        <v>Yorkshire and The Humber2010Leukaemia: chronic lymphocytic</v>
      </c>
      <c r="B1451" s="113" t="s">
        <v>174</v>
      </c>
      <c r="C1451" s="113">
        <v>2010</v>
      </c>
      <c r="D1451" s="113" t="s">
        <v>34</v>
      </c>
      <c r="E1451" s="113">
        <v>32</v>
      </c>
      <c r="F1451" s="113">
        <v>14</v>
      </c>
      <c r="G1451" s="113">
        <v>9</v>
      </c>
      <c r="H1451" s="113">
        <v>10</v>
      </c>
      <c r="I1451" s="113">
        <v>65</v>
      </c>
    </row>
    <row r="1452" spans="1:9" x14ac:dyDescent="0.25">
      <c r="A1452" s="26" t="str">
        <f t="shared" si="22"/>
        <v>Yorkshire and The Humber2011Leukaemia: chronic lymphocytic</v>
      </c>
      <c r="B1452" s="113" t="s">
        <v>174</v>
      </c>
      <c r="C1452" s="113">
        <v>2011</v>
      </c>
      <c r="D1452" s="113" t="s">
        <v>34</v>
      </c>
      <c r="E1452" s="113">
        <v>38</v>
      </c>
      <c r="F1452" s="113">
        <v>9</v>
      </c>
      <c r="G1452" s="113" t="s">
        <v>157</v>
      </c>
      <c r="H1452" s="113" t="s">
        <v>157</v>
      </c>
      <c r="I1452" s="113">
        <v>58</v>
      </c>
    </row>
    <row r="1453" spans="1:9" x14ac:dyDescent="0.25">
      <c r="A1453" s="26" t="str">
        <f t="shared" si="22"/>
        <v>Yorkshire and The Humber2012Leukaemia: chronic lymphocytic</v>
      </c>
      <c r="B1453" s="113" t="s">
        <v>174</v>
      </c>
      <c r="C1453" s="113">
        <v>2012</v>
      </c>
      <c r="D1453" s="113" t="s">
        <v>34</v>
      </c>
      <c r="E1453" s="113">
        <v>51</v>
      </c>
      <c r="F1453" s="113" t="s">
        <v>157</v>
      </c>
      <c r="G1453" s="113">
        <v>9</v>
      </c>
      <c r="H1453" s="113" t="s">
        <v>157</v>
      </c>
      <c r="I1453" s="113">
        <v>73</v>
      </c>
    </row>
    <row r="1454" spans="1:9" x14ac:dyDescent="0.25">
      <c r="A1454" s="26" t="str">
        <f t="shared" si="22"/>
        <v>Yorkshire and The Humber2013Leukaemia: chronic lymphocytic</v>
      </c>
      <c r="B1454" s="113" t="s">
        <v>174</v>
      </c>
      <c r="C1454" s="113">
        <v>2013</v>
      </c>
      <c r="D1454" s="113" t="s">
        <v>34</v>
      </c>
      <c r="E1454" s="113">
        <v>40</v>
      </c>
      <c r="F1454" s="113">
        <v>11</v>
      </c>
      <c r="G1454" s="113" t="s">
        <v>157</v>
      </c>
      <c r="H1454" s="113" t="s">
        <v>157</v>
      </c>
      <c r="I1454" s="113">
        <v>58</v>
      </c>
    </row>
    <row r="1455" spans="1:9" x14ac:dyDescent="0.25">
      <c r="A1455" s="26" t="str">
        <f t="shared" si="22"/>
        <v>East Midlands2006Leukaemia: other (all excluding AML and CLL)</v>
      </c>
      <c r="B1455" s="113" t="s">
        <v>160</v>
      </c>
      <c r="C1455" s="113">
        <v>2006</v>
      </c>
      <c r="D1455" s="113" t="s">
        <v>35</v>
      </c>
      <c r="E1455" s="113">
        <v>14</v>
      </c>
      <c r="F1455" s="113">
        <v>17</v>
      </c>
      <c r="G1455" s="113" t="s">
        <v>157</v>
      </c>
      <c r="H1455" s="113" t="s">
        <v>157</v>
      </c>
      <c r="I1455" s="113">
        <v>46</v>
      </c>
    </row>
    <row r="1456" spans="1:9" x14ac:dyDescent="0.25">
      <c r="A1456" s="26" t="str">
        <f t="shared" si="22"/>
        <v>East Midlands2007Leukaemia: other (all excluding AML and CLL)</v>
      </c>
      <c r="B1456" s="113" t="s">
        <v>160</v>
      </c>
      <c r="C1456" s="113">
        <v>2007</v>
      </c>
      <c r="D1456" s="113" t="s">
        <v>35</v>
      </c>
      <c r="E1456" s="113" t="s">
        <v>157</v>
      </c>
      <c r="F1456" s="113">
        <v>27</v>
      </c>
      <c r="G1456" s="113" t="s">
        <v>157</v>
      </c>
      <c r="H1456" s="113">
        <v>11</v>
      </c>
      <c r="I1456" s="113">
        <v>49</v>
      </c>
    </row>
    <row r="1457" spans="1:9" x14ac:dyDescent="0.25">
      <c r="A1457" s="26" t="str">
        <f t="shared" si="22"/>
        <v>East Midlands2008Leukaemia: other (all excluding AML and CLL)</v>
      </c>
      <c r="B1457" s="113" t="s">
        <v>160</v>
      </c>
      <c r="C1457" s="113">
        <v>2008</v>
      </c>
      <c r="D1457" s="113" t="s">
        <v>35</v>
      </c>
      <c r="E1457" s="113">
        <v>14</v>
      </c>
      <c r="F1457" s="113">
        <v>23</v>
      </c>
      <c r="G1457" s="113" t="s">
        <v>157</v>
      </c>
      <c r="H1457" s="113" t="s">
        <v>157</v>
      </c>
      <c r="I1457" s="113">
        <v>54</v>
      </c>
    </row>
    <row r="1458" spans="1:9" x14ac:dyDescent="0.25">
      <c r="A1458" s="26" t="str">
        <f t="shared" si="22"/>
        <v>East Midlands2009Leukaemia: other (all excluding AML and CLL)</v>
      </c>
      <c r="B1458" s="113" t="s">
        <v>160</v>
      </c>
      <c r="C1458" s="113">
        <v>2009</v>
      </c>
      <c r="D1458" s="113" t="s">
        <v>35</v>
      </c>
      <c r="E1458" s="113">
        <v>15</v>
      </c>
      <c r="F1458" s="113">
        <v>20</v>
      </c>
      <c r="G1458" s="113" t="s">
        <v>157</v>
      </c>
      <c r="H1458" s="113" t="s">
        <v>157</v>
      </c>
      <c r="I1458" s="113">
        <v>52</v>
      </c>
    </row>
    <row r="1459" spans="1:9" x14ac:dyDescent="0.25">
      <c r="A1459" s="26" t="str">
        <f t="shared" si="22"/>
        <v>East Midlands2010Leukaemia: other (all excluding AML and CLL)</v>
      </c>
      <c r="B1459" s="113" t="s">
        <v>160</v>
      </c>
      <c r="C1459" s="113">
        <v>2010</v>
      </c>
      <c r="D1459" s="113" t="s">
        <v>35</v>
      </c>
      <c r="E1459" s="113" t="s">
        <v>157</v>
      </c>
      <c r="F1459" s="113">
        <v>17</v>
      </c>
      <c r="G1459" s="113" t="s">
        <v>157</v>
      </c>
      <c r="H1459" s="113">
        <v>17</v>
      </c>
      <c r="I1459" s="113">
        <v>48</v>
      </c>
    </row>
    <row r="1460" spans="1:9" x14ac:dyDescent="0.25">
      <c r="A1460" s="26" t="str">
        <f t="shared" si="22"/>
        <v>East Midlands2011Leukaemia: other (all excluding AML and CLL)</v>
      </c>
      <c r="B1460" s="113" t="s">
        <v>160</v>
      </c>
      <c r="C1460" s="113">
        <v>2011</v>
      </c>
      <c r="D1460" s="113" t="s">
        <v>35</v>
      </c>
      <c r="E1460" s="113">
        <v>14</v>
      </c>
      <c r="F1460" s="113" t="s">
        <v>157</v>
      </c>
      <c r="G1460" s="113" t="s">
        <v>157</v>
      </c>
      <c r="H1460" s="113">
        <v>18</v>
      </c>
      <c r="I1460" s="113">
        <v>38</v>
      </c>
    </row>
    <row r="1461" spans="1:9" x14ac:dyDescent="0.25">
      <c r="A1461" s="26" t="str">
        <f t="shared" si="22"/>
        <v>East Midlands2012Leukaemia: other (all excluding AML and CLL)</v>
      </c>
      <c r="B1461" s="113" t="s">
        <v>160</v>
      </c>
      <c r="C1461" s="113">
        <v>2012</v>
      </c>
      <c r="D1461" s="113" t="s">
        <v>35</v>
      </c>
      <c r="E1461" s="113">
        <v>18</v>
      </c>
      <c r="F1461" s="113">
        <v>15</v>
      </c>
      <c r="G1461" s="113" t="s">
        <v>157</v>
      </c>
      <c r="H1461" s="113" t="s">
        <v>157</v>
      </c>
      <c r="I1461" s="113">
        <v>40</v>
      </c>
    </row>
    <row r="1462" spans="1:9" x14ac:dyDescent="0.25">
      <c r="A1462" s="26" t="str">
        <f t="shared" si="22"/>
        <v>East Midlands2013Leukaemia: other (all excluding AML and CLL)</v>
      </c>
      <c r="B1462" s="113" t="s">
        <v>160</v>
      </c>
      <c r="C1462" s="113">
        <v>2013</v>
      </c>
      <c r="D1462" s="113" t="s">
        <v>35</v>
      </c>
      <c r="E1462" s="113">
        <v>24</v>
      </c>
      <c r="F1462" s="113" t="s">
        <v>157</v>
      </c>
      <c r="G1462" s="113" t="s">
        <v>157</v>
      </c>
      <c r="H1462" s="113">
        <v>12</v>
      </c>
      <c r="I1462" s="113">
        <v>49</v>
      </c>
    </row>
    <row r="1463" spans="1:9" x14ac:dyDescent="0.25">
      <c r="A1463" s="26" t="str">
        <f t="shared" si="22"/>
        <v>East of England2006Leukaemia: other (all excluding AML and CLL)</v>
      </c>
      <c r="B1463" s="113" t="s">
        <v>162</v>
      </c>
      <c r="C1463" s="113">
        <v>2006</v>
      </c>
      <c r="D1463" s="113" t="s">
        <v>35</v>
      </c>
      <c r="E1463" s="113">
        <v>19</v>
      </c>
      <c r="F1463" s="113" t="s">
        <v>157</v>
      </c>
      <c r="G1463" s="113" t="s">
        <v>157</v>
      </c>
      <c r="H1463" s="113">
        <v>20</v>
      </c>
      <c r="I1463" s="113">
        <v>60</v>
      </c>
    </row>
    <row r="1464" spans="1:9" x14ac:dyDescent="0.25">
      <c r="A1464" s="26" t="str">
        <f t="shared" si="22"/>
        <v>East of England2007Leukaemia: other (all excluding AML and CLL)</v>
      </c>
      <c r="B1464" s="113" t="s">
        <v>162</v>
      </c>
      <c r="C1464" s="113">
        <v>2007</v>
      </c>
      <c r="D1464" s="113" t="s">
        <v>35</v>
      </c>
      <c r="E1464" s="113" t="s">
        <v>157</v>
      </c>
      <c r="F1464" s="113">
        <v>12</v>
      </c>
      <c r="G1464" s="113">
        <v>0</v>
      </c>
      <c r="H1464" s="113" t="s">
        <v>157</v>
      </c>
      <c r="I1464" s="113">
        <v>36</v>
      </c>
    </row>
    <row r="1465" spans="1:9" x14ac:dyDescent="0.25">
      <c r="A1465" s="26" t="str">
        <f t="shared" si="22"/>
        <v>East of England2008Leukaemia: other (all excluding AML and CLL)</v>
      </c>
      <c r="B1465" s="113" t="s">
        <v>162</v>
      </c>
      <c r="C1465" s="113">
        <v>2008</v>
      </c>
      <c r="D1465" s="113" t="s">
        <v>35</v>
      </c>
      <c r="E1465" s="113">
        <v>28</v>
      </c>
      <c r="F1465" s="113">
        <v>20</v>
      </c>
      <c r="G1465" s="113">
        <v>0</v>
      </c>
      <c r="H1465" s="113">
        <v>22</v>
      </c>
      <c r="I1465" s="113">
        <v>70</v>
      </c>
    </row>
    <row r="1466" spans="1:9" x14ac:dyDescent="0.25">
      <c r="A1466" s="26" t="str">
        <f t="shared" si="22"/>
        <v>East of England2009Leukaemia: other (all excluding AML and CLL)</v>
      </c>
      <c r="B1466" s="113" t="s">
        <v>162</v>
      </c>
      <c r="C1466" s="113">
        <v>2009</v>
      </c>
      <c r="D1466" s="113" t="s">
        <v>35</v>
      </c>
      <c r="E1466" s="113" t="s">
        <v>157</v>
      </c>
      <c r="F1466" s="113">
        <v>23</v>
      </c>
      <c r="G1466" s="113" t="s">
        <v>157</v>
      </c>
      <c r="H1466" s="113">
        <v>24</v>
      </c>
      <c r="I1466" s="113">
        <v>68</v>
      </c>
    </row>
    <row r="1467" spans="1:9" x14ac:dyDescent="0.25">
      <c r="A1467" s="26" t="str">
        <f t="shared" si="22"/>
        <v>East of England2010Leukaemia: other (all excluding AML and CLL)</v>
      </c>
      <c r="B1467" s="113" t="s">
        <v>162</v>
      </c>
      <c r="C1467" s="113">
        <v>2010</v>
      </c>
      <c r="D1467" s="113" t="s">
        <v>35</v>
      </c>
      <c r="E1467" s="113">
        <v>23</v>
      </c>
      <c r="F1467" s="113" t="s">
        <v>157</v>
      </c>
      <c r="G1467" s="113" t="s">
        <v>157</v>
      </c>
      <c r="H1467" s="113">
        <v>22</v>
      </c>
      <c r="I1467" s="113">
        <v>65</v>
      </c>
    </row>
    <row r="1468" spans="1:9" x14ac:dyDescent="0.25">
      <c r="A1468" s="26" t="str">
        <f t="shared" si="22"/>
        <v>East of England2011Leukaemia: other (all excluding AML and CLL)</v>
      </c>
      <c r="B1468" s="113" t="s">
        <v>162</v>
      </c>
      <c r="C1468" s="113">
        <v>2011</v>
      </c>
      <c r="D1468" s="113" t="s">
        <v>35</v>
      </c>
      <c r="E1468" s="113">
        <v>18</v>
      </c>
      <c r="F1468" s="113" t="s">
        <v>157</v>
      </c>
      <c r="G1468" s="113" t="s">
        <v>157</v>
      </c>
      <c r="H1468" s="113">
        <v>16</v>
      </c>
      <c r="I1468" s="113">
        <v>47</v>
      </c>
    </row>
    <row r="1469" spans="1:9" x14ac:dyDescent="0.25">
      <c r="A1469" s="26" t="str">
        <f t="shared" si="22"/>
        <v>East of England2012Leukaemia: other (all excluding AML and CLL)</v>
      </c>
      <c r="B1469" s="113" t="s">
        <v>162</v>
      </c>
      <c r="C1469" s="113">
        <v>2012</v>
      </c>
      <c r="D1469" s="113" t="s">
        <v>35</v>
      </c>
      <c r="E1469" s="113">
        <v>25</v>
      </c>
      <c r="F1469" s="113">
        <v>19</v>
      </c>
      <c r="G1469" s="113">
        <v>0</v>
      </c>
      <c r="H1469" s="113">
        <v>24</v>
      </c>
      <c r="I1469" s="113">
        <v>68</v>
      </c>
    </row>
    <row r="1470" spans="1:9" x14ac:dyDescent="0.25">
      <c r="A1470" s="26" t="str">
        <f t="shared" si="22"/>
        <v>East of England2013Leukaemia: other (all excluding AML and CLL)</v>
      </c>
      <c r="B1470" s="113" t="s">
        <v>162</v>
      </c>
      <c r="C1470" s="113">
        <v>2013</v>
      </c>
      <c r="D1470" s="113" t="s">
        <v>35</v>
      </c>
      <c r="E1470" s="113">
        <v>34</v>
      </c>
      <c r="F1470" s="113">
        <v>18</v>
      </c>
      <c r="G1470" s="113" t="s">
        <v>157</v>
      </c>
      <c r="H1470" s="113" t="s">
        <v>157</v>
      </c>
      <c r="I1470" s="113">
        <v>67</v>
      </c>
    </row>
    <row r="1471" spans="1:9" x14ac:dyDescent="0.25">
      <c r="A1471" s="26" t="str">
        <f t="shared" si="22"/>
        <v>London2006Leukaemia: other (all excluding AML and CLL)</v>
      </c>
      <c r="B1471" s="113" t="s">
        <v>116</v>
      </c>
      <c r="C1471" s="113">
        <v>2006</v>
      </c>
      <c r="D1471" s="113" t="s">
        <v>35</v>
      </c>
      <c r="E1471" s="113">
        <v>46</v>
      </c>
      <c r="F1471" s="113" t="s">
        <v>157</v>
      </c>
      <c r="G1471" s="113" t="s">
        <v>157</v>
      </c>
      <c r="H1471" s="113">
        <v>22</v>
      </c>
      <c r="I1471" s="113">
        <v>78</v>
      </c>
    </row>
    <row r="1472" spans="1:9" x14ac:dyDescent="0.25">
      <c r="A1472" s="26" t="str">
        <f t="shared" si="22"/>
        <v>London2007Leukaemia: other (all excluding AML and CLL)</v>
      </c>
      <c r="B1472" s="113" t="s">
        <v>116</v>
      </c>
      <c r="C1472" s="113">
        <v>2007</v>
      </c>
      <c r="D1472" s="113" t="s">
        <v>35</v>
      </c>
      <c r="E1472" s="113">
        <v>51</v>
      </c>
      <c r="F1472" s="113" t="s">
        <v>157</v>
      </c>
      <c r="G1472" s="113" t="s">
        <v>157</v>
      </c>
      <c r="H1472" s="113">
        <v>21</v>
      </c>
      <c r="I1472" s="113">
        <v>78</v>
      </c>
    </row>
    <row r="1473" spans="1:9" x14ac:dyDescent="0.25">
      <c r="A1473" s="26" t="str">
        <f t="shared" si="22"/>
        <v>London2008Leukaemia: other (all excluding AML and CLL)</v>
      </c>
      <c r="B1473" s="113" t="s">
        <v>116</v>
      </c>
      <c r="C1473" s="113">
        <v>2008</v>
      </c>
      <c r="D1473" s="113" t="s">
        <v>35</v>
      </c>
      <c r="E1473" s="113">
        <v>53</v>
      </c>
      <c r="F1473" s="113">
        <v>0</v>
      </c>
      <c r="G1473" s="113">
        <v>7</v>
      </c>
      <c r="H1473" s="113">
        <v>14</v>
      </c>
      <c r="I1473" s="113">
        <v>74</v>
      </c>
    </row>
    <row r="1474" spans="1:9" x14ac:dyDescent="0.25">
      <c r="A1474" s="26" t="str">
        <f t="shared" si="22"/>
        <v>London2009Leukaemia: other (all excluding AML and CLL)</v>
      </c>
      <c r="B1474" s="113" t="s">
        <v>116</v>
      </c>
      <c r="C1474" s="113">
        <v>2009</v>
      </c>
      <c r="D1474" s="113" t="s">
        <v>35</v>
      </c>
      <c r="E1474" s="113">
        <v>64</v>
      </c>
      <c r="F1474" s="113" t="s">
        <v>157</v>
      </c>
      <c r="G1474" s="113" t="s">
        <v>157</v>
      </c>
      <c r="H1474" s="113">
        <v>14</v>
      </c>
      <c r="I1474" s="113">
        <v>87</v>
      </c>
    </row>
    <row r="1475" spans="1:9" x14ac:dyDescent="0.25">
      <c r="A1475" s="26" t="str">
        <f t="shared" si="22"/>
        <v>London2010Leukaemia: other (all excluding AML and CLL)</v>
      </c>
      <c r="B1475" s="113" t="s">
        <v>116</v>
      </c>
      <c r="C1475" s="113">
        <v>2010</v>
      </c>
      <c r="D1475" s="113" t="s">
        <v>35</v>
      </c>
      <c r="E1475" s="113">
        <v>56</v>
      </c>
      <c r="F1475" s="113" t="s">
        <v>157</v>
      </c>
      <c r="G1475" s="113" t="s">
        <v>157</v>
      </c>
      <c r="H1475" s="113">
        <v>16</v>
      </c>
      <c r="I1475" s="113">
        <v>82</v>
      </c>
    </row>
    <row r="1476" spans="1:9" x14ac:dyDescent="0.25">
      <c r="A1476" s="26" t="str">
        <f t="shared" si="22"/>
        <v>London2011Leukaemia: other (all excluding AML and CLL)</v>
      </c>
      <c r="B1476" s="113" t="s">
        <v>116</v>
      </c>
      <c r="C1476" s="113">
        <v>2011</v>
      </c>
      <c r="D1476" s="113" t="s">
        <v>35</v>
      </c>
      <c r="E1476" s="113">
        <v>59</v>
      </c>
      <c r="F1476" s="113" t="s">
        <v>157</v>
      </c>
      <c r="G1476" s="113" t="s">
        <v>157</v>
      </c>
      <c r="H1476" s="113">
        <v>12</v>
      </c>
      <c r="I1476" s="113">
        <v>82</v>
      </c>
    </row>
    <row r="1477" spans="1:9" x14ac:dyDescent="0.25">
      <c r="A1477" s="26" t="str">
        <f t="shared" ref="A1477:A1540" si="23">CONCATENATE(B1477,C1477,D1477)</f>
        <v>London2012Leukaemia: other (all excluding AML and CLL)</v>
      </c>
      <c r="B1477" s="113" t="s">
        <v>116</v>
      </c>
      <c r="C1477" s="113">
        <v>2012</v>
      </c>
      <c r="D1477" s="113" t="s">
        <v>35</v>
      </c>
      <c r="E1477" s="113">
        <v>47</v>
      </c>
      <c r="F1477" s="113" t="s">
        <v>157</v>
      </c>
      <c r="G1477" s="113" t="s">
        <v>157</v>
      </c>
      <c r="H1477" s="113">
        <v>15</v>
      </c>
      <c r="I1477" s="113">
        <v>70</v>
      </c>
    </row>
    <row r="1478" spans="1:9" x14ac:dyDescent="0.25">
      <c r="A1478" s="26" t="str">
        <f t="shared" si="23"/>
        <v>London2013Leukaemia: other (all excluding AML and CLL)</v>
      </c>
      <c r="B1478" s="113" t="s">
        <v>116</v>
      </c>
      <c r="C1478" s="113">
        <v>2013</v>
      </c>
      <c r="D1478" s="113" t="s">
        <v>35</v>
      </c>
      <c r="E1478" s="113">
        <v>55</v>
      </c>
      <c r="F1478" s="113" t="s">
        <v>157</v>
      </c>
      <c r="G1478" s="113" t="s">
        <v>157</v>
      </c>
      <c r="H1478" s="113">
        <v>9</v>
      </c>
      <c r="I1478" s="113">
        <v>69</v>
      </c>
    </row>
    <row r="1479" spans="1:9" x14ac:dyDescent="0.25">
      <c r="A1479" s="26" t="str">
        <f t="shared" si="23"/>
        <v>North East2006Leukaemia: other (all excluding AML and CLL)</v>
      </c>
      <c r="B1479" s="113" t="s">
        <v>164</v>
      </c>
      <c r="C1479" s="113">
        <v>2006</v>
      </c>
      <c r="D1479" s="113" t="s">
        <v>35</v>
      </c>
      <c r="E1479" s="113">
        <v>11</v>
      </c>
      <c r="F1479" s="113">
        <v>21</v>
      </c>
      <c r="G1479" s="113" t="s">
        <v>157</v>
      </c>
      <c r="H1479" s="113" t="s">
        <v>157</v>
      </c>
      <c r="I1479" s="113">
        <v>43</v>
      </c>
    </row>
    <row r="1480" spans="1:9" x14ac:dyDescent="0.25">
      <c r="A1480" s="26" t="str">
        <f t="shared" si="23"/>
        <v>North East2007Leukaemia: other (all excluding AML and CLL)</v>
      </c>
      <c r="B1480" s="113" t="s">
        <v>164</v>
      </c>
      <c r="C1480" s="113">
        <v>2007</v>
      </c>
      <c r="D1480" s="113" t="s">
        <v>35</v>
      </c>
      <c r="E1480" s="113">
        <v>10</v>
      </c>
      <c r="F1480" s="113">
        <v>8</v>
      </c>
      <c r="G1480" s="113">
        <v>0</v>
      </c>
      <c r="H1480" s="113">
        <v>9</v>
      </c>
      <c r="I1480" s="113">
        <v>27</v>
      </c>
    </row>
    <row r="1481" spans="1:9" x14ac:dyDescent="0.25">
      <c r="A1481" s="26" t="str">
        <f t="shared" si="23"/>
        <v>North East2008Leukaemia: other (all excluding AML and CLL)</v>
      </c>
      <c r="B1481" s="113" t="s">
        <v>164</v>
      </c>
      <c r="C1481" s="113">
        <v>2008</v>
      </c>
      <c r="D1481" s="113" t="s">
        <v>35</v>
      </c>
      <c r="E1481" s="113" t="s">
        <v>157</v>
      </c>
      <c r="F1481" s="113">
        <v>16</v>
      </c>
      <c r="G1481" s="113" t="s">
        <v>157</v>
      </c>
      <c r="H1481" s="113" t="s">
        <v>157</v>
      </c>
      <c r="I1481" s="113">
        <v>27</v>
      </c>
    </row>
    <row r="1482" spans="1:9" x14ac:dyDescent="0.25">
      <c r="A1482" s="26" t="str">
        <f t="shared" si="23"/>
        <v>North East2009Leukaemia: other (all excluding AML and CLL)</v>
      </c>
      <c r="B1482" s="113" t="s">
        <v>164</v>
      </c>
      <c r="C1482" s="113">
        <v>2009</v>
      </c>
      <c r="D1482" s="113" t="s">
        <v>35</v>
      </c>
      <c r="E1482" s="113">
        <v>9</v>
      </c>
      <c r="F1482" s="113">
        <v>10</v>
      </c>
      <c r="G1482" s="113" t="s">
        <v>157</v>
      </c>
      <c r="H1482" s="113" t="s">
        <v>157</v>
      </c>
      <c r="I1482" s="113">
        <v>21</v>
      </c>
    </row>
    <row r="1483" spans="1:9" x14ac:dyDescent="0.25">
      <c r="A1483" s="26" t="str">
        <f t="shared" si="23"/>
        <v>North East2010Leukaemia: other (all excluding AML and CLL)</v>
      </c>
      <c r="B1483" s="113" t="s">
        <v>164</v>
      </c>
      <c r="C1483" s="113">
        <v>2010</v>
      </c>
      <c r="D1483" s="113" t="s">
        <v>35</v>
      </c>
      <c r="E1483" s="113">
        <v>15</v>
      </c>
      <c r="F1483" s="113">
        <v>7</v>
      </c>
      <c r="G1483" s="113">
        <v>0</v>
      </c>
      <c r="H1483" s="113">
        <v>8</v>
      </c>
      <c r="I1483" s="113">
        <v>30</v>
      </c>
    </row>
    <row r="1484" spans="1:9" x14ac:dyDescent="0.25">
      <c r="A1484" s="26" t="str">
        <f t="shared" si="23"/>
        <v>North East2011Leukaemia: other (all excluding AML and CLL)</v>
      </c>
      <c r="B1484" s="113" t="s">
        <v>164</v>
      </c>
      <c r="C1484" s="113">
        <v>2011</v>
      </c>
      <c r="D1484" s="113" t="s">
        <v>35</v>
      </c>
      <c r="E1484" s="113">
        <v>14</v>
      </c>
      <c r="F1484" s="113">
        <v>11</v>
      </c>
      <c r="G1484" s="113" t="s">
        <v>157</v>
      </c>
      <c r="H1484" s="113" t="s">
        <v>157</v>
      </c>
      <c r="I1484" s="113">
        <v>35</v>
      </c>
    </row>
    <row r="1485" spans="1:9" x14ac:dyDescent="0.25">
      <c r="A1485" s="26" t="str">
        <f t="shared" si="23"/>
        <v>North East2012Leukaemia: other (all excluding AML and CLL)</v>
      </c>
      <c r="B1485" s="113" t="s">
        <v>164</v>
      </c>
      <c r="C1485" s="113">
        <v>2012</v>
      </c>
      <c r="D1485" s="113" t="s">
        <v>35</v>
      </c>
      <c r="E1485" s="113" t="s">
        <v>157</v>
      </c>
      <c r="F1485" s="113">
        <v>12</v>
      </c>
      <c r="G1485" s="113" t="s">
        <v>157</v>
      </c>
      <c r="H1485" s="113">
        <v>12</v>
      </c>
      <c r="I1485" s="113">
        <v>33</v>
      </c>
    </row>
    <row r="1486" spans="1:9" x14ac:dyDescent="0.25">
      <c r="A1486" s="26" t="str">
        <f t="shared" si="23"/>
        <v>North East2013Leukaemia: other (all excluding AML and CLL)</v>
      </c>
      <c r="B1486" s="113" t="s">
        <v>164</v>
      </c>
      <c r="C1486" s="113">
        <v>2013</v>
      </c>
      <c r="D1486" s="113" t="s">
        <v>35</v>
      </c>
      <c r="E1486" s="113">
        <v>14</v>
      </c>
      <c r="F1486" s="113">
        <v>9</v>
      </c>
      <c r="G1486" s="113" t="s">
        <v>157</v>
      </c>
      <c r="H1486" s="113" t="s">
        <v>157</v>
      </c>
      <c r="I1486" s="113">
        <v>27</v>
      </c>
    </row>
    <row r="1487" spans="1:9" x14ac:dyDescent="0.25">
      <c r="A1487" s="26" t="str">
        <f t="shared" si="23"/>
        <v>North West2006Leukaemia: other (all excluding AML and CLL)</v>
      </c>
      <c r="B1487" s="113" t="s">
        <v>166</v>
      </c>
      <c r="C1487" s="113">
        <v>2006</v>
      </c>
      <c r="D1487" s="113" t="s">
        <v>35</v>
      </c>
      <c r="E1487" s="113">
        <v>32</v>
      </c>
      <c r="F1487" s="113" t="s">
        <v>157</v>
      </c>
      <c r="G1487" s="113" t="s">
        <v>157</v>
      </c>
      <c r="H1487" s="113">
        <v>22</v>
      </c>
      <c r="I1487" s="113">
        <v>74</v>
      </c>
    </row>
    <row r="1488" spans="1:9" x14ac:dyDescent="0.25">
      <c r="A1488" s="26" t="str">
        <f t="shared" si="23"/>
        <v>North West2007Leukaemia: other (all excluding AML and CLL)</v>
      </c>
      <c r="B1488" s="113" t="s">
        <v>166</v>
      </c>
      <c r="C1488" s="113">
        <v>2007</v>
      </c>
      <c r="D1488" s="113" t="s">
        <v>35</v>
      </c>
      <c r="E1488" s="113">
        <v>25</v>
      </c>
      <c r="F1488" s="113">
        <v>24</v>
      </c>
      <c r="G1488" s="113" t="s">
        <v>157</v>
      </c>
      <c r="H1488" s="113" t="s">
        <v>157</v>
      </c>
      <c r="I1488" s="113">
        <v>65</v>
      </c>
    </row>
    <row r="1489" spans="1:9" x14ac:dyDescent="0.25">
      <c r="A1489" s="26" t="str">
        <f t="shared" si="23"/>
        <v>North West2008Leukaemia: other (all excluding AML and CLL)</v>
      </c>
      <c r="B1489" s="113" t="s">
        <v>166</v>
      </c>
      <c r="C1489" s="113">
        <v>2008</v>
      </c>
      <c r="D1489" s="113" t="s">
        <v>35</v>
      </c>
      <c r="E1489" s="113">
        <v>34</v>
      </c>
      <c r="F1489" s="113">
        <v>22</v>
      </c>
      <c r="G1489" s="113" t="s">
        <v>157</v>
      </c>
      <c r="H1489" s="113" t="s">
        <v>157</v>
      </c>
      <c r="I1489" s="113">
        <v>79</v>
      </c>
    </row>
    <row r="1490" spans="1:9" x14ac:dyDescent="0.25">
      <c r="A1490" s="26" t="str">
        <f t="shared" si="23"/>
        <v>North West2009Leukaemia: other (all excluding AML and CLL)</v>
      </c>
      <c r="B1490" s="113" t="s">
        <v>166</v>
      </c>
      <c r="C1490" s="113">
        <v>2009</v>
      </c>
      <c r="D1490" s="113" t="s">
        <v>35</v>
      </c>
      <c r="E1490" s="113">
        <v>41</v>
      </c>
      <c r="F1490" s="113" t="s">
        <v>157</v>
      </c>
      <c r="G1490" s="113" t="s">
        <v>157</v>
      </c>
      <c r="H1490" s="113">
        <v>25</v>
      </c>
      <c r="I1490" s="113">
        <v>88</v>
      </c>
    </row>
    <row r="1491" spans="1:9" x14ac:dyDescent="0.25">
      <c r="A1491" s="26" t="str">
        <f t="shared" si="23"/>
        <v>North West2010Leukaemia: other (all excluding AML and CLL)</v>
      </c>
      <c r="B1491" s="113" t="s">
        <v>166</v>
      </c>
      <c r="C1491" s="113">
        <v>2010</v>
      </c>
      <c r="D1491" s="113" t="s">
        <v>35</v>
      </c>
      <c r="E1491" s="113">
        <v>43</v>
      </c>
      <c r="F1491" s="113">
        <v>19</v>
      </c>
      <c r="G1491" s="113" t="s">
        <v>157</v>
      </c>
      <c r="H1491" s="113" t="s">
        <v>157</v>
      </c>
      <c r="I1491" s="113">
        <v>84</v>
      </c>
    </row>
    <row r="1492" spans="1:9" x14ac:dyDescent="0.25">
      <c r="A1492" s="26" t="str">
        <f t="shared" si="23"/>
        <v>North West2011Leukaemia: other (all excluding AML and CLL)</v>
      </c>
      <c r="B1492" s="113" t="s">
        <v>166</v>
      </c>
      <c r="C1492" s="113">
        <v>2011</v>
      </c>
      <c r="D1492" s="113" t="s">
        <v>35</v>
      </c>
      <c r="E1492" s="113">
        <v>37</v>
      </c>
      <c r="F1492" s="113" t="s">
        <v>157</v>
      </c>
      <c r="G1492" s="113" t="s">
        <v>157</v>
      </c>
      <c r="H1492" s="113">
        <v>16</v>
      </c>
      <c r="I1492" s="113">
        <v>68</v>
      </c>
    </row>
    <row r="1493" spans="1:9" x14ac:dyDescent="0.25">
      <c r="A1493" s="26" t="str">
        <f t="shared" si="23"/>
        <v>North West2012Leukaemia: other (all excluding AML and CLL)</v>
      </c>
      <c r="B1493" s="113" t="s">
        <v>166</v>
      </c>
      <c r="C1493" s="113">
        <v>2012</v>
      </c>
      <c r="D1493" s="113" t="s">
        <v>35</v>
      </c>
      <c r="E1493" s="113">
        <v>51</v>
      </c>
      <c r="F1493" s="113" t="s">
        <v>157</v>
      </c>
      <c r="G1493" s="113" t="s">
        <v>157</v>
      </c>
      <c r="H1493" s="113">
        <v>22</v>
      </c>
      <c r="I1493" s="113">
        <v>91</v>
      </c>
    </row>
    <row r="1494" spans="1:9" x14ac:dyDescent="0.25">
      <c r="A1494" s="26" t="str">
        <f t="shared" si="23"/>
        <v>North West2013Leukaemia: other (all excluding AML and CLL)</v>
      </c>
      <c r="B1494" s="113" t="s">
        <v>166</v>
      </c>
      <c r="C1494" s="113">
        <v>2013</v>
      </c>
      <c r="D1494" s="113" t="s">
        <v>35</v>
      </c>
      <c r="E1494" s="113">
        <v>40</v>
      </c>
      <c r="F1494" s="113" t="s">
        <v>157</v>
      </c>
      <c r="G1494" s="113" t="s">
        <v>157</v>
      </c>
      <c r="H1494" s="113">
        <v>17</v>
      </c>
      <c r="I1494" s="113">
        <v>75</v>
      </c>
    </row>
    <row r="1495" spans="1:9" x14ac:dyDescent="0.25">
      <c r="A1495" s="26" t="str">
        <f t="shared" si="23"/>
        <v>South East2006Leukaemia: other (all excluding AML and CLL)</v>
      </c>
      <c r="B1495" s="113" t="s">
        <v>168</v>
      </c>
      <c r="C1495" s="113">
        <v>2006</v>
      </c>
      <c r="D1495" s="113" t="s">
        <v>35</v>
      </c>
      <c r="E1495" s="113">
        <v>33</v>
      </c>
      <c r="F1495" s="113">
        <v>23</v>
      </c>
      <c r="G1495" s="113">
        <v>7</v>
      </c>
      <c r="H1495" s="113">
        <v>13</v>
      </c>
      <c r="I1495" s="113">
        <v>76</v>
      </c>
    </row>
    <row r="1496" spans="1:9" x14ac:dyDescent="0.25">
      <c r="A1496" s="26" t="str">
        <f t="shared" si="23"/>
        <v>South East2007Leukaemia: other (all excluding AML and CLL)</v>
      </c>
      <c r="B1496" s="113" t="s">
        <v>168</v>
      </c>
      <c r="C1496" s="113">
        <v>2007</v>
      </c>
      <c r="D1496" s="113" t="s">
        <v>35</v>
      </c>
      <c r="E1496" s="113">
        <v>27</v>
      </c>
      <c r="F1496" s="113" t="s">
        <v>157</v>
      </c>
      <c r="G1496" s="113" t="s">
        <v>157</v>
      </c>
      <c r="H1496" s="113">
        <v>13</v>
      </c>
      <c r="I1496" s="113">
        <v>74</v>
      </c>
    </row>
    <row r="1497" spans="1:9" x14ac:dyDescent="0.25">
      <c r="A1497" s="26" t="str">
        <f t="shared" si="23"/>
        <v>South East2008Leukaemia: other (all excluding AML and CLL)</v>
      </c>
      <c r="B1497" s="113" t="s">
        <v>168</v>
      </c>
      <c r="C1497" s="113">
        <v>2008</v>
      </c>
      <c r="D1497" s="113" t="s">
        <v>35</v>
      </c>
      <c r="E1497" s="113">
        <v>50</v>
      </c>
      <c r="F1497" s="113">
        <v>24</v>
      </c>
      <c r="G1497" s="113">
        <v>9</v>
      </c>
      <c r="H1497" s="113">
        <v>14</v>
      </c>
      <c r="I1497" s="113">
        <v>97</v>
      </c>
    </row>
    <row r="1498" spans="1:9" x14ac:dyDescent="0.25">
      <c r="A1498" s="26" t="str">
        <f t="shared" si="23"/>
        <v>South East2009Leukaemia: other (all excluding AML and CLL)</v>
      </c>
      <c r="B1498" s="113" t="s">
        <v>168</v>
      </c>
      <c r="C1498" s="113">
        <v>2009</v>
      </c>
      <c r="D1498" s="113" t="s">
        <v>35</v>
      </c>
      <c r="E1498" s="113">
        <v>44</v>
      </c>
      <c r="F1498" s="113" t="s">
        <v>157</v>
      </c>
      <c r="G1498" s="113" t="s">
        <v>157</v>
      </c>
      <c r="H1498" s="113">
        <v>27</v>
      </c>
      <c r="I1498" s="113">
        <v>97</v>
      </c>
    </row>
    <row r="1499" spans="1:9" x14ac:dyDescent="0.25">
      <c r="A1499" s="26" t="str">
        <f t="shared" si="23"/>
        <v>South East2010Leukaemia: other (all excluding AML and CLL)</v>
      </c>
      <c r="B1499" s="113" t="s">
        <v>168</v>
      </c>
      <c r="C1499" s="113">
        <v>2010</v>
      </c>
      <c r="D1499" s="113" t="s">
        <v>35</v>
      </c>
      <c r="E1499" s="113">
        <v>51</v>
      </c>
      <c r="F1499" s="113">
        <v>28</v>
      </c>
      <c r="G1499" s="113">
        <v>10</v>
      </c>
      <c r="H1499" s="113">
        <v>16</v>
      </c>
      <c r="I1499" s="113">
        <v>105</v>
      </c>
    </row>
    <row r="1500" spans="1:9" x14ac:dyDescent="0.25">
      <c r="A1500" s="26" t="str">
        <f t="shared" si="23"/>
        <v>South East2011Leukaemia: other (all excluding AML and CLL)</v>
      </c>
      <c r="B1500" s="113" t="s">
        <v>168</v>
      </c>
      <c r="C1500" s="113">
        <v>2011</v>
      </c>
      <c r="D1500" s="113" t="s">
        <v>35</v>
      </c>
      <c r="E1500" s="113">
        <v>31</v>
      </c>
      <c r="F1500" s="113">
        <v>20</v>
      </c>
      <c r="G1500" s="113">
        <v>7</v>
      </c>
      <c r="H1500" s="113">
        <v>12</v>
      </c>
      <c r="I1500" s="113">
        <v>70</v>
      </c>
    </row>
    <row r="1501" spans="1:9" x14ac:dyDescent="0.25">
      <c r="A1501" s="26" t="str">
        <f t="shared" si="23"/>
        <v>South East2012Leukaemia: other (all excluding AML and CLL)</v>
      </c>
      <c r="B1501" s="113" t="s">
        <v>168</v>
      </c>
      <c r="C1501" s="113">
        <v>2012</v>
      </c>
      <c r="D1501" s="113" t="s">
        <v>35</v>
      </c>
      <c r="E1501" s="113">
        <v>45</v>
      </c>
      <c r="F1501" s="113">
        <v>19</v>
      </c>
      <c r="G1501" s="113">
        <v>9</v>
      </c>
      <c r="H1501" s="113">
        <v>12</v>
      </c>
      <c r="I1501" s="113">
        <v>85</v>
      </c>
    </row>
    <row r="1502" spans="1:9" x14ac:dyDescent="0.25">
      <c r="A1502" s="26" t="str">
        <f t="shared" si="23"/>
        <v>South East2013Leukaemia: other (all excluding AML and CLL)</v>
      </c>
      <c r="B1502" s="113" t="s">
        <v>168</v>
      </c>
      <c r="C1502" s="113">
        <v>2013</v>
      </c>
      <c r="D1502" s="113" t="s">
        <v>35</v>
      </c>
      <c r="E1502" s="113">
        <v>49</v>
      </c>
      <c r="F1502" s="113">
        <v>22</v>
      </c>
      <c r="G1502" s="113">
        <v>8</v>
      </c>
      <c r="H1502" s="113">
        <v>24</v>
      </c>
      <c r="I1502" s="113">
        <v>103</v>
      </c>
    </row>
    <row r="1503" spans="1:9" x14ac:dyDescent="0.25">
      <c r="A1503" s="26" t="str">
        <f t="shared" si="23"/>
        <v>South West2006Leukaemia: other (all excluding AML and CLL)</v>
      </c>
      <c r="B1503" s="113" t="s">
        <v>170</v>
      </c>
      <c r="C1503" s="113">
        <v>2006</v>
      </c>
      <c r="D1503" s="113" t="s">
        <v>35</v>
      </c>
      <c r="E1503" s="113">
        <v>32</v>
      </c>
      <c r="F1503" s="113">
        <v>43</v>
      </c>
      <c r="G1503" s="113" t="s">
        <v>157</v>
      </c>
      <c r="H1503" s="113" t="s">
        <v>157</v>
      </c>
      <c r="I1503" s="113">
        <v>94</v>
      </c>
    </row>
    <row r="1504" spans="1:9" x14ac:dyDescent="0.25">
      <c r="A1504" s="26" t="str">
        <f t="shared" si="23"/>
        <v>South West2007Leukaemia: other (all excluding AML and CLL)</v>
      </c>
      <c r="B1504" s="113" t="s">
        <v>170</v>
      </c>
      <c r="C1504" s="113">
        <v>2007</v>
      </c>
      <c r="D1504" s="113" t="s">
        <v>35</v>
      </c>
      <c r="E1504" s="113">
        <v>20</v>
      </c>
      <c r="F1504" s="113">
        <v>29</v>
      </c>
      <c r="G1504" s="113" t="s">
        <v>157</v>
      </c>
      <c r="H1504" s="113" t="s">
        <v>157</v>
      </c>
      <c r="I1504" s="113">
        <v>62</v>
      </c>
    </row>
    <row r="1505" spans="1:9" x14ac:dyDescent="0.25">
      <c r="A1505" s="26" t="str">
        <f t="shared" si="23"/>
        <v>South West2008Leukaemia: other (all excluding AML and CLL)</v>
      </c>
      <c r="B1505" s="113" t="s">
        <v>170</v>
      </c>
      <c r="C1505" s="113">
        <v>2008</v>
      </c>
      <c r="D1505" s="113" t="s">
        <v>35</v>
      </c>
      <c r="E1505" s="113">
        <v>22</v>
      </c>
      <c r="F1505" s="113">
        <v>19</v>
      </c>
      <c r="G1505" s="113">
        <v>5</v>
      </c>
      <c r="H1505" s="113">
        <v>8</v>
      </c>
      <c r="I1505" s="113">
        <v>54</v>
      </c>
    </row>
    <row r="1506" spans="1:9" x14ac:dyDescent="0.25">
      <c r="A1506" s="26" t="str">
        <f t="shared" si="23"/>
        <v>South West2009Leukaemia: other (all excluding AML and CLL)</v>
      </c>
      <c r="B1506" s="113" t="s">
        <v>170</v>
      </c>
      <c r="C1506" s="113">
        <v>2009</v>
      </c>
      <c r="D1506" s="113" t="s">
        <v>35</v>
      </c>
      <c r="E1506" s="113">
        <v>26</v>
      </c>
      <c r="F1506" s="113">
        <v>23</v>
      </c>
      <c r="G1506" s="113">
        <v>0</v>
      </c>
      <c r="H1506" s="113">
        <v>13</v>
      </c>
      <c r="I1506" s="113">
        <v>62</v>
      </c>
    </row>
    <row r="1507" spans="1:9" x14ac:dyDescent="0.25">
      <c r="A1507" s="26" t="str">
        <f t="shared" si="23"/>
        <v>South West2010Leukaemia: other (all excluding AML and CLL)</v>
      </c>
      <c r="B1507" s="113" t="s">
        <v>170</v>
      </c>
      <c r="C1507" s="113">
        <v>2010</v>
      </c>
      <c r="D1507" s="113" t="s">
        <v>35</v>
      </c>
      <c r="E1507" s="113">
        <v>35</v>
      </c>
      <c r="F1507" s="113" t="s">
        <v>157</v>
      </c>
      <c r="G1507" s="113" t="s">
        <v>157</v>
      </c>
      <c r="H1507" s="113">
        <v>12</v>
      </c>
      <c r="I1507" s="113">
        <v>63</v>
      </c>
    </row>
    <row r="1508" spans="1:9" x14ac:dyDescent="0.25">
      <c r="A1508" s="26" t="str">
        <f t="shared" si="23"/>
        <v>South West2011Leukaemia: other (all excluding AML and CLL)</v>
      </c>
      <c r="B1508" s="113" t="s">
        <v>170</v>
      </c>
      <c r="C1508" s="113">
        <v>2011</v>
      </c>
      <c r="D1508" s="113" t="s">
        <v>35</v>
      </c>
      <c r="E1508" s="113">
        <v>24</v>
      </c>
      <c r="F1508" s="113" t="s">
        <v>157</v>
      </c>
      <c r="G1508" s="113" t="s">
        <v>157</v>
      </c>
      <c r="H1508" s="113" t="s">
        <v>157</v>
      </c>
      <c r="I1508" s="113">
        <v>56</v>
      </c>
    </row>
    <row r="1509" spans="1:9" x14ac:dyDescent="0.25">
      <c r="A1509" s="26" t="str">
        <f t="shared" si="23"/>
        <v>South West2012Leukaemia: other (all excluding AML and CLL)</v>
      </c>
      <c r="B1509" s="113" t="s">
        <v>170</v>
      </c>
      <c r="C1509" s="113">
        <v>2012</v>
      </c>
      <c r="D1509" s="113" t="s">
        <v>35</v>
      </c>
      <c r="E1509" s="113">
        <v>35</v>
      </c>
      <c r="F1509" s="113">
        <v>25</v>
      </c>
      <c r="G1509" s="113">
        <v>0</v>
      </c>
      <c r="H1509" s="113">
        <v>10</v>
      </c>
      <c r="I1509" s="113">
        <v>70</v>
      </c>
    </row>
    <row r="1510" spans="1:9" x14ac:dyDescent="0.25">
      <c r="A1510" s="26" t="str">
        <f t="shared" si="23"/>
        <v>South West2013Leukaemia: other (all excluding AML and CLL)</v>
      </c>
      <c r="B1510" s="113" t="s">
        <v>170</v>
      </c>
      <c r="C1510" s="113">
        <v>2013</v>
      </c>
      <c r="D1510" s="113" t="s">
        <v>35</v>
      </c>
      <c r="E1510" s="113">
        <v>34</v>
      </c>
      <c r="F1510" s="113">
        <v>19</v>
      </c>
      <c r="G1510" s="113" t="s">
        <v>157</v>
      </c>
      <c r="H1510" s="113" t="s">
        <v>157</v>
      </c>
      <c r="I1510" s="113">
        <v>70</v>
      </c>
    </row>
    <row r="1511" spans="1:9" x14ac:dyDescent="0.25">
      <c r="A1511" s="26" t="str">
        <f t="shared" si="23"/>
        <v>West Midlands2006Leukaemia: other (all excluding AML and CLL)</v>
      </c>
      <c r="B1511" s="113" t="s">
        <v>172</v>
      </c>
      <c r="C1511" s="113">
        <v>2006</v>
      </c>
      <c r="D1511" s="113" t="s">
        <v>35</v>
      </c>
      <c r="E1511" s="113">
        <v>28</v>
      </c>
      <c r="F1511" s="113">
        <v>13</v>
      </c>
      <c r="G1511" s="113" t="s">
        <v>157</v>
      </c>
      <c r="H1511" s="113" t="s">
        <v>157</v>
      </c>
      <c r="I1511" s="113">
        <v>48</v>
      </c>
    </row>
    <row r="1512" spans="1:9" x14ac:dyDescent="0.25">
      <c r="A1512" s="26" t="str">
        <f t="shared" si="23"/>
        <v>West Midlands2007Leukaemia: other (all excluding AML and CLL)</v>
      </c>
      <c r="B1512" s="113" t="s">
        <v>172</v>
      </c>
      <c r="C1512" s="113">
        <v>2007</v>
      </c>
      <c r="D1512" s="113" t="s">
        <v>35</v>
      </c>
      <c r="E1512" s="113">
        <v>30</v>
      </c>
      <c r="F1512" s="113">
        <v>19</v>
      </c>
      <c r="G1512" s="113">
        <v>0</v>
      </c>
      <c r="H1512" s="113">
        <v>8</v>
      </c>
      <c r="I1512" s="113">
        <v>57</v>
      </c>
    </row>
    <row r="1513" spans="1:9" x14ac:dyDescent="0.25">
      <c r="A1513" s="26" t="str">
        <f t="shared" si="23"/>
        <v>West Midlands2008Leukaemia: other (all excluding AML and CLL)</v>
      </c>
      <c r="B1513" s="113" t="s">
        <v>172</v>
      </c>
      <c r="C1513" s="113">
        <v>2008</v>
      </c>
      <c r="D1513" s="113" t="s">
        <v>35</v>
      </c>
      <c r="E1513" s="113">
        <v>17</v>
      </c>
      <c r="F1513" s="113">
        <v>14</v>
      </c>
      <c r="G1513" s="113" t="s">
        <v>157</v>
      </c>
      <c r="H1513" s="113" t="s">
        <v>157</v>
      </c>
      <c r="I1513" s="113">
        <v>44</v>
      </c>
    </row>
    <row r="1514" spans="1:9" x14ac:dyDescent="0.25">
      <c r="A1514" s="26" t="str">
        <f t="shared" si="23"/>
        <v>West Midlands2009Leukaemia: other (all excluding AML and CLL)</v>
      </c>
      <c r="B1514" s="113" t="s">
        <v>172</v>
      </c>
      <c r="C1514" s="113">
        <v>2009</v>
      </c>
      <c r="D1514" s="113" t="s">
        <v>35</v>
      </c>
      <c r="E1514" s="113">
        <v>21</v>
      </c>
      <c r="F1514" s="113">
        <v>17</v>
      </c>
      <c r="G1514" s="113" t="s">
        <v>157</v>
      </c>
      <c r="H1514" s="113" t="s">
        <v>157</v>
      </c>
      <c r="I1514" s="113">
        <v>46</v>
      </c>
    </row>
    <row r="1515" spans="1:9" x14ac:dyDescent="0.25">
      <c r="A1515" s="26" t="str">
        <f t="shared" si="23"/>
        <v>West Midlands2010Leukaemia: other (all excluding AML and CLL)</v>
      </c>
      <c r="B1515" s="113" t="s">
        <v>172</v>
      </c>
      <c r="C1515" s="113">
        <v>2010</v>
      </c>
      <c r="D1515" s="113" t="s">
        <v>35</v>
      </c>
      <c r="E1515" s="113">
        <v>20</v>
      </c>
      <c r="F1515" s="113">
        <v>11</v>
      </c>
      <c r="G1515" s="113" t="s">
        <v>157</v>
      </c>
      <c r="H1515" s="113" t="s">
        <v>157</v>
      </c>
      <c r="I1515" s="113">
        <v>37</v>
      </c>
    </row>
    <row r="1516" spans="1:9" x14ac:dyDescent="0.25">
      <c r="A1516" s="26" t="str">
        <f t="shared" si="23"/>
        <v>West Midlands2011Leukaemia: other (all excluding AML and CLL)</v>
      </c>
      <c r="B1516" s="113" t="s">
        <v>172</v>
      </c>
      <c r="C1516" s="113">
        <v>2011</v>
      </c>
      <c r="D1516" s="113" t="s">
        <v>35</v>
      </c>
      <c r="E1516" s="113">
        <v>25</v>
      </c>
      <c r="F1516" s="113">
        <v>14</v>
      </c>
      <c r="G1516" s="113" t="s">
        <v>157</v>
      </c>
      <c r="H1516" s="113" t="s">
        <v>157</v>
      </c>
      <c r="I1516" s="113">
        <v>46</v>
      </c>
    </row>
    <row r="1517" spans="1:9" x14ac:dyDescent="0.25">
      <c r="A1517" s="26" t="str">
        <f t="shared" si="23"/>
        <v>West Midlands2012Leukaemia: other (all excluding AML and CLL)</v>
      </c>
      <c r="B1517" s="113" t="s">
        <v>172</v>
      </c>
      <c r="C1517" s="113">
        <v>2012</v>
      </c>
      <c r="D1517" s="113" t="s">
        <v>35</v>
      </c>
      <c r="E1517" s="113">
        <v>27</v>
      </c>
      <c r="F1517" s="113">
        <v>16</v>
      </c>
      <c r="G1517" s="113" t="s">
        <v>157</v>
      </c>
      <c r="H1517" s="113" t="s">
        <v>157</v>
      </c>
      <c r="I1517" s="113">
        <v>47</v>
      </c>
    </row>
    <row r="1518" spans="1:9" x14ac:dyDescent="0.25">
      <c r="A1518" s="26" t="str">
        <f t="shared" si="23"/>
        <v>West Midlands2013Leukaemia: other (all excluding AML and CLL)</v>
      </c>
      <c r="B1518" s="113" t="s">
        <v>172</v>
      </c>
      <c r="C1518" s="113">
        <v>2013</v>
      </c>
      <c r="D1518" s="113" t="s">
        <v>35</v>
      </c>
      <c r="E1518" s="113">
        <v>59</v>
      </c>
      <c r="F1518" s="113">
        <v>11</v>
      </c>
      <c r="G1518" s="113">
        <v>0</v>
      </c>
      <c r="H1518" s="113">
        <v>6</v>
      </c>
      <c r="I1518" s="113">
        <v>76</v>
      </c>
    </row>
    <row r="1519" spans="1:9" x14ac:dyDescent="0.25">
      <c r="A1519" s="26" t="str">
        <f t="shared" si="23"/>
        <v>Yorkshire and The Humber2006Leukaemia: other (all excluding AML and CLL)</v>
      </c>
      <c r="B1519" s="113" t="s">
        <v>174</v>
      </c>
      <c r="C1519" s="113">
        <v>2006</v>
      </c>
      <c r="D1519" s="113" t="s">
        <v>35</v>
      </c>
      <c r="E1519" s="113">
        <v>29</v>
      </c>
      <c r="F1519" s="113" t="s">
        <v>157</v>
      </c>
      <c r="G1519" s="113" t="s">
        <v>157</v>
      </c>
      <c r="H1519" s="113" t="s">
        <v>157</v>
      </c>
      <c r="I1519" s="113">
        <v>56</v>
      </c>
    </row>
    <row r="1520" spans="1:9" x14ac:dyDescent="0.25">
      <c r="A1520" s="26" t="str">
        <f t="shared" si="23"/>
        <v>Yorkshire and The Humber2007Leukaemia: other (all excluding AML and CLL)</v>
      </c>
      <c r="B1520" s="113" t="s">
        <v>174</v>
      </c>
      <c r="C1520" s="113">
        <v>2007</v>
      </c>
      <c r="D1520" s="113" t="s">
        <v>35</v>
      </c>
      <c r="E1520" s="113">
        <v>22</v>
      </c>
      <c r="F1520" s="113">
        <v>25</v>
      </c>
      <c r="G1520" s="113" t="s">
        <v>157</v>
      </c>
      <c r="H1520" s="113" t="s">
        <v>157</v>
      </c>
      <c r="I1520" s="113">
        <v>59</v>
      </c>
    </row>
    <row r="1521" spans="1:9" x14ac:dyDescent="0.25">
      <c r="A1521" s="26" t="str">
        <f t="shared" si="23"/>
        <v>Yorkshire and The Humber2008Leukaemia: other (all excluding AML and CLL)</v>
      </c>
      <c r="B1521" s="113" t="s">
        <v>174</v>
      </c>
      <c r="C1521" s="113">
        <v>2008</v>
      </c>
      <c r="D1521" s="113" t="s">
        <v>35</v>
      </c>
      <c r="E1521" s="113">
        <v>27</v>
      </c>
      <c r="F1521" s="113">
        <v>22</v>
      </c>
      <c r="G1521" s="113" t="s">
        <v>157</v>
      </c>
      <c r="H1521" s="113" t="s">
        <v>157</v>
      </c>
      <c r="I1521" s="113">
        <v>62</v>
      </c>
    </row>
    <row r="1522" spans="1:9" x14ac:dyDescent="0.25">
      <c r="A1522" s="26" t="str">
        <f t="shared" si="23"/>
        <v>Yorkshire and The Humber2009Leukaemia: other (all excluding AML and CLL)</v>
      </c>
      <c r="B1522" s="113" t="s">
        <v>174</v>
      </c>
      <c r="C1522" s="113">
        <v>2009</v>
      </c>
      <c r="D1522" s="113" t="s">
        <v>35</v>
      </c>
      <c r="E1522" s="113">
        <v>23</v>
      </c>
      <c r="F1522" s="113">
        <v>23</v>
      </c>
      <c r="G1522" s="113" t="s">
        <v>157</v>
      </c>
      <c r="H1522" s="113" t="s">
        <v>157</v>
      </c>
      <c r="I1522" s="113">
        <v>63</v>
      </c>
    </row>
    <row r="1523" spans="1:9" x14ac:dyDescent="0.25">
      <c r="A1523" s="26" t="str">
        <f t="shared" si="23"/>
        <v>Yorkshire and The Humber2010Leukaemia: other (all excluding AML and CLL)</v>
      </c>
      <c r="B1523" s="113" t="s">
        <v>174</v>
      </c>
      <c r="C1523" s="113">
        <v>2010</v>
      </c>
      <c r="D1523" s="113" t="s">
        <v>35</v>
      </c>
      <c r="E1523" s="113">
        <v>19</v>
      </c>
      <c r="F1523" s="113">
        <v>24</v>
      </c>
      <c r="G1523" s="113" t="s">
        <v>157</v>
      </c>
      <c r="H1523" s="113" t="s">
        <v>157</v>
      </c>
      <c r="I1523" s="113">
        <v>57</v>
      </c>
    </row>
    <row r="1524" spans="1:9" x14ac:dyDescent="0.25">
      <c r="A1524" s="26" t="str">
        <f t="shared" si="23"/>
        <v>Yorkshire and The Humber2011Leukaemia: other (all excluding AML and CLL)</v>
      </c>
      <c r="B1524" s="113" t="s">
        <v>174</v>
      </c>
      <c r="C1524" s="113">
        <v>2011</v>
      </c>
      <c r="D1524" s="113" t="s">
        <v>35</v>
      </c>
      <c r="E1524" s="113">
        <v>32</v>
      </c>
      <c r="F1524" s="113">
        <v>27</v>
      </c>
      <c r="G1524" s="113" t="s">
        <v>157</v>
      </c>
      <c r="H1524" s="113" t="s">
        <v>157</v>
      </c>
      <c r="I1524" s="113">
        <v>74</v>
      </c>
    </row>
    <row r="1525" spans="1:9" x14ac:dyDescent="0.25">
      <c r="A1525" s="26" t="str">
        <f t="shared" si="23"/>
        <v>Yorkshire and The Humber2012Leukaemia: other (all excluding AML and CLL)</v>
      </c>
      <c r="B1525" s="113" t="s">
        <v>174</v>
      </c>
      <c r="C1525" s="113">
        <v>2012</v>
      </c>
      <c r="D1525" s="113" t="s">
        <v>35</v>
      </c>
      <c r="E1525" s="113">
        <v>28</v>
      </c>
      <c r="F1525" s="113">
        <v>20</v>
      </c>
      <c r="G1525" s="113" t="s">
        <v>157</v>
      </c>
      <c r="H1525" s="113" t="s">
        <v>157</v>
      </c>
      <c r="I1525" s="113">
        <v>67</v>
      </c>
    </row>
    <row r="1526" spans="1:9" x14ac:dyDescent="0.25">
      <c r="A1526" s="26" t="str">
        <f t="shared" si="23"/>
        <v>Yorkshire and The Humber2013Leukaemia: other (all excluding AML and CLL)</v>
      </c>
      <c r="B1526" s="113" t="s">
        <v>174</v>
      </c>
      <c r="C1526" s="113">
        <v>2013</v>
      </c>
      <c r="D1526" s="113" t="s">
        <v>35</v>
      </c>
      <c r="E1526" s="113">
        <v>23</v>
      </c>
      <c r="F1526" s="113" t="s">
        <v>157</v>
      </c>
      <c r="G1526" s="113" t="s">
        <v>157</v>
      </c>
      <c r="H1526" s="113">
        <v>25</v>
      </c>
      <c r="I1526" s="113">
        <v>68</v>
      </c>
    </row>
    <row r="1527" spans="1:9" x14ac:dyDescent="0.25">
      <c r="A1527" s="26" t="str">
        <f t="shared" si="23"/>
        <v>East Midlands2006Liver</v>
      </c>
      <c r="B1527" s="113" t="s">
        <v>160</v>
      </c>
      <c r="C1527" s="113">
        <v>2006</v>
      </c>
      <c r="D1527" s="113" t="s">
        <v>179</v>
      </c>
      <c r="E1527" s="113">
        <v>38</v>
      </c>
      <c r="F1527" s="113">
        <v>46</v>
      </c>
      <c r="G1527" s="113">
        <v>15</v>
      </c>
      <c r="H1527" s="113">
        <v>16</v>
      </c>
      <c r="I1527" s="113">
        <v>115</v>
      </c>
    </row>
    <row r="1528" spans="1:9" x14ac:dyDescent="0.25">
      <c r="A1528" s="26" t="str">
        <f t="shared" si="23"/>
        <v>East Midlands2007Liver</v>
      </c>
      <c r="B1528" s="113" t="s">
        <v>160</v>
      </c>
      <c r="C1528" s="113">
        <v>2007</v>
      </c>
      <c r="D1528" s="113" t="s">
        <v>179</v>
      </c>
      <c r="E1528" s="113">
        <v>29</v>
      </c>
      <c r="F1528" s="113">
        <v>46</v>
      </c>
      <c r="G1528" s="113">
        <v>11</v>
      </c>
      <c r="H1528" s="113">
        <v>18</v>
      </c>
      <c r="I1528" s="113">
        <v>104</v>
      </c>
    </row>
    <row r="1529" spans="1:9" x14ac:dyDescent="0.25">
      <c r="A1529" s="26" t="str">
        <f t="shared" si="23"/>
        <v>East Midlands2008Liver</v>
      </c>
      <c r="B1529" s="113" t="s">
        <v>160</v>
      </c>
      <c r="C1529" s="113">
        <v>2008</v>
      </c>
      <c r="D1529" s="113" t="s">
        <v>179</v>
      </c>
      <c r="E1529" s="113">
        <v>38</v>
      </c>
      <c r="F1529" s="113">
        <v>44</v>
      </c>
      <c r="G1529" s="113">
        <v>27</v>
      </c>
      <c r="H1529" s="113">
        <v>10</v>
      </c>
      <c r="I1529" s="113">
        <v>119</v>
      </c>
    </row>
    <row r="1530" spans="1:9" x14ac:dyDescent="0.25">
      <c r="A1530" s="26" t="str">
        <f t="shared" si="23"/>
        <v>East Midlands2009Liver</v>
      </c>
      <c r="B1530" s="113" t="s">
        <v>160</v>
      </c>
      <c r="C1530" s="113">
        <v>2009</v>
      </c>
      <c r="D1530" s="113" t="s">
        <v>179</v>
      </c>
      <c r="E1530" s="113">
        <v>40</v>
      </c>
      <c r="F1530" s="113">
        <v>44</v>
      </c>
      <c r="G1530" s="113">
        <v>27</v>
      </c>
      <c r="H1530" s="113">
        <v>18</v>
      </c>
      <c r="I1530" s="113">
        <v>129</v>
      </c>
    </row>
    <row r="1531" spans="1:9" x14ac:dyDescent="0.25">
      <c r="A1531" s="26" t="str">
        <f t="shared" si="23"/>
        <v>East Midlands2010Liver</v>
      </c>
      <c r="B1531" s="113" t="s">
        <v>160</v>
      </c>
      <c r="C1531" s="113">
        <v>2010</v>
      </c>
      <c r="D1531" s="113" t="s">
        <v>179</v>
      </c>
      <c r="E1531" s="113">
        <v>60</v>
      </c>
      <c r="F1531" s="113">
        <v>32</v>
      </c>
      <c r="G1531" s="113">
        <v>23</v>
      </c>
      <c r="H1531" s="113">
        <v>18</v>
      </c>
      <c r="I1531" s="113">
        <v>133</v>
      </c>
    </row>
    <row r="1532" spans="1:9" x14ac:dyDescent="0.25">
      <c r="A1532" s="26" t="str">
        <f t="shared" si="23"/>
        <v>East Midlands2011Liver</v>
      </c>
      <c r="B1532" s="113" t="s">
        <v>160</v>
      </c>
      <c r="C1532" s="113">
        <v>2011</v>
      </c>
      <c r="D1532" s="113" t="s">
        <v>179</v>
      </c>
      <c r="E1532" s="113">
        <v>60</v>
      </c>
      <c r="F1532" s="113">
        <v>36</v>
      </c>
      <c r="G1532" s="113">
        <v>13</v>
      </c>
      <c r="H1532" s="113">
        <v>36</v>
      </c>
      <c r="I1532" s="113">
        <v>145</v>
      </c>
    </row>
    <row r="1533" spans="1:9" x14ac:dyDescent="0.25">
      <c r="A1533" s="26" t="str">
        <f t="shared" si="23"/>
        <v>East Midlands2012Liver</v>
      </c>
      <c r="B1533" s="113" t="s">
        <v>160</v>
      </c>
      <c r="C1533" s="113">
        <v>2012</v>
      </c>
      <c r="D1533" s="113" t="s">
        <v>179</v>
      </c>
      <c r="E1533" s="113">
        <v>68</v>
      </c>
      <c r="F1533" s="113">
        <v>45</v>
      </c>
      <c r="G1533" s="113">
        <v>12</v>
      </c>
      <c r="H1533" s="113">
        <v>28</v>
      </c>
      <c r="I1533" s="113">
        <v>153</v>
      </c>
    </row>
    <row r="1534" spans="1:9" x14ac:dyDescent="0.25">
      <c r="A1534" s="26" t="str">
        <f t="shared" si="23"/>
        <v>East Midlands2013Liver</v>
      </c>
      <c r="B1534" s="113" t="s">
        <v>160</v>
      </c>
      <c r="C1534" s="113">
        <v>2013</v>
      </c>
      <c r="D1534" s="113" t="s">
        <v>179</v>
      </c>
      <c r="E1534" s="113">
        <v>68</v>
      </c>
      <c r="F1534" s="113">
        <v>62</v>
      </c>
      <c r="G1534" s="113">
        <v>22</v>
      </c>
      <c r="H1534" s="113">
        <v>22</v>
      </c>
      <c r="I1534" s="113">
        <v>174</v>
      </c>
    </row>
    <row r="1535" spans="1:9" x14ac:dyDescent="0.25">
      <c r="A1535" s="26" t="str">
        <f t="shared" si="23"/>
        <v>East of England2006Liver</v>
      </c>
      <c r="B1535" s="113" t="s">
        <v>162</v>
      </c>
      <c r="C1535" s="113">
        <v>2006</v>
      </c>
      <c r="D1535" s="113" t="s">
        <v>179</v>
      </c>
      <c r="E1535" s="113">
        <v>38</v>
      </c>
      <c r="F1535" s="113">
        <v>54</v>
      </c>
      <c r="G1535" s="113" t="s">
        <v>157</v>
      </c>
      <c r="H1535" s="113" t="s">
        <v>157</v>
      </c>
      <c r="I1535" s="113">
        <v>106</v>
      </c>
    </row>
    <row r="1536" spans="1:9" x14ac:dyDescent="0.25">
      <c r="A1536" s="26" t="str">
        <f t="shared" si="23"/>
        <v>East of England2007Liver</v>
      </c>
      <c r="B1536" s="113" t="s">
        <v>162</v>
      </c>
      <c r="C1536" s="113">
        <v>2007</v>
      </c>
      <c r="D1536" s="113" t="s">
        <v>179</v>
      </c>
      <c r="E1536" s="113">
        <v>62</v>
      </c>
      <c r="F1536" s="113">
        <v>39</v>
      </c>
      <c r="G1536" s="113">
        <v>0</v>
      </c>
      <c r="H1536" s="113">
        <v>22</v>
      </c>
      <c r="I1536" s="113">
        <v>123</v>
      </c>
    </row>
    <row r="1537" spans="1:9" x14ac:dyDescent="0.25">
      <c r="A1537" s="26" t="str">
        <f t="shared" si="23"/>
        <v>East of England2008Liver</v>
      </c>
      <c r="B1537" s="113" t="s">
        <v>162</v>
      </c>
      <c r="C1537" s="113">
        <v>2008</v>
      </c>
      <c r="D1537" s="113" t="s">
        <v>179</v>
      </c>
      <c r="E1537" s="113">
        <v>56</v>
      </c>
      <c r="F1537" s="113">
        <v>40</v>
      </c>
      <c r="G1537" s="113" t="s">
        <v>157</v>
      </c>
      <c r="H1537" s="113" t="s">
        <v>157</v>
      </c>
      <c r="I1537" s="113">
        <v>112</v>
      </c>
    </row>
    <row r="1538" spans="1:9" x14ac:dyDescent="0.25">
      <c r="A1538" s="26" t="str">
        <f t="shared" si="23"/>
        <v>East of England2009Liver</v>
      </c>
      <c r="B1538" s="113" t="s">
        <v>162</v>
      </c>
      <c r="C1538" s="113">
        <v>2009</v>
      </c>
      <c r="D1538" s="113" t="s">
        <v>179</v>
      </c>
      <c r="E1538" s="113">
        <v>71</v>
      </c>
      <c r="F1538" s="113">
        <v>52</v>
      </c>
      <c r="G1538" s="113" t="s">
        <v>157</v>
      </c>
      <c r="H1538" s="113" t="s">
        <v>157</v>
      </c>
      <c r="I1538" s="113">
        <v>145</v>
      </c>
    </row>
    <row r="1539" spans="1:9" x14ac:dyDescent="0.25">
      <c r="A1539" s="26" t="str">
        <f t="shared" si="23"/>
        <v>East of England2010Liver</v>
      </c>
      <c r="B1539" s="113" t="s">
        <v>162</v>
      </c>
      <c r="C1539" s="113">
        <v>2010</v>
      </c>
      <c r="D1539" s="113" t="s">
        <v>179</v>
      </c>
      <c r="E1539" s="113">
        <v>82</v>
      </c>
      <c r="F1539" s="113">
        <v>47</v>
      </c>
      <c r="G1539" s="113">
        <v>0</v>
      </c>
      <c r="H1539" s="113">
        <v>9</v>
      </c>
      <c r="I1539" s="113">
        <v>138</v>
      </c>
    </row>
    <row r="1540" spans="1:9" x14ac:dyDescent="0.25">
      <c r="A1540" s="26" t="str">
        <f t="shared" si="23"/>
        <v>East of England2011Liver</v>
      </c>
      <c r="B1540" s="113" t="s">
        <v>162</v>
      </c>
      <c r="C1540" s="113">
        <v>2011</v>
      </c>
      <c r="D1540" s="113" t="s">
        <v>179</v>
      </c>
      <c r="E1540" s="113">
        <v>94</v>
      </c>
      <c r="F1540" s="113">
        <v>44</v>
      </c>
      <c r="G1540" s="113" t="s">
        <v>157</v>
      </c>
      <c r="H1540" s="113" t="s">
        <v>157</v>
      </c>
      <c r="I1540" s="113">
        <v>158</v>
      </c>
    </row>
    <row r="1541" spans="1:9" x14ac:dyDescent="0.25">
      <c r="A1541" s="26" t="str">
        <f t="shared" ref="A1541:A1604" si="24">CONCATENATE(B1541,C1541,D1541)</f>
        <v>East of England2012Liver</v>
      </c>
      <c r="B1541" s="113" t="s">
        <v>162</v>
      </c>
      <c r="C1541" s="113">
        <v>2012</v>
      </c>
      <c r="D1541" s="113" t="s">
        <v>179</v>
      </c>
      <c r="E1541" s="113">
        <v>80</v>
      </c>
      <c r="F1541" s="113">
        <v>61</v>
      </c>
      <c r="G1541" s="113">
        <v>0</v>
      </c>
      <c r="H1541" s="113">
        <v>23</v>
      </c>
      <c r="I1541" s="113">
        <v>164</v>
      </c>
    </row>
    <row r="1542" spans="1:9" x14ac:dyDescent="0.25">
      <c r="A1542" s="26" t="str">
        <f t="shared" si="24"/>
        <v>East of England2013Liver</v>
      </c>
      <c r="B1542" s="113" t="s">
        <v>162</v>
      </c>
      <c r="C1542" s="113">
        <v>2013</v>
      </c>
      <c r="D1542" s="113" t="s">
        <v>179</v>
      </c>
      <c r="E1542" s="113">
        <v>92</v>
      </c>
      <c r="F1542" s="113">
        <v>40</v>
      </c>
      <c r="G1542" s="113" t="s">
        <v>157</v>
      </c>
      <c r="H1542" s="113" t="s">
        <v>157</v>
      </c>
      <c r="I1542" s="113">
        <v>145</v>
      </c>
    </row>
    <row r="1543" spans="1:9" x14ac:dyDescent="0.25">
      <c r="A1543" s="26" t="str">
        <f t="shared" si="24"/>
        <v>London2006Liver</v>
      </c>
      <c r="B1543" s="113" t="s">
        <v>116</v>
      </c>
      <c r="C1543" s="113">
        <v>2006</v>
      </c>
      <c r="D1543" s="113" t="s">
        <v>179</v>
      </c>
      <c r="E1543" s="113">
        <v>165</v>
      </c>
      <c r="F1543" s="113" t="s">
        <v>157</v>
      </c>
      <c r="G1543" s="113" t="s">
        <v>157</v>
      </c>
      <c r="H1543" s="113">
        <v>16</v>
      </c>
      <c r="I1543" s="113">
        <v>191</v>
      </c>
    </row>
    <row r="1544" spans="1:9" x14ac:dyDescent="0.25">
      <c r="A1544" s="26" t="str">
        <f t="shared" si="24"/>
        <v>London2007Liver</v>
      </c>
      <c r="B1544" s="113" t="s">
        <v>116</v>
      </c>
      <c r="C1544" s="113">
        <v>2007</v>
      </c>
      <c r="D1544" s="113" t="s">
        <v>179</v>
      </c>
      <c r="E1544" s="113">
        <v>153</v>
      </c>
      <c r="F1544" s="113" t="s">
        <v>157</v>
      </c>
      <c r="G1544" s="113" t="s">
        <v>157</v>
      </c>
      <c r="H1544" s="113">
        <v>14</v>
      </c>
      <c r="I1544" s="113">
        <v>174</v>
      </c>
    </row>
    <row r="1545" spans="1:9" x14ac:dyDescent="0.25">
      <c r="A1545" s="26" t="str">
        <f t="shared" si="24"/>
        <v>London2008Liver</v>
      </c>
      <c r="B1545" s="113" t="s">
        <v>116</v>
      </c>
      <c r="C1545" s="113">
        <v>2008</v>
      </c>
      <c r="D1545" s="113" t="s">
        <v>179</v>
      </c>
      <c r="E1545" s="113">
        <v>135</v>
      </c>
      <c r="F1545" s="113" t="s">
        <v>157</v>
      </c>
      <c r="G1545" s="113" t="s">
        <v>157</v>
      </c>
      <c r="H1545" s="113">
        <v>27</v>
      </c>
      <c r="I1545" s="113">
        <v>171</v>
      </c>
    </row>
    <row r="1546" spans="1:9" x14ac:dyDescent="0.25">
      <c r="A1546" s="26" t="str">
        <f t="shared" si="24"/>
        <v>London2009Liver</v>
      </c>
      <c r="B1546" s="113" t="s">
        <v>116</v>
      </c>
      <c r="C1546" s="113">
        <v>2009</v>
      </c>
      <c r="D1546" s="113" t="s">
        <v>179</v>
      </c>
      <c r="E1546" s="113">
        <v>181</v>
      </c>
      <c r="F1546" s="113">
        <v>8</v>
      </c>
      <c r="G1546" s="113">
        <v>8</v>
      </c>
      <c r="H1546" s="113">
        <v>23</v>
      </c>
      <c r="I1546" s="113">
        <v>220</v>
      </c>
    </row>
    <row r="1547" spans="1:9" x14ac:dyDescent="0.25">
      <c r="A1547" s="26" t="str">
        <f t="shared" si="24"/>
        <v>London2010Liver</v>
      </c>
      <c r="B1547" s="113" t="s">
        <v>116</v>
      </c>
      <c r="C1547" s="113">
        <v>2010</v>
      </c>
      <c r="D1547" s="113" t="s">
        <v>179</v>
      </c>
      <c r="E1547" s="113">
        <v>194</v>
      </c>
      <c r="F1547" s="113">
        <v>13</v>
      </c>
      <c r="G1547" s="113">
        <v>5</v>
      </c>
      <c r="H1547" s="113">
        <v>22</v>
      </c>
      <c r="I1547" s="113">
        <v>234</v>
      </c>
    </row>
    <row r="1548" spans="1:9" x14ac:dyDescent="0.25">
      <c r="A1548" s="26" t="str">
        <f t="shared" si="24"/>
        <v>London2011Liver</v>
      </c>
      <c r="B1548" s="113" t="s">
        <v>116</v>
      </c>
      <c r="C1548" s="113">
        <v>2011</v>
      </c>
      <c r="D1548" s="113" t="s">
        <v>179</v>
      </c>
      <c r="E1548" s="113">
        <v>160</v>
      </c>
      <c r="F1548" s="113" t="s">
        <v>157</v>
      </c>
      <c r="G1548" s="113" t="s">
        <v>157</v>
      </c>
      <c r="H1548" s="113">
        <v>14</v>
      </c>
      <c r="I1548" s="113">
        <v>188</v>
      </c>
    </row>
    <row r="1549" spans="1:9" x14ac:dyDescent="0.25">
      <c r="A1549" s="26" t="str">
        <f t="shared" si="24"/>
        <v>London2012Liver</v>
      </c>
      <c r="B1549" s="113" t="s">
        <v>116</v>
      </c>
      <c r="C1549" s="113">
        <v>2012</v>
      </c>
      <c r="D1549" s="113" t="s">
        <v>179</v>
      </c>
      <c r="E1549" s="113">
        <v>199</v>
      </c>
      <c r="F1549" s="113" t="s">
        <v>157</v>
      </c>
      <c r="G1549" s="113" t="s">
        <v>157</v>
      </c>
      <c r="H1549" s="113">
        <v>22</v>
      </c>
      <c r="I1549" s="113">
        <v>226</v>
      </c>
    </row>
    <row r="1550" spans="1:9" x14ac:dyDescent="0.25">
      <c r="A1550" s="26" t="str">
        <f t="shared" si="24"/>
        <v>London2013Liver</v>
      </c>
      <c r="B1550" s="113" t="s">
        <v>116</v>
      </c>
      <c r="C1550" s="113">
        <v>2013</v>
      </c>
      <c r="D1550" s="113" t="s">
        <v>179</v>
      </c>
      <c r="E1550" s="113">
        <v>195</v>
      </c>
      <c r="F1550" s="113" t="s">
        <v>157</v>
      </c>
      <c r="G1550" s="113" t="s">
        <v>157</v>
      </c>
      <c r="H1550" s="113">
        <v>19</v>
      </c>
      <c r="I1550" s="113">
        <v>222</v>
      </c>
    </row>
    <row r="1551" spans="1:9" x14ac:dyDescent="0.25">
      <c r="A1551" s="26" t="str">
        <f t="shared" si="24"/>
        <v>North East2006Liver</v>
      </c>
      <c r="B1551" s="113" t="s">
        <v>164</v>
      </c>
      <c r="C1551" s="113">
        <v>2006</v>
      </c>
      <c r="D1551" s="113" t="s">
        <v>179</v>
      </c>
      <c r="E1551" s="113">
        <v>41</v>
      </c>
      <c r="F1551" s="113">
        <v>40</v>
      </c>
      <c r="G1551" s="113" t="s">
        <v>157</v>
      </c>
      <c r="H1551" s="113" t="s">
        <v>157</v>
      </c>
      <c r="I1551" s="113">
        <v>93</v>
      </c>
    </row>
    <row r="1552" spans="1:9" x14ac:dyDescent="0.25">
      <c r="A1552" s="26" t="str">
        <f t="shared" si="24"/>
        <v>North East2007Liver</v>
      </c>
      <c r="B1552" s="113" t="s">
        <v>164</v>
      </c>
      <c r="C1552" s="113">
        <v>2007</v>
      </c>
      <c r="D1552" s="113" t="s">
        <v>179</v>
      </c>
      <c r="E1552" s="113">
        <v>49</v>
      </c>
      <c r="F1552" s="113">
        <v>31</v>
      </c>
      <c r="G1552" s="113">
        <v>6</v>
      </c>
      <c r="H1552" s="113">
        <v>5</v>
      </c>
      <c r="I1552" s="113">
        <v>91</v>
      </c>
    </row>
    <row r="1553" spans="1:9" x14ac:dyDescent="0.25">
      <c r="A1553" s="26" t="str">
        <f t="shared" si="24"/>
        <v>North East2008Liver</v>
      </c>
      <c r="B1553" s="113" t="s">
        <v>164</v>
      </c>
      <c r="C1553" s="113">
        <v>2008</v>
      </c>
      <c r="D1553" s="113" t="s">
        <v>179</v>
      </c>
      <c r="E1553" s="113">
        <v>46</v>
      </c>
      <c r="F1553" s="113">
        <v>42</v>
      </c>
      <c r="G1553" s="113">
        <v>8</v>
      </c>
      <c r="H1553" s="113">
        <v>9</v>
      </c>
      <c r="I1553" s="113">
        <v>105</v>
      </c>
    </row>
    <row r="1554" spans="1:9" x14ac:dyDescent="0.25">
      <c r="A1554" s="26" t="str">
        <f t="shared" si="24"/>
        <v>North East2009Liver</v>
      </c>
      <c r="B1554" s="113" t="s">
        <v>164</v>
      </c>
      <c r="C1554" s="113">
        <v>2009</v>
      </c>
      <c r="D1554" s="113" t="s">
        <v>179</v>
      </c>
      <c r="E1554" s="113">
        <v>53</v>
      </c>
      <c r="F1554" s="113">
        <v>37</v>
      </c>
      <c r="G1554" s="113" t="s">
        <v>157</v>
      </c>
      <c r="H1554" s="113" t="s">
        <v>157</v>
      </c>
      <c r="I1554" s="113">
        <v>99</v>
      </c>
    </row>
    <row r="1555" spans="1:9" x14ac:dyDescent="0.25">
      <c r="A1555" s="26" t="str">
        <f t="shared" si="24"/>
        <v>North East2010Liver</v>
      </c>
      <c r="B1555" s="113" t="s">
        <v>164</v>
      </c>
      <c r="C1555" s="113">
        <v>2010</v>
      </c>
      <c r="D1555" s="113" t="s">
        <v>179</v>
      </c>
      <c r="E1555" s="113">
        <v>55</v>
      </c>
      <c r="F1555" s="113">
        <v>25</v>
      </c>
      <c r="G1555" s="113">
        <v>8</v>
      </c>
      <c r="H1555" s="113">
        <v>18</v>
      </c>
      <c r="I1555" s="113">
        <v>106</v>
      </c>
    </row>
    <row r="1556" spans="1:9" x14ac:dyDescent="0.25">
      <c r="A1556" s="26" t="str">
        <f t="shared" si="24"/>
        <v>North East2011Liver</v>
      </c>
      <c r="B1556" s="113" t="s">
        <v>164</v>
      </c>
      <c r="C1556" s="113">
        <v>2011</v>
      </c>
      <c r="D1556" s="113" t="s">
        <v>179</v>
      </c>
      <c r="E1556" s="113">
        <v>39</v>
      </c>
      <c r="F1556" s="113">
        <v>23</v>
      </c>
      <c r="G1556" s="113">
        <v>9</v>
      </c>
      <c r="H1556" s="113">
        <v>5</v>
      </c>
      <c r="I1556" s="113">
        <v>76</v>
      </c>
    </row>
    <row r="1557" spans="1:9" x14ac:dyDescent="0.25">
      <c r="A1557" s="26" t="str">
        <f t="shared" si="24"/>
        <v>North East2012Liver</v>
      </c>
      <c r="B1557" s="113" t="s">
        <v>164</v>
      </c>
      <c r="C1557" s="113">
        <v>2012</v>
      </c>
      <c r="D1557" s="113" t="s">
        <v>179</v>
      </c>
      <c r="E1557" s="113">
        <v>57</v>
      </c>
      <c r="F1557" s="113">
        <v>41</v>
      </c>
      <c r="G1557" s="113">
        <v>8</v>
      </c>
      <c r="H1557" s="113">
        <v>10</v>
      </c>
      <c r="I1557" s="113">
        <v>116</v>
      </c>
    </row>
    <row r="1558" spans="1:9" x14ac:dyDescent="0.25">
      <c r="A1558" s="26" t="str">
        <f t="shared" si="24"/>
        <v>North East2013Liver</v>
      </c>
      <c r="B1558" s="113" t="s">
        <v>164</v>
      </c>
      <c r="C1558" s="113">
        <v>2013</v>
      </c>
      <c r="D1558" s="113" t="s">
        <v>179</v>
      </c>
      <c r="E1558" s="113">
        <v>69</v>
      </c>
      <c r="F1558" s="113">
        <v>20</v>
      </c>
      <c r="G1558" s="113">
        <v>16</v>
      </c>
      <c r="H1558" s="113">
        <v>14</v>
      </c>
      <c r="I1558" s="113">
        <v>119</v>
      </c>
    </row>
    <row r="1559" spans="1:9" x14ac:dyDescent="0.25">
      <c r="A1559" s="26" t="str">
        <f t="shared" si="24"/>
        <v>North West2006Liver</v>
      </c>
      <c r="B1559" s="113" t="s">
        <v>166</v>
      </c>
      <c r="C1559" s="113">
        <v>2006</v>
      </c>
      <c r="D1559" s="113" t="s">
        <v>179</v>
      </c>
      <c r="E1559" s="113">
        <v>119</v>
      </c>
      <c r="F1559" s="113">
        <v>65</v>
      </c>
      <c r="G1559" s="113" t="s">
        <v>157</v>
      </c>
      <c r="H1559" s="113" t="s">
        <v>157</v>
      </c>
      <c r="I1559" s="113">
        <v>216</v>
      </c>
    </row>
    <row r="1560" spans="1:9" x14ac:dyDescent="0.25">
      <c r="A1560" s="26" t="str">
        <f t="shared" si="24"/>
        <v>North West2007Liver</v>
      </c>
      <c r="B1560" s="113" t="s">
        <v>166</v>
      </c>
      <c r="C1560" s="113">
        <v>2007</v>
      </c>
      <c r="D1560" s="113" t="s">
        <v>179</v>
      </c>
      <c r="E1560" s="113">
        <v>113</v>
      </c>
      <c r="F1560" s="113">
        <v>70</v>
      </c>
      <c r="G1560" s="113">
        <v>6</v>
      </c>
      <c r="H1560" s="113">
        <v>19</v>
      </c>
      <c r="I1560" s="113">
        <v>208</v>
      </c>
    </row>
    <row r="1561" spans="1:9" x14ac:dyDescent="0.25">
      <c r="A1561" s="26" t="str">
        <f t="shared" si="24"/>
        <v>North West2008Liver</v>
      </c>
      <c r="B1561" s="113" t="s">
        <v>166</v>
      </c>
      <c r="C1561" s="113">
        <v>2008</v>
      </c>
      <c r="D1561" s="113" t="s">
        <v>179</v>
      </c>
      <c r="E1561" s="113">
        <v>149</v>
      </c>
      <c r="F1561" s="113">
        <v>84</v>
      </c>
      <c r="G1561" s="113" t="s">
        <v>157</v>
      </c>
      <c r="H1561" s="113" t="s">
        <v>157</v>
      </c>
      <c r="I1561" s="113">
        <v>260</v>
      </c>
    </row>
    <row r="1562" spans="1:9" x14ac:dyDescent="0.25">
      <c r="A1562" s="26" t="str">
        <f t="shared" si="24"/>
        <v>North West2009Liver</v>
      </c>
      <c r="B1562" s="113" t="s">
        <v>166</v>
      </c>
      <c r="C1562" s="113">
        <v>2009</v>
      </c>
      <c r="D1562" s="113" t="s">
        <v>179</v>
      </c>
      <c r="E1562" s="113">
        <v>175</v>
      </c>
      <c r="F1562" s="113">
        <v>76</v>
      </c>
      <c r="G1562" s="113">
        <v>25</v>
      </c>
      <c r="H1562" s="113">
        <v>24</v>
      </c>
      <c r="I1562" s="113">
        <v>300</v>
      </c>
    </row>
    <row r="1563" spans="1:9" x14ac:dyDescent="0.25">
      <c r="A1563" s="26" t="str">
        <f t="shared" si="24"/>
        <v>North West2010Liver</v>
      </c>
      <c r="B1563" s="113" t="s">
        <v>166</v>
      </c>
      <c r="C1563" s="113">
        <v>2010</v>
      </c>
      <c r="D1563" s="113" t="s">
        <v>179</v>
      </c>
      <c r="E1563" s="113">
        <v>161</v>
      </c>
      <c r="F1563" s="113">
        <v>77</v>
      </c>
      <c r="G1563" s="113">
        <v>16</v>
      </c>
      <c r="H1563" s="113">
        <v>26</v>
      </c>
      <c r="I1563" s="113">
        <v>280</v>
      </c>
    </row>
    <row r="1564" spans="1:9" x14ac:dyDescent="0.25">
      <c r="A1564" s="26" t="str">
        <f t="shared" si="24"/>
        <v>North West2011Liver</v>
      </c>
      <c r="B1564" s="113" t="s">
        <v>166</v>
      </c>
      <c r="C1564" s="113">
        <v>2011</v>
      </c>
      <c r="D1564" s="113" t="s">
        <v>179</v>
      </c>
      <c r="E1564" s="113">
        <v>159</v>
      </c>
      <c r="F1564" s="113">
        <v>77</v>
      </c>
      <c r="G1564" s="113">
        <v>17</v>
      </c>
      <c r="H1564" s="113">
        <v>25</v>
      </c>
      <c r="I1564" s="113">
        <v>278</v>
      </c>
    </row>
    <row r="1565" spans="1:9" x14ac:dyDescent="0.25">
      <c r="A1565" s="26" t="str">
        <f t="shared" si="24"/>
        <v>North West2012Liver</v>
      </c>
      <c r="B1565" s="113" t="s">
        <v>166</v>
      </c>
      <c r="C1565" s="113">
        <v>2012</v>
      </c>
      <c r="D1565" s="113" t="s">
        <v>179</v>
      </c>
      <c r="E1565" s="113">
        <v>179</v>
      </c>
      <c r="F1565" s="113">
        <v>72</v>
      </c>
      <c r="G1565" s="113">
        <v>9</v>
      </c>
      <c r="H1565" s="113">
        <v>23</v>
      </c>
      <c r="I1565" s="113">
        <v>283</v>
      </c>
    </row>
    <row r="1566" spans="1:9" x14ac:dyDescent="0.25">
      <c r="A1566" s="26" t="str">
        <f t="shared" si="24"/>
        <v>North West2013Liver</v>
      </c>
      <c r="B1566" s="113" t="s">
        <v>166</v>
      </c>
      <c r="C1566" s="113">
        <v>2013</v>
      </c>
      <c r="D1566" s="113" t="s">
        <v>179</v>
      </c>
      <c r="E1566" s="113">
        <v>182</v>
      </c>
      <c r="F1566" s="113">
        <v>86</v>
      </c>
      <c r="G1566" s="113">
        <v>12</v>
      </c>
      <c r="H1566" s="113">
        <v>30</v>
      </c>
      <c r="I1566" s="113">
        <v>310</v>
      </c>
    </row>
    <row r="1567" spans="1:9" x14ac:dyDescent="0.25">
      <c r="A1567" s="26" t="str">
        <f t="shared" si="24"/>
        <v>South East2006Liver</v>
      </c>
      <c r="B1567" s="113" t="s">
        <v>168</v>
      </c>
      <c r="C1567" s="113">
        <v>2006</v>
      </c>
      <c r="D1567" s="113" t="s">
        <v>179</v>
      </c>
      <c r="E1567" s="113">
        <v>102</v>
      </c>
      <c r="F1567" s="113">
        <v>72</v>
      </c>
      <c r="G1567" s="113" t="s">
        <v>157</v>
      </c>
      <c r="H1567" s="113" t="s">
        <v>157</v>
      </c>
      <c r="I1567" s="113">
        <v>199</v>
      </c>
    </row>
    <row r="1568" spans="1:9" x14ac:dyDescent="0.25">
      <c r="A1568" s="26" t="str">
        <f t="shared" si="24"/>
        <v>South East2007Liver</v>
      </c>
      <c r="B1568" s="113" t="s">
        <v>168</v>
      </c>
      <c r="C1568" s="113">
        <v>2007</v>
      </c>
      <c r="D1568" s="113" t="s">
        <v>179</v>
      </c>
      <c r="E1568" s="113">
        <v>105</v>
      </c>
      <c r="F1568" s="113">
        <v>90</v>
      </c>
      <c r="G1568" s="113">
        <v>6</v>
      </c>
      <c r="H1568" s="113">
        <v>19</v>
      </c>
      <c r="I1568" s="113">
        <v>220</v>
      </c>
    </row>
    <row r="1569" spans="1:9" x14ac:dyDescent="0.25">
      <c r="A1569" s="26" t="str">
        <f t="shared" si="24"/>
        <v>South East2008Liver</v>
      </c>
      <c r="B1569" s="113" t="s">
        <v>168</v>
      </c>
      <c r="C1569" s="113">
        <v>2008</v>
      </c>
      <c r="D1569" s="113" t="s">
        <v>179</v>
      </c>
      <c r="E1569" s="113">
        <v>110</v>
      </c>
      <c r="F1569" s="113">
        <v>62</v>
      </c>
      <c r="G1569" s="113" t="s">
        <v>157</v>
      </c>
      <c r="H1569" s="113" t="s">
        <v>157</v>
      </c>
      <c r="I1569" s="113">
        <v>191</v>
      </c>
    </row>
    <row r="1570" spans="1:9" x14ac:dyDescent="0.25">
      <c r="A1570" s="26" t="str">
        <f t="shared" si="24"/>
        <v>South East2009Liver</v>
      </c>
      <c r="B1570" s="113" t="s">
        <v>168</v>
      </c>
      <c r="C1570" s="113">
        <v>2009</v>
      </c>
      <c r="D1570" s="113" t="s">
        <v>179</v>
      </c>
      <c r="E1570" s="113">
        <v>129</v>
      </c>
      <c r="F1570" s="113">
        <v>70</v>
      </c>
      <c r="G1570" s="113">
        <v>5</v>
      </c>
      <c r="H1570" s="113">
        <v>23</v>
      </c>
      <c r="I1570" s="113">
        <v>227</v>
      </c>
    </row>
    <row r="1571" spans="1:9" x14ac:dyDescent="0.25">
      <c r="A1571" s="26" t="str">
        <f t="shared" si="24"/>
        <v>South East2010Liver</v>
      </c>
      <c r="B1571" s="113" t="s">
        <v>168</v>
      </c>
      <c r="C1571" s="113">
        <v>2010</v>
      </c>
      <c r="D1571" s="113" t="s">
        <v>179</v>
      </c>
      <c r="E1571" s="113">
        <v>135</v>
      </c>
      <c r="F1571" s="113">
        <v>70</v>
      </c>
      <c r="G1571" s="113">
        <v>6</v>
      </c>
      <c r="H1571" s="113">
        <v>23</v>
      </c>
      <c r="I1571" s="113">
        <v>234</v>
      </c>
    </row>
    <row r="1572" spans="1:9" x14ac:dyDescent="0.25">
      <c r="A1572" s="26" t="str">
        <f t="shared" si="24"/>
        <v>South East2011Liver</v>
      </c>
      <c r="B1572" s="113" t="s">
        <v>168</v>
      </c>
      <c r="C1572" s="113">
        <v>2011</v>
      </c>
      <c r="D1572" s="113" t="s">
        <v>179</v>
      </c>
      <c r="E1572" s="113">
        <v>157</v>
      </c>
      <c r="F1572" s="113">
        <v>62</v>
      </c>
      <c r="G1572" s="113">
        <v>5</v>
      </c>
      <c r="H1572" s="113">
        <v>28</v>
      </c>
      <c r="I1572" s="113">
        <v>252</v>
      </c>
    </row>
    <row r="1573" spans="1:9" x14ac:dyDescent="0.25">
      <c r="A1573" s="26" t="str">
        <f t="shared" si="24"/>
        <v>South East2012Liver</v>
      </c>
      <c r="B1573" s="113" t="s">
        <v>168</v>
      </c>
      <c r="C1573" s="113">
        <v>2012</v>
      </c>
      <c r="D1573" s="113" t="s">
        <v>179</v>
      </c>
      <c r="E1573" s="113">
        <v>167</v>
      </c>
      <c r="F1573" s="113">
        <v>69</v>
      </c>
      <c r="G1573" s="113" t="s">
        <v>157</v>
      </c>
      <c r="H1573" s="113" t="s">
        <v>157</v>
      </c>
      <c r="I1573" s="113">
        <v>257</v>
      </c>
    </row>
    <row r="1574" spans="1:9" x14ac:dyDescent="0.25">
      <c r="A1574" s="26" t="str">
        <f t="shared" si="24"/>
        <v>South East2013Liver</v>
      </c>
      <c r="B1574" s="113" t="s">
        <v>168</v>
      </c>
      <c r="C1574" s="113">
        <v>2013</v>
      </c>
      <c r="D1574" s="113" t="s">
        <v>179</v>
      </c>
      <c r="E1574" s="113">
        <v>185</v>
      </c>
      <c r="F1574" s="113">
        <v>70</v>
      </c>
      <c r="G1574" s="113">
        <v>5</v>
      </c>
      <c r="H1574" s="113">
        <v>24</v>
      </c>
      <c r="I1574" s="113">
        <v>284</v>
      </c>
    </row>
    <row r="1575" spans="1:9" x14ac:dyDescent="0.25">
      <c r="A1575" s="26" t="str">
        <f t="shared" si="24"/>
        <v>South West2006Liver</v>
      </c>
      <c r="B1575" s="113" t="s">
        <v>170</v>
      </c>
      <c r="C1575" s="113">
        <v>2006</v>
      </c>
      <c r="D1575" s="113" t="s">
        <v>179</v>
      </c>
      <c r="E1575" s="113">
        <v>47</v>
      </c>
      <c r="F1575" s="113">
        <v>77</v>
      </c>
      <c r="G1575" s="113" t="s">
        <v>157</v>
      </c>
      <c r="H1575" s="113" t="s">
        <v>157</v>
      </c>
      <c r="I1575" s="113">
        <v>138</v>
      </c>
    </row>
    <row r="1576" spans="1:9" x14ac:dyDescent="0.25">
      <c r="A1576" s="26" t="str">
        <f t="shared" si="24"/>
        <v>South West2007Liver</v>
      </c>
      <c r="B1576" s="113" t="s">
        <v>170</v>
      </c>
      <c r="C1576" s="113">
        <v>2007</v>
      </c>
      <c r="D1576" s="113" t="s">
        <v>179</v>
      </c>
      <c r="E1576" s="113">
        <v>48</v>
      </c>
      <c r="F1576" s="113">
        <v>91</v>
      </c>
      <c r="G1576" s="113">
        <v>0</v>
      </c>
      <c r="H1576" s="113">
        <v>15</v>
      </c>
      <c r="I1576" s="113">
        <v>154</v>
      </c>
    </row>
    <row r="1577" spans="1:9" x14ac:dyDescent="0.25">
      <c r="A1577" s="26" t="str">
        <f t="shared" si="24"/>
        <v>South West2008Liver</v>
      </c>
      <c r="B1577" s="113" t="s">
        <v>170</v>
      </c>
      <c r="C1577" s="113">
        <v>2008</v>
      </c>
      <c r="D1577" s="113" t="s">
        <v>179</v>
      </c>
      <c r="E1577" s="113">
        <v>54</v>
      </c>
      <c r="F1577" s="113">
        <v>87</v>
      </c>
      <c r="G1577" s="113">
        <v>6</v>
      </c>
      <c r="H1577" s="113">
        <v>10</v>
      </c>
      <c r="I1577" s="113">
        <v>157</v>
      </c>
    </row>
    <row r="1578" spans="1:9" x14ac:dyDescent="0.25">
      <c r="A1578" s="26" t="str">
        <f t="shared" si="24"/>
        <v>South West2009Liver</v>
      </c>
      <c r="B1578" s="113" t="s">
        <v>170</v>
      </c>
      <c r="C1578" s="113">
        <v>2009</v>
      </c>
      <c r="D1578" s="113" t="s">
        <v>179</v>
      </c>
      <c r="E1578" s="113">
        <v>69</v>
      </c>
      <c r="F1578" s="113">
        <v>85</v>
      </c>
      <c r="G1578" s="113" t="s">
        <v>157</v>
      </c>
      <c r="H1578" s="113" t="s">
        <v>157</v>
      </c>
      <c r="I1578" s="113">
        <v>169</v>
      </c>
    </row>
    <row r="1579" spans="1:9" x14ac:dyDescent="0.25">
      <c r="A1579" s="26" t="str">
        <f t="shared" si="24"/>
        <v>South West2010Liver</v>
      </c>
      <c r="B1579" s="113" t="s">
        <v>170</v>
      </c>
      <c r="C1579" s="113">
        <v>2010</v>
      </c>
      <c r="D1579" s="113" t="s">
        <v>179</v>
      </c>
      <c r="E1579" s="113">
        <v>85</v>
      </c>
      <c r="F1579" s="113">
        <v>75</v>
      </c>
      <c r="G1579" s="113">
        <v>6</v>
      </c>
      <c r="H1579" s="113">
        <v>17</v>
      </c>
      <c r="I1579" s="113">
        <v>183</v>
      </c>
    </row>
    <row r="1580" spans="1:9" x14ac:dyDescent="0.25">
      <c r="A1580" s="26" t="str">
        <f t="shared" si="24"/>
        <v>South West2011Liver</v>
      </c>
      <c r="B1580" s="113" t="s">
        <v>170</v>
      </c>
      <c r="C1580" s="113">
        <v>2011</v>
      </c>
      <c r="D1580" s="113" t="s">
        <v>179</v>
      </c>
      <c r="E1580" s="113">
        <v>98</v>
      </c>
      <c r="F1580" s="113">
        <v>70</v>
      </c>
      <c r="G1580" s="113" t="s">
        <v>157</v>
      </c>
      <c r="H1580" s="113" t="s">
        <v>157</v>
      </c>
      <c r="I1580" s="113">
        <v>184</v>
      </c>
    </row>
    <row r="1581" spans="1:9" x14ac:dyDescent="0.25">
      <c r="A1581" s="26" t="str">
        <f t="shared" si="24"/>
        <v>South West2012Liver</v>
      </c>
      <c r="B1581" s="113" t="s">
        <v>170</v>
      </c>
      <c r="C1581" s="113">
        <v>2012</v>
      </c>
      <c r="D1581" s="113" t="s">
        <v>179</v>
      </c>
      <c r="E1581" s="113">
        <v>99</v>
      </c>
      <c r="F1581" s="113">
        <v>83</v>
      </c>
      <c r="G1581" s="113" t="s">
        <v>157</v>
      </c>
      <c r="H1581" s="113" t="s">
        <v>157</v>
      </c>
      <c r="I1581" s="113">
        <v>203</v>
      </c>
    </row>
    <row r="1582" spans="1:9" x14ac:dyDescent="0.25">
      <c r="A1582" s="26" t="str">
        <f t="shared" si="24"/>
        <v>South West2013Liver</v>
      </c>
      <c r="B1582" s="113" t="s">
        <v>170</v>
      </c>
      <c r="C1582" s="113">
        <v>2013</v>
      </c>
      <c r="D1582" s="113" t="s">
        <v>179</v>
      </c>
      <c r="E1582" s="113">
        <v>93</v>
      </c>
      <c r="F1582" s="113">
        <v>85</v>
      </c>
      <c r="G1582" s="113">
        <v>8</v>
      </c>
      <c r="H1582" s="113">
        <v>15</v>
      </c>
      <c r="I1582" s="113">
        <v>201</v>
      </c>
    </row>
    <row r="1583" spans="1:9" x14ac:dyDescent="0.25">
      <c r="A1583" s="26" t="str">
        <f t="shared" si="24"/>
        <v>West Midlands2006Liver</v>
      </c>
      <c r="B1583" s="113" t="s">
        <v>172</v>
      </c>
      <c r="C1583" s="113">
        <v>2006</v>
      </c>
      <c r="D1583" s="113" t="s">
        <v>179</v>
      </c>
      <c r="E1583" s="113">
        <v>71</v>
      </c>
      <c r="F1583" s="113">
        <v>41</v>
      </c>
      <c r="G1583" s="113" t="s">
        <v>157</v>
      </c>
      <c r="H1583" s="113" t="s">
        <v>157</v>
      </c>
      <c r="I1583" s="113">
        <v>130</v>
      </c>
    </row>
    <row r="1584" spans="1:9" x14ac:dyDescent="0.25">
      <c r="A1584" s="26" t="str">
        <f t="shared" si="24"/>
        <v>West Midlands2007Liver</v>
      </c>
      <c r="B1584" s="113" t="s">
        <v>172</v>
      </c>
      <c r="C1584" s="113">
        <v>2007</v>
      </c>
      <c r="D1584" s="113" t="s">
        <v>179</v>
      </c>
      <c r="E1584" s="113">
        <v>73</v>
      </c>
      <c r="F1584" s="113">
        <v>46</v>
      </c>
      <c r="G1584" s="113" t="s">
        <v>157</v>
      </c>
      <c r="H1584" s="113" t="s">
        <v>157</v>
      </c>
      <c r="I1584" s="113">
        <v>141</v>
      </c>
    </row>
    <row r="1585" spans="1:9" x14ac:dyDescent="0.25">
      <c r="A1585" s="26" t="str">
        <f t="shared" si="24"/>
        <v>West Midlands2008Liver</v>
      </c>
      <c r="B1585" s="113" t="s">
        <v>172</v>
      </c>
      <c r="C1585" s="113">
        <v>2008</v>
      </c>
      <c r="D1585" s="113" t="s">
        <v>179</v>
      </c>
      <c r="E1585" s="113">
        <v>80</v>
      </c>
      <c r="F1585" s="113">
        <v>52</v>
      </c>
      <c r="G1585" s="113" t="s">
        <v>157</v>
      </c>
      <c r="H1585" s="113" t="s">
        <v>157</v>
      </c>
      <c r="I1585" s="113">
        <v>148</v>
      </c>
    </row>
    <row r="1586" spans="1:9" x14ac:dyDescent="0.25">
      <c r="A1586" s="26" t="str">
        <f t="shared" si="24"/>
        <v>West Midlands2009Liver</v>
      </c>
      <c r="B1586" s="113" t="s">
        <v>172</v>
      </c>
      <c r="C1586" s="113">
        <v>2009</v>
      </c>
      <c r="D1586" s="113" t="s">
        <v>179</v>
      </c>
      <c r="E1586" s="113">
        <v>83</v>
      </c>
      <c r="F1586" s="113">
        <v>57</v>
      </c>
      <c r="G1586" s="113" t="s">
        <v>157</v>
      </c>
      <c r="H1586" s="113" t="s">
        <v>157</v>
      </c>
      <c r="I1586" s="113">
        <v>149</v>
      </c>
    </row>
    <row r="1587" spans="1:9" x14ac:dyDescent="0.25">
      <c r="A1587" s="26" t="str">
        <f t="shared" si="24"/>
        <v>West Midlands2010Liver</v>
      </c>
      <c r="B1587" s="113" t="s">
        <v>172</v>
      </c>
      <c r="C1587" s="113">
        <v>2010</v>
      </c>
      <c r="D1587" s="113" t="s">
        <v>179</v>
      </c>
      <c r="E1587" s="113">
        <v>64</v>
      </c>
      <c r="F1587" s="113">
        <v>37</v>
      </c>
      <c r="G1587" s="113">
        <v>0</v>
      </c>
      <c r="H1587" s="113">
        <v>8</v>
      </c>
      <c r="I1587" s="113">
        <v>109</v>
      </c>
    </row>
    <row r="1588" spans="1:9" x14ac:dyDescent="0.25">
      <c r="A1588" s="26" t="str">
        <f t="shared" si="24"/>
        <v>West Midlands2011Liver</v>
      </c>
      <c r="B1588" s="113" t="s">
        <v>172</v>
      </c>
      <c r="C1588" s="113">
        <v>2011</v>
      </c>
      <c r="D1588" s="113" t="s">
        <v>179</v>
      </c>
      <c r="E1588" s="113">
        <v>81</v>
      </c>
      <c r="F1588" s="113">
        <v>40</v>
      </c>
      <c r="G1588" s="113">
        <v>5</v>
      </c>
      <c r="H1588" s="113">
        <v>12</v>
      </c>
      <c r="I1588" s="113">
        <v>138</v>
      </c>
    </row>
    <row r="1589" spans="1:9" x14ac:dyDescent="0.25">
      <c r="A1589" s="26" t="str">
        <f t="shared" si="24"/>
        <v>West Midlands2012Liver</v>
      </c>
      <c r="B1589" s="113" t="s">
        <v>172</v>
      </c>
      <c r="C1589" s="113">
        <v>2012</v>
      </c>
      <c r="D1589" s="113" t="s">
        <v>179</v>
      </c>
      <c r="E1589" s="113">
        <v>118</v>
      </c>
      <c r="F1589" s="113">
        <v>48</v>
      </c>
      <c r="G1589" s="113" t="s">
        <v>157</v>
      </c>
      <c r="H1589" s="113" t="s">
        <v>157</v>
      </c>
      <c r="I1589" s="113">
        <v>181</v>
      </c>
    </row>
    <row r="1590" spans="1:9" x14ac:dyDescent="0.25">
      <c r="A1590" s="26" t="str">
        <f t="shared" si="24"/>
        <v>West Midlands2013Liver</v>
      </c>
      <c r="B1590" s="113" t="s">
        <v>172</v>
      </c>
      <c r="C1590" s="113">
        <v>2013</v>
      </c>
      <c r="D1590" s="113" t="s">
        <v>179</v>
      </c>
      <c r="E1590" s="113">
        <v>144</v>
      </c>
      <c r="F1590" s="113">
        <v>50</v>
      </c>
      <c r="G1590" s="113" t="s">
        <v>157</v>
      </c>
      <c r="H1590" s="113" t="s">
        <v>157</v>
      </c>
      <c r="I1590" s="113">
        <v>206</v>
      </c>
    </row>
    <row r="1591" spans="1:9" x14ac:dyDescent="0.25">
      <c r="A1591" s="26" t="str">
        <f t="shared" si="24"/>
        <v>Yorkshire and The Humber2006Liver</v>
      </c>
      <c r="B1591" s="113" t="s">
        <v>174</v>
      </c>
      <c r="C1591" s="113">
        <v>2006</v>
      </c>
      <c r="D1591" s="113" t="s">
        <v>179</v>
      </c>
      <c r="E1591" s="113">
        <v>70</v>
      </c>
      <c r="F1591" s="113">
        <v>66</v>
      </c>
      <c r="G1591" s="113">
        <v>9</v>
      </c>
      <c r="H1591" s="113">
        <v>12</v>
      </c>
      <c r="I1591" s="113">
        <v>157</v>
      </c>
    </row>
    <row r="1592" spans="1:9" x14ac:dyDescent="0.25">
      <c r="A1592" s="26" t="str">
        <f t="shared" si="24"/>
        <v>Yorkshire and The Humber2007Liver</v>
      </c>
      <c r="B1592" s="113" t="s">
        <v>174</v>
      </c>
      <c r="C1592" s="113">
        <v>2007</v>
      </c>
      <c r="D1592" s="113" t="s">
        <v>179</v>
      </c>
      <c r="E1592" s="113">
        <v>74</v>
      </c>
      <c r="F1592" s="113">
        <v>67</v>
      </c>
      <c r="G1592" s="113">
        <v>14</v>
      </c>
      <c r="H1592" s="113">
        <v>19</v>
      </c>
      <c r="I1592" s="113">
        <v>174</v>
      </c>
    </row>
    <row r="1593" spans="1:9" x14ac:dyDescent="0.25">
      <c r="A1593" s="26" t="str">
        <f t="shared" si="24"/>
        <v>Yorkshire and The Humber2008Liver</v>
      </c>
      <c r="B1593" s="113" t="s">
        <v>174</v>
      </c>
      <c r="C1593" s="113">
        <v>2008</v>
      </c>
      <c r="D1593" s="113" t="s">
        <v>179</v>
      </c>
      <c r="E1593" s="113">
        <v>66</v>
      </c>
      <c r="F1593" s="113">
        <v>65</v>
      </c>
      <c r="G1593" s="113">
        <v>16</v>
      </c>
      <c r="H1593" s="113">
        <v>15</v>
      </c>
      <c r="I1593" s="113">
        <v>162</v>
      </c>
    </row>
    <row r="1594" spans="1:9" x14ac:dyDescent="0.25">
      <c r="A1594" s="26" t="str">
        <f t="shared" si="24"/>
        <v>Yorkshire and The Humber2009Liver</v>
      </c>
      <c r="B1594" s="113" t="s">
        <v>174</v>
      </c>
      <c r="C1594" s="113">
        <v>2009</v>
      </c>
      <c r="D1594" s="113" t="s">
        <v>179</v>
      </c>
      <c r="E1594" s="113">
        <v>94</v>
      </c>
      <c r="F1594" s="113">
        <v>66</v>
      </c>
      <c r="G1594" s="113">
        <v>12</v>
      </c>
      <c r="H1594" s="113">
        <v>19</v>
      </c>
      <c r="I1594" s="113">
        <v>191</v>
      </c>
    </row>
    <row r="1595" spans="1:9" x14ac:dyDescent="0.25">
      <c r="A1595" s="26" t="str">
        <f t="shared" si="24"/>
        <v>Yorkshire and The Humber2010Liver</v>
      </c>
      <c r="B1595" s="113" t="s">
        <v>174</v>
      </c>
      <c r="C1595" s="113">
        <v>2010</v>
      </c>
      <c r="D1595" s="113" t="s">
        <v>179</v>
      </c>
      <c r="E1595" s="113">
        <v>89</v>
      </c>
      <c r="F1595" s="113">
        <v>71</v>
      </c>
      <c r="G1595" s="113">
        <v>19</v>
      </c>
      <c r="H1595" s="113">
        <v>20</v>
      </c>
      <c r="I1595" s="113">
        <v>199</v>
      </c>
    </row>
    <row r="1596" spans="1:9" x14ac:dyDescent="0.25">
      <c r="A1596" s="26" t="str">
        <f t="shared" si="24"/>
        <v>Yorkshire and The Humber2011Liver</v>
      </c>
      <c r="B1596" s="113" t="s">
        <v>174</v>
      </c>
      <c r="C1596" s="113">
        <v>2011</v>
      </c>
      <c r="D1596" s="113" t="s">
        <v>179</v>
      </c>
      <c r="E1596" s="113">
        <v>112</v>
      </c>
      <c r="F1596" s="113">
        <v>57</v>
      </c>
      <c r="G1596" s="113">
        <v>16</v>
      </c>
      <c r="H1596" s="113">
        <v>18</v>
      </c>
      <c r="I1596" s="113">
        <v>203</v>
      </c>
    </row>
    <row r="1597" spans="1:9" x14ac:dyDescent="0.25">
      <c r="A1597" s="26" t="str">
        <f t="shared" si="24"/>
        <v>Yorkshire and The Humber2012Liver</v>
      </c>
      <c r="B1597" s="113" t="s">
        <v>174</v>
      </c>
      <c r="C1597" s="113">
        <v>2012</v>
      </c>
      <c r="D1597" s="113" t="s">
        <v>179</v>
      </c>
      <c r="E1597" s="113">
        <v>111</v>
      </c>
      <c r="F1597" s="113">
        <v>44</v>
      </c>
      <c r="G1597" s="113">
        <v>17</v>
      </c>
      <c r="H1597" s="113">
        <v>25</v>
      </c>
      <c r="I1597" s="113">
        <v>197</v>
      </c>
    </row>
    <row r="1598" spans="1:9" x14ac:dyDescent="0.25">
      <c r="A1598" s="26" t="str">
        <f t="shared" si="24"/>
        <v>Yorkshire and The Humber2013Liver</v>
      </c>
      <c r="B1598" s="113" t="s">
        <v>174</v>
      </c>
      <c r="C1598" s="113">
        <v>2013</v>
      </c>
      <c r="D1598" s="113" t="s">
        <v>179</v>
      </c>
      <c r="E1598" s="113">
        <v>96</v>
      </c>
      <c r="F1598" s="113">
        <v>60</v>
      </c>
      <c r="G1598" s="113">
        <v>15</v>
      </c>
      <c r="H1598" s="113">
        <v>21</v>
      </c>
      <c r="I1598" s="113">
        <v>192</v>
      </c>
    </row>
    <row r="1599" spans="1:9" x14ac:dyDescent="0.25">
      <c r="A1599" s="26" t="str">
        <f t="shared" si="24"/>
        <v>East Midlands2006Lung</v>
      </c>
      <c r="B1599" s="113" t="s">
        <v>160</v>
      </c>
      <c r="C1599" s="113">
        <v>2006</v>
      </c>
      <c r="D1599" s="113" t="s">
        <v>37</v>
      </c>
      <c r="E1599" s="113">
        <v>470</v>
      </c>
      <c r="F1599" s="113">
        <v>302</v>
      </c>
      <c r="G1599" s="113">
        <v>153</v>
      </c>
      <c r="H1599" s="113">
        <v>134</v>
      </c>
      <c r="I1599" s="113">
        <v>1059</v>
      </c>
    </row>
    <row r="1600" spans="1:9" x14ac:dyDescent="0.25">
      <c r="A1600" s="26" t="str">
        <f t="shared" si="24"/>
        <v>East Midlands2007Lung</v>
      </c>
      <c r="B1600" s="113" t="s">
        <v>160</v>
      </c>
      <c r="C1600" s="113">
        <v>2007</v>
      </c>
      <c r="D1600" s="113" t="s">
        <v>37</v>
      </c>
      <c r="E1600" s="113">
        <v>448</v>
      </c>
      <c r="F1600" s="113">
        <v>327</v>
      </c>
      <c r="G1600" s="113">
        <v>166</v>
      </c>
      <c r="H1600" s="113">
        <v>167</v>
      </c>
      <c r="I1600" s="113">
        <v>1108</v>
      </c>
    </row>
    <row r="1601" spans="1:9" x14ac:dyDescent="0.25">
      <c r="A1601" s="26" t="str">
        <f t="shared" si="24"/>
        <v>East Midlands2008Lung</v>
      </c>
      <c r="B1601" s="113" t="s">
        <v>160</v>
      </c>
      <c r="C1601" s="113">
        <v>2008</v>
      </c>
      <c r="D1601" s="113" t="s">
        <v>37</v>
      </c>
      <c r="E1601" s="113">
        <v>528</v>
      </c>
      <c r="F1601" s="113">
        <v>341</v>
      </c>
      <c r="G1601" s="113">
        <v>143</v>
      </c>
      <c r="H1601" s="113">
        <v>117</v>
      </c>
      <c r="I1601" s="113">
        <v>1129</v>
      </c>
    </row>
    <row r="1602" spans="1:9" x14ac:dyDescent="0.25">
      <c r="A1602" s="26" t="str">
        <f t="shared" si="24"/>
        <v>East Midlands2009Lung</v>
      </c>
      <c r="B1602" s="113" t="s">
        <v>160</v>
      </c>
      <c r="C1602" s="113">
        <v>2009</v>
      </c>
      <c r="D1602" s="113" t="s">
        <v>37</v>
      </c>
      <c r="E1602" s="113">
        <v>549</v>
      </c>
      <c r="F1602" s="113">
        <v>258</v>
      </c>
      <c r="G1602" s="113">
        <v>139</v>
      </c>
      <c r="H1602" s="113">
        <v>140</v>
      </c>
      <c r="I1602" s="113">
        <v>1086</v>
      </c>
    </row>
    <row r="1603" spans="1:9" x14ac:dyDescent="0.25">
      <c r="A1603" s="26" t="str">
        <f t="shared" si="24"/>
        <v>East Midlands2010Lung</v>
      </c>
      <c r="B1603" s="113" t="s">
        <v>160</v>
      </c>
      <c r="C1603" s="113">
        <v>2010</v>
      </c>
      <c r="D1603" s="113" t="s">
        <v>37</v>
      </c>
      <c r="E1603" s="113">
        <v>555</v>
      </c>
      <c r="F1603" s="113">
        <v>240</v>
      </c>
      <c r="G1603" s="113">
        <v>137</v>
      </c>
      <c r="H1603" s="113">
        <v>159</v>
      </c>
      <c r="I1603" s="113">
        <v>1091</v>
      </c>
    </row>
    <row r="1604" spans="1:9" x14ac:dyDescent="0.25">
      <c r="A1604" s="26" t="str">
        <f t="shared" si="24"/>
        <v>East Midlands2011Lung</v>
      </c>
      <c r="B1604" s="113" t="s">
        <v>160</v>
      </c>
      <c r="C1604" s="113">
        <v>2011</v>
      </c>
      <c r="D1604" s="113" t="s">
        <v>37</v>
      </c>
      <c r="E1604" s="113">
        <v>573</v>
      </c>
      <c r="F1604" s="113">
        <v>189</v>
      </c>
      <c r="G1604" s="113">
        <v>121</v>
      </c>
      <c r="H1604" s="113">
        <v>163</v>
      </c>
      <c r="I1604" s="113">
        <v>1046</v>
      </c>
    </row>
    <row r="1605" spans="1:9" x14ac:dyDescent="0.25">
      <c r="A1605" s="26" t="str">
        <f t="shared" ref="A1605:A1668" si="25">CONCATENATE(B1605,C1605,D1605)</f>
        <v>East Midlands2012Lung</v>
      </c>
      <c r="B1605" s="113" t="s">
        <v>160</v>
      </c>
      <c r="C1605" s="113">
        <v>2012</v>
      </c>
      <c r="D1605" s="113" t="s">
        <v>37</v>
      </c>
      <c r="E1605" s="113">
        <v>631</v>
      </c>
      <c r="F1605" s="113">
        <v>168</v>
      </c>
      <c r="G1605" s="113">
        <v>110</v>
      </c>
      <c r="H1605" s="113">
        <v>196</v>
      </c>
      <c r="I1605" s="113">
        <v>1105</v>
      </c>
    </row>
    <row r="1606" spans="1:9" x14ac:dyDescent="0.25">
      <c r="A1606" s="26" t="str">
        <f t="shared" si="25"/>
        <v>East Midlands2013Lung</v>
      </c>
      <c r="B1606" s="113" t="s">
        <v>160</v>
      </c>
      <c r="C1606" s="113">
        <v>2013</v>
      </c>
      <c r="D1606" s="113" t="s">
        <v>37</v>
      </c>
      <c r="E1606" s="113">
        <v>669</v>
      </c>
      <c r="F1606" s="113">
        <v>142</v>
      </c>
      <c r="G1606" s="113">
        <v>112</v>
      </c>
      <c r="H1606" s="113">
        <v>194</v>
      </c>
      <c r="I1606" s="113">
        <v>1117</v>
      </c>
    </row>
    <row r="1607" spans="1:9" x14ac:dyDescent="0.25">
      <c r="A1607" s="26" t="str">
        <f t="shared" si="25"/>
        <v>East of England2006Lung</v>
      </c>
      <c r="B1607" s="113" t="s">
        <v>162</v>
      </c>
      <c r="C1607" s="113">
        <v>2006</v>
      </c>
      <c r="D1607" s="113" t="s">
        <v>37</v>
      </c>
      <c r="E1607" s="113">
        <v>665</v>
      </c>
      <c r="F1607" s="113">
        <v>452</v>
      </c>
      <c r="G1607" s="113" t="s">
        <v>157</v>
      </c>
      <c r="H1607" s="113" t="s">
        <v>157</v>
      </c>
      <c r="I1607" s="113">
        <v>1207</v>
      </c>
    </row>
    <row r="1608" spans="1:9" x14ac:dyDescent="0.25">
      <c r="A1608" s="26" t="str">
        <f t="shared" si="25"/>
        <v>East of England2007Lung</v>
      </c>
      <c r="B1608" s="113" t="s">
        <v>162</v>
      </c>
      <c r="C1608" s="113">
        <v>2007</v>
      </c>
      <c r="D1608" s="113" t="s">
        <v>37</v>
      </c>
      <c r="E1608" s="113">
        <v>698</v>
      </c>
      <c r="F1608" s="113">
        <v>323</v>
      </c>
      <c r="G1608" s="113">
        <v>9</v>
      </c>
      <c r="H1608" s="113">
        <v>87</v>
      </c>
      <c r="I1608" s="113">
        <v>1117</v>
      </c>
    </row>
    <row r="1609" spans="1:9" x14ac:dyDescent="0.25">
      <c r="A1609" s="26" t="str">
        <f t="shared" si="25"/>
        <v>East of England2008Lung</v>
      </c>
      <c r="B1609" s="113" t="s">
        <v>162</v>
      </c>
      <c r="C1609" s="113">
        <v>2008</v>
      </c>
      <c r="D1609" s="113" t="s">
        <v>37</v>
      </c>
      <c r="E1609" s="113">
        <v>815</v>
      </c>
      <c r="F1609" s="113">
        <v>352</v>
      </c>
      <c r="G1609" s="113">
        <v>7</v>
      </c>
      <c r="H1609" s="113">
        <v>89</v>
      </c>
      <c r="I1609" s="113">
        <v>1263</v>
      </c>
    </row>
    <row r="1610" spans="1:9" x14ac:dyDescent="0.25">
      <c r="A1610" s="26" t="str">
        <f t="shared" si="25"/>
        <v>East of England2009Lung</v>
      </c>
      <c r="B1610" s="113" t="s">
        <v>162</v>
      </c>
      <c r="C1610" s="113">
        <v>2009</v>
      </c>
      <c r="D1610" s="113" t="s">
        <v>37</v>
      </c>
      <c r="E1610" s="113">
        <v>764</v>
      </c>
      <c r="F1610" s="113">
        <v>338</v>
      </c>
      <c r="G1610" s="113">
        <v>9</v>
      </c>
      <c r="H1610" s="113">
        <v>101</v>
      </c>
      <c r="I1610" s="113">
        <v>1212</v>
      </c>
    </row>
    <row r="1611" spans="1:9" x14ac:dyDescent="0.25">
      <c r="A1611" s="26" t="str">
        <f t="shared" si="25"/>
        <v>East of England2010Lung</v>
      </c>
      <c r="B1611" s="113" t="s">
        <v>162</v>
      </c>
      <c r="C1611" s="113">
        <v>2010</v>
      </c>
      <c r="D1611" s="113" t="s">
        <v>37</v>
      </c>
      <c r="E1611" s="113">
        <v>807</v>
      </c>
      <c r="F1611" s="113">
        <v>351</v>
      </c>
      <c r="G1611" s="113">
        <v>9</v>
      </c>
      <c r="H1611" s="113">
        <v>139</v>
      </c>
      <c r="I1611" s="113">
        <v>1306</v>
      </c>
    </row>
    <row r="1612" spans="1:9" x14ac:dyDescent="0.25">
      <c r="A1612" s="26" t="str">
        <f t="shared" si="25"/>
        <v>East of England2011Lung</v>
      </c>
      <c r="B1612" s="113" t="s">
        <v>162</v>
      </c>
      <c r="C1612" s="113">
        <v>2011</v>
      </c>
      <c r="D1612" s="113" t="s">
        <v>37</v>
      </c>
      <c r="E1612" s="113">
        <v>879</v>
      </c>
      <c r="F1612" s="113">
        <v>311</v>
      </c>
      <c r="G1612" s="113">
        <v>7</v>
      </c>
      <c r="H1612" s="113">
        <v>132</v>
      </c>
      <c r="I1612" s="113">
        <v>1329</v>
      </c>
    </row>
    <row r="1613" spans="1:9" x14ac:dyDescent="0.25">
      <c r="A1613" s="26" t="str">
        <f t="shared" si="25"/>
        <v>East of England2012Lung</v>
      </c>
      <c r="B1613" s="113" t="s">
        <v>162</v>
      </c>
      <c r="C1613" s="113">
        <v>2012</v>
      </c>
      <c r="D1613" s="113" t="s">
        <v>37</v>
      </c>
      <c r="E1613" s="113">
        <v>896</v>
      </c>
      <c r="F1613" s="113">
        <v>288</v>
      </c>
      <c r="G1613" s="113">
        <v>10</v>
      </c>
      <c r="H1613" s="113">
        <v>125</v>
      </c>
      <c r="I1613" s="113">
        <v>1319</v>
      </c>
    </row>
    <row r="1614" spans="1:9" x14ac:dyDescent="0.25">
      <c r="A1614" s="26" t="str">
        <f t="shared" si="25"/>
        <v>East of England2013Lung</v>
      </c>
      <c r="B1614" s="113" t="s">
        <v>162</v>
      </c>
      <c r="C1614" s="113">
        <v>2013</v>
      </c>
      <c r="D1614" s="113" t="s">
        <v>37</v>
      </c>
      <c r="E1614" s="113">
        <v>928</v>
      </c>
      <c r="F1614" s="113">
        <v>223</v>
      </c>
      <c r="G1614" s="113" t="s">
        <v>157</v>
      </c>
      <c r="H1614" s="113" t="s">
        <v>157</v>
      </c>
      <c r="I1614" s="113">
        <v>1249</v>
      </c>
    </row>
    <row r="1615" spans="1:9" x14ac:dyDescent="0.25">
      <c r="A1615" s="26" t="str">
        <f t="shared" si="25"/>
        <v>London2006Lung</v>
      </c>
      <c r="B1615" s="113" t="s">
        <v>116</v>
      </c>
      <c r="C1615" s="113">
        <v>2006</v>
      </c>
      <c r="D1615" s="113" t="s">
        <v>37</v>
      </c>
      <c r="E1615" s="113">
        <v>1328</v>
      </c>
      <c r="F1615" s="113">
        <v>45</v>
      </c>
      <c r="G1615" s="113">
        <v>15</v>
      </c>
      <c r="H1615" s="113">
        <v>134</v>
      </c>
      <c r="I1615" s="113">
        <v>1522</v>
      </c>
    </row>
    <row r="1616" spans="1:9" x14ac:dyDescent="0.25">
      <c r="A1616" s="26" t="str">
        <f t="shared" si="25"/>
        <v>London2007Lung</v>
      </c>
      <c r="B1616" s="113" t="s">
        <v>116</v>
      </c>
      <c r="C1616" s="113">
        <v>2007</v>
      </c>
      <c r="D1616" s="113" t="s">
        <v>37</v>
      </c>
      <c r="E1616" s="113">
        <v>1288</v>
      </c>
      <c r="F1616" s="113">
        <v>33</v>
      </c>
      <c r="G1616" s="113">
        <v>18</v>
      </c>
      <c r="H1616" s="113">
        <v>125</v>
      </c>
      <c r="I1616" s="113">
        <v>1464</v>
      </c>
    </row>
    <row r="1617" spans="1:9" x14ac:dyDescent="0.25">
      <c r="A1617" s="26" t="str">
        <f t="shared" si="25"/>
        <v>London2008Lung</v>
      </c>
      <c r="B1617" s="113" t="s">
        <v>116</v>
      </c>
      <c r="C1617" s="113">
        <v>2008</v>
      </c>
      <c r="D1617" s="113" t="s">
        <v>37</v>
      </c>
      <c r="E1617" s="113">
        <v>1309</v>
      </c>
      <c r="F1617" s="113">
        <v>31</v>
      </c>
      <c r="G1617" s="113">
        <v>31</v>
      </c>
      <c r="H1617" s="113">
        <v>124</v>
      </c>
      <c r="I1617" s="113">
        <v>1495</v>
      </c>
    </row>
    <row r="1618" spans="1:9" x14ac:dyDescent="0.25">
      <c r="A1618" s="26" t="str">
        <f t="shared" si="25"/>
        <v>London2009Lung</v>
      </c>
      <c r="B1618" s="113" t="s">
        <v>116</v>
      </c>
      <c r="C1618" s="113">
        <v>2009</v>
      </c>
      <c r="D1618" s="113" t="s">
        <v>37</v>
      </c>
      <c r="E1618" s="113">
        <v>1272</v>
      </c>
      <c r="F1618" s="113">
        <v>45</v>
      </c>
      <c r="G1618" s="113">
        <v>44</v>
      </c>
      <c r="H1618" s="113">
        <v>110</v>
      </c>
      <c r="I1618" s="113">
        <v>1471</v>
      </c>
    </row>
    <row r="1619" spans="1:9" x14ac:dyDescent="0.25">
      <c r="A1619" s="26" t="str">
        <f t="shared" si="25"/>
        <v>London2010Lung</v>
      </c>
      <c r="B1619" s="113" t="s">
        <v>116</v>
      </c>
      <c r="C1619" s="113">
        <v>2010</v>
      </c>
      <c r="D1619" s="113" t="s">
        <v>37</v>
      </c>
      <c r="E1619" s="113">
        <v>1225</v>
      </c>
      <c r="F1619" s="113">
        <v>44</v>
      </c>
      <c r="G1619" s="113">
        <v>37</v>
      </c>
      <c r="H1619" s="113">
        <v>108</v>
      </c>
      <c r="I1619" s="113">
        <v>1414</v>
      </c>
    </row>
    <row r="1620" spans="1:9" x14ac:dyDescent="0.25">
      <c r="A1620" s="26" t="str">
        <f t="shared" si="25"/>
        <v>London2011Lung</v>
      </c>
      <c r="B1620" s="113" t="s">
        <v>116</v>
      </c>
      <c r="C1620" s="113">
        <v>2011</v>
      </c>
      <c r="D1620" s="113" t="s">
        <v>37</v>
      </c>
      <c r="E1620" s="113">
        <v>1226</v>
      </c>
      <c r="F1620" s="113">
        <v>55</v>
      </c>
      <c r="G1620" s="113">
        <v>27</v>
      </c>
      <c r="H1620" s="113">
        <v>90</v>
      </c>
      <c r="I1620" s="113">
        <v>1398</v>
      </c>
    </row>
    <row r="1621" spans="1:9" x14ac:dyDescent="0.25">
      <c r="A1621" s="26" t="str">
        <f t="shared" si="25"/>
        <v>London2012Lung</v>
      </c>
      <c r="B1621" s="113" t="s">
        <v>116</v>
      </c>
      <c r="C1621" s="113">
        <v>2012</v>
      </c>
      <c r="D1621" s="113" t="s">
        <v>37</v>
      </c>
      <c r="E1621" s="113">
        <v>1327</v>
      </c>
      <c r="F1621" s="113">
        <v>30</v>
      </c>
      <c r="G1621" s="113">
        <v>27</v>
      </c>
      <c r="H1621" s="113">
        <v>142</v>
      </c>
      <c r="I1621" s="113">
        <v>1526</v>
      </c>
    </row>
    <row r="1622" spans="1:9" x14ac:dyDescent="0.25">
      <c r="A1622" s="26" t="str">
        <f t="shared" si="25"/>
        <v>London2013Lung</v>
      </c>
      <c r="B1622" s="113" t="s">
        <v>116</v>
      </c>
      <c r="C1622" s="113">
        <v>2013</v>
      </c>
      <c r="D1622" s="113" t="s">
        <v>37</v>
      </c>
      <c r="E1622" s="113">
        <v>1301</v>
      </c>
      <c r="F1622" s="113">
        <v>36</v>
      </c>
      <c r="G1622" s="113">
        <v>23</v>
      </c>
      <c r="H1622" s="113">
        <v>170</v>
      </c>
      <c r="I1622" s="113">
        <v>1530</v>
      </c>
    </row>
    <row r="1623" spans="1:9" x14ac:dyDescent="0.25">
      <c r="A1623" s="26" t="str">
        <f t="shared" si="25"/>
        <v>North East2006Lung</v>
      </c>
      <c r="B1623" s="113" t="s">
        <v>164</v>
      </c>
      <c r="C1623" s="113">
        <v>2006</v>
      </c>
      <c r="D1623" s="113" t="s">
        <v>37</v>
      </c>
      <c r="E1623" s="113">
        <v>534</v>
      </c>
      <c r="F1623" s="113">
        <v>338</v>
      </c>
      <c r="G1623" s="113">
        <v>52</v>
      </c>
      <c r="H1623" s="113">
        <v>69</v>
      </c>
      <c r="I1623" s="113">
        <v>993</v>
      </c>
    </row>
    <row r="1624" spans="1:9" x14ac:dyDescent="0.25">
      <c r="A1624" s="26" t="str">
        <f t="shared" si="25"/>
        <v>North East2007Lung</v>
      </c>
      <c r="B1624" s="113" t="s">
        <v>164</v>
      </c>
      <c r="C1624" s="113">
        <v>2007</v>
      </c>
      <c r="D1624" s="113" t="s">
        <v>37</v>
      </c>
      <c r="E1624" s="113">
        <v>570</v>
      </c>
      <c r="F1624" s="113">
        <v>315</v>
      </c>
      <c r="G1624" s="113">
        <v>55</v>
      </c>
      <c r="H1624" s="113">
        <v>72</v>
      </c>
      <c r="I1624" s="113">
        <v>1012</v>
      </c>
    </row>
    <row r="1625" spans="1:9" x14ac:dyDescent="0.25">
      <c r="A1625" s="26" t="str">
        <f t="shared" si="25"/>
        <v>North East2008Lung</v>
      </c>
      <c r="B1625" s="113" t="s">
        <v>164</v>
      </c>
      <c r="C1625" s="113">
        <v>2008</v>
      </c>
      <c r="D1625" s="113" t="s">
        <v>37</v>
      </c>
      <c r="E1625" s="113">
        <v>649</v>
      </c>
      <c r="F1625" s="113">
        <v>277</v>
      </c>
      <c r="G1625" s="113">
        <v>37</v>
      </c>
      <c r="H1625" s="113">
        <v>66</v>
      </c>
      <c r="I1625" s="113">
        <v>1029</v>
      </c>
    </row>
    <row r="1626" spans="1:9" x14ac:dyDescent="0.25">
      <c r="A1626" s="26" t="str">
        <f t="shared" si="25"/>
        <v>North East2009Lung</v>
      </c>
      <c r="B1626" s="113" t="s">
        <v>164</v>
      </c>
      <c r="C1626" s="113">
        <v>2009</v>
      </c>
      <c r="D1626" s="113" t="s">
        <v>37</v>
      </c>
      <c r="E1626" s="113">
        <v>647</v>
      </c>
      <c r="F1626" s="113">
        <v>310</v>
      </c>
      <c r="G1626" s="113">
        <v>43</v>
      </c>
      <c r="H1626" s="113">
        <v>76</v>
      </c>
      <c r="I1626" s="113">
        <v>1076</v>
      </c>
    </row>
    <row r="1627" spans="1:9" x14ac:dyDescent="0.25">
      <c r="A1627" s="26" t="str">
        <f t="shared" si="25"/>
        <v>North East2010Lung</v>
      </c>
      <c r="B1627" s="113" t="s">
        <v>164</v>
      </c>
      <c r="C1627" s="113">
        <v>2010</v>
      </c>
      <c r="D1627" s="113" t="s">
        <v>37</v>
      </c>
      <c r="E1627" s="113">
        <v>662</v>
      </c>
      <c r="F1627" s="113">
        <v>174</v>
      </c>
      <c r="G1627" s="113">
        <v>67</v>
      </c>
      <c r="H1627" s="113">
        <v>77</v>
      </c>
      <c r="I1627" s="113">
        <v>980</v>
      </c>
    </row>
    <row r="1628" spans="1:9" x14ac:dyDescent="0.25">
      <c r="A1628" s="26" t="str">
        <f t="shared" si="25"/>
        <v>North East2011Lung</v>
      </c>
      <c r="B1628" s="113" t="s">
        <v>164</v>
      </c>
      <c r="C1628" s="113">
        <v>2011</v>
      </c>
      <c r="D1628" s="113" t="s">
        <v>37</v>
      </c>
      <c r="E1628" s="113">
        <v>568</v>
      </c>
      <c r="F1628" s="113">
        <v>200</v>
      </c>
      <c r="G1628" s="113">
        <v>68</v>
      </c>
      <c r="H1628" s="113">
        <v>79</v>
      </c>
      <c r="I1628" s="113">
        <v>915</v>
      </c>
    </row>
    <row r="1629" spans="1:9" x14ac:dyDescent="0.25">
      <c r="A1629" s="26" t="str">
        <f t="shared" si="25"/>
        <v>North East2012Lung</v>
      </c>
      <c r="B1629" s="113" t="s">
        <v>164</v>
      </c>
      <c r="C1629" s="113">
        <v>2012</v>
      </c>
      <c r="D1629" s="113" t="s">
        <v>37</v>
      </c>
      <c r="E1629" s="113">
        <v>561</v>
      </c>
      <c r="F1629" s="113">
        <v>179</v>
      </c>
      <c r="G1629" s="113">
        <v>91</v>
      </c>
      <c r="H1629" s="113">
        <v>95</v>
      </c>
      <c r="I1629" s="113">
        <v>926</v>
      </c>
    </row>
    <row r="1630" spans="1:9" x14ac:dyDescent="0.25">
      <c r="A1630" s="26" t="str">
        <f t="shared" si="25"/>
        <v>North East2013Lung</v>
      </c>
      <c r="B1630" s="113" t="s">
        <v>164</v>
      </c>
      <c r="C1630" s="113">
        <v>2013</v>
      </c>
      <c r="D1630" s="113" t="s">
        <v>37</v>
      </c>
      <c r="E1630" s="113">
        <v>552</v>
      </c>
      <c r="F1630" s="113">
        <v>138</v>
      </c>
      <c r="G1630" s="113">
        <v>89</v>
      </c>
      <c r="H1630" s="113">
        <v>79</v>
      </c>
      <c r="I1630" s="113">
        <v>858</v>
      </c>
    </row>
    <row r="1631" spans="1:9" x14ac:dyDescent="0.25">
      <c r="A1631" s="26" t="str">
        <f t="shared" si="25"/>
        <v>North West2006Lung</v>
      </c>
      <c r="B1631" s="113" t="s">
        <v>166</v>
      </c>
      <c r="C1631" s="113">
        <v>2006</v>
      </c>
      <c r="D1631" s="113" t="s">
        <v>37</v>
      </c>
      <c r="E1631" s="113">
        <v>1288</v>
      </c>
      <c r="F1631" s="113">
        <v>478</v>
      </c>
      <c r="G1631" s="113">
        <v>58</v>
      </c>
      <c r="H1631" s="113">
        <v>205</v>
      </c>
      <c r="I1631" s="113">
        <v>2029</v>
      </c>
    </row>
    <row r="1632" spans="1:9" x14ac:dyDescent="0.25">
      <c r="A1632" s="26" t="str">
        <f t="shared" si="25"/>
        <v>North West2007Lung</v>
      </c>
      <c r="B1632" s="113" t="s">
        <v>166</v>
      </c>
      <c r="C1632" s="113">
        <v>2007</v>
      </c>
      <c r="D1632" s="113" t="s">
        <v>37</v>
      </c>
      <c r="E1632" s="113">
        <v>1301</v>
      </c>
      <c r="F1632" s="113">
        <v>513</v>
      </c>
      <c r="G1632" s="113">
        <v>52</v>
      </c>
      <c r="H1632" s="113">
        <v>163</v>
      </c>
      <c r="I1632" s="113">
        <v>2029</v>
      </c>
    </row>
    <row r="1633" spans="1:9" x14ac:dyDescent="0.25">
      <c r="A1633" s="26" t="str">
        <f t="shared" si="25"/>
        <v>North West2008Lung</v>
      </c>
      <c r="B1633" s="113" t="s">
        <v>166</v>
      </c>
      <c r="C1633" s="113">
        <v>2008</v>
      </c>
      <c r="D1633" s="113" t="s">
        <v>37</v>
      </c>
      <c r="E1633" s="113">
        <v>1463</v>
      </c>
      <c r="F1633" s="113">
        <v>533</v>
      </c>
      <c r="G1633" s="113">
        <v>50</v>
      </c>
      <c r="H1633" s="113">
        <v>146</v>
      </c>
      <c r="I1633" s="113">
        <v>2192</v>
      </c>
    </row>
    <row r="1634" spans="1:9" x14ac:dyDescent="0.25">
      <c r="A1634" s="26" t="str">
        <f t="shared" si="25"/>
        <v>North West2009Lung</v>
      </c>
      <c r="B1634" s="113" t="s">
        <v>166</v>
      </c>
      <c r="C1634" s="113">
        <v>2009</v>
      </c>
      <c r="D1634" s="113" t="s">
        <v>37</v>
      </c>
      <c r="E1634" s="113">
        <v>1472</v>
      </c>
      <c r="F1634" s="113">
        <v>431</v>
      </c>
      <c r="G1634" s="113">
        <v>90</v>
      </c>
      <c r="H1634" s="113">
        <v>132</v>
      </c>
      <c r="I1634" s="113">
        <v>2125</v>
      </c>
    </row>
    <row r="1635" spans="1:9" x14ac:dyDescent="0.25">
      <c r="A1635" s="26" t="str">
        <f t="shared" si="25"/>
        <v>North West2010Lung</v>
      </c>
      <c r="B1635" s="113" t="s">
        <v>166</v>
      </c>
      <c r="C1635" s="113">
        <v>2010</v>
      </c>
      <c r="D1635" s="113" t="s">
        <v>37</v>
      </c>
      <c r="E1635" s="113">
        <v>1422</v>
      </c>
      <c r="F1635" s="113">
        <v>419</v>
      </c>
      <c r="G1635" s="113">
        <v>78</v>
      </c>
      <c r="H1635" s="113">
        <v>144</v>
      </c>
      <c r="I1635" s="113">
        <v>2063</v>
      </c>
    </row>
    <row r="1636" spans="1:9" x14ac:dyDescent="0.25">
      <c r="A1636" s="26" t="str">
        <f t="shared" si="25"/>
        <v>North West2011Lung</v>
      </c>
      <c r="B1636" s="113" t="s">
        <v>166</v>
      </c>
      <c r="C1636" s="113">
        <v>2011</v>
      </c>
      <c r="D1636" s="113" t="s">
        <v>37</v>
      </c>
      <c r="E1636" s="113">
        <v>1654</v>
      </c>
      <c r="F1636" s="113">
        <v>372</v>
      </c>
      <c r="G1636" s="113">
        <v>83</v>
      </c>
      <c r="H1636" s="113">
        <v>158</v>
      </c>
      <c r="I1636" s="113">
        <v>2267</v>
      </c>
    </row>
    <row r="1637" spans="1:9" x14ac:dyDescent="0.25">
      <c r="A1637" s="26" t="str">
        <f t="shared" si="25"/>
        <v>North West2012Lung</v>
      </c>
      <c r="B1637" s="113" t="s">
        <v>166</v>
      </c>
      <c r="C1637" s="113">
        <v>2012</v>
      </c>
      <c r="D1637" s="113" t="s">
        <v>37</v>
      </c>
      <c r="E1637" s="113">
        <v>1600</v>
      </c>
      <c r="F1637" s="113">
        <v>368</v>
      </c>
      <c r="G1637" s="113">
        <v>72</v>
      </c>
      <c r="H1637" s="113">
        <v>161</v>
      </c>
      <c r="I1637" s="113">
        <v>2201</v>
      </c>
    </row>
    <row r="1638" spans="1:9" x14ac:dyDescent="0.25">
      <c r="A1638" s="26" t="str">
        <f t="shared" si="25"/>
        <v>North West2013Lung</v>
      </c>
      <c r="B1638" s="113" t="s">
        <v>166</v>
      </c>
      <c r="C1638" s="113">
        <v>2013</v>
      </c>
      <c r="D1638" s="113" t="s">
        <v>37</v>
      </c>
      <c r="E1638" s="113">
        <v>1517</v>
      </c>
      <c r="F1638" s="113">
        <v>369</v>
      </c>
      <c r="G1638" s="113">
        <v>47</v>
      </c>
      <c r="H1638" s="113">
        <v>159</v>
      </c>
      <c r="I1638" s="113">
        <v>2092</v>
      </c>
    </row>
    <row r="1639" spans="1:9" x14ac:dyDescent="0.25">
      <c r="A1639" s="26" t="str">
        <f t="shared" si="25"/>
        <v>South East2006Lung</v>
      </c>
      <c r="B1639" s="113" t="s">
        <v>168</v>
      </c>
      <c r="C1639" s="113">
        <v>2006</v>
      </c>
      <c r="D1639" s="113" t="s">
        <v>37</v>
      </c>
      <c r="E1639" s="113">
        <v>1087</v>
      </c>
      <c r="F1639" s="113">
        <v>517</v>
      </c>
      <c r="G1639" s="113">
        <v>21</v>
      </c>
      <c r="H1639" s="113">
        <v>133</v>
      </c>
      <c r="I1639" s="113">
        <v>1758</v>
      </c>
    </row>
    <row r="1640" spans="1:9" x14ac:dyDescent="0.25">
      <c r="A1640" s="26" t="str">
        <f t="shared" si="25"/>
        <v>South East2007Lung</v>
      </c>
      <c r="B1640" s="113" t="s">
        <v>168</v>
      </c>
      <c r="C1640" s="113">
        <v>2007</v>
      </c>
      <c r="D1640" s="113" t="s">
        <v>37</v>
      </c>
      <c r="E1640" s="113">
        <v>1051</v>
      </c>
      <c r="F1640" s="113">
        <v>507</v>
      </c>
      <c r="G1640" s="113">
        <v>27</v>
      </c>
      <c r="H1640" s="113">
        <v>127</v>
      </c>
      <c r="I1640" s="113">
        <v>1712</v>
      </c>
    </row>
    <row r="1641" spans="1:9" x14ac:dyDescent="0.25">
      <c r="A1641" s="26" t="str">
        <f t="shared" si="25"/>
        <v>South East2008Lung</v>
      </c>
      <c r="B1641" s="113" t="s">
        <v>168</v>
      </c>
      <c r="C1641" s="113">
        <v>2008</v>
      </c>
      <c r="D1641" s="113" t="s">
        <v>37</v>
      </c>
      <c r="E1641" s="113">
        <v>1099</v>
      </c>
      <c r="F1641" s="113">
        <v>439</v>
      </c>
      <c r="G1641" s="113">
        <v>24</v>
      </c>
      <c r="H1641" s="113">
        <v>121</v>
      </c>
      <c r="I1641" s="113">
        <v>1683</v>
      </c>
    </row>
    <row r="1642" spans="1:9" x14ac:dyDescent="0.25">
      <c r="A1642" s="26" t="str">
        <f t="shared" si="25"/>
        <v>South East2009Lung</v>
      </c>
      <c r="B1642" s="113" t="s">
        <v>168</v>
      </c>
      <c r="C1642" s="113">
        <v>2009</v>
      </c>
      <c r="D1642" s="113" t="s">
        <v>37</v>
      </c>
      <c r="E1642" s="113">
        <v>1160</v>
      </c>
      <c r="F1642" s="113">
        <v>478</v>
      </c>
      <c r="G1642" s="113">
        <v>22</v>
      </c>
      <c r="H1642" s="113">
        <v>144</v>
      </c>
      <c r="I1642" s="113">
        <v>1804</v>
      </c>
    </row>
    <row r="1643" spans="1:9" x14ac:dyDescent="0.25">
      <c r="A1643" s="26" t="str">
        <f t="shared" si="25"/>
        <v>South East2010Lung</v>
      </c>
      <c r="B1643" s="113" t="s">
        <v>168</v>
      </c>
      <c r="C1643" s="113">
        <v>2010</v>
      </c>
      <c r="D1643" s="113" t="s">
        <v>37</v>
      </c>
      <c r="E1643" s="113">
        <v>1205</v>
      </c>
      <c r="F1643" s="113">
        <v>401</v>
      </c>
      <c r="G1643" s="113">
        <v>21</v>
      </c>
      <c r="H1643" s="113">
        <v>142</v>
      </c>
      <c r="I1643" s="113">
        <v>1769</v>
      </c>
    </row>
    <row r="1644" spans="1:9" x14ac:dyDescent="0.25">
      <c r="A1644" s="26" t="str">
        <f t="shared" si="25"/>
        <v>South East2011Lung</v>
      </c>
      <c r="B1644" s="113" t="s">
        <v>168</v>
      </c>
      <c r="C1644" s="113">
        <v>2011</v>
      </c>
      <c r="D1644" s="113" t="s">
        <v>37</v>
      </c>
      <c r="E1644" s="113">
        <v>1141</v>
      </c>
      <c r="F1644" s="113">
        <v>426</v>
      </c>
      <c r="G1644" s="113">
        <v>18</v>
      </c>
      <c r="H1644" s="113">
        <v>131</v>
      </c>
      <c r="I1644" s="113">
        <v>1716</v>
      </c>
    </row>
    <row r="1645" spans="1:9" x14ac:dyDescent="0.25">
      <c r="A1645" s="26" t="str">
        <f t="shared" si="25"/>
        <v>South East2012Lung</v>
      </c>
      <c r="B1645" s="113" t="s">
        <v>168</v>
      </c>
      <c r="C1645" s="113">
        <v>2012</v>
      </c>
      <c r="D1645" s="113" t="s">
        <v>37</v>
      </c>
      <c r="E1645" s="113">
        <v>1301</v>
      </c>
      <c r="F1645" s="113">
        <v>360</v>
      </c>
      <c r="G1645" s="113">
        <v>24</v>
      </c>
      <c r="H1645" s="113">
        <v>146</v>
      </c>
      <c r="I1645" s="113">
        <v>1831</v>
      </c>
    </row>
    <row r="1646" spans="1:9" x14ac:dyDescent="0.25">
      <c r="A1646" s="26" t="str">
        <f t="shared" si="25"/>
        <v>South East2013Lung</v>
      </c>
      <c r="B1646" s="113" t="s">
        <v>168</v>
      </c>
      <c r="C1646" s="113">
        <v>2013</v>
      </c>
      <c r="D1646" s="113" t="s">
        <v>37</v>
      </c>
      <c r="E1646" s="113">
        <v>1258</v>
      </c>
      <c r="F1646" s="113">
        <v>286</v>
      </c>
      <c r="G1646" s="113">
        <v>22</v>
      </c>
      <c r="H1646" s="113">
        <v>139</v>
      </c>
      <c r="I1646" s="113">
        <v>1705</v>
      </c>
    </row>
    <row r="1647" spans="1:9" x14ac:dyDescent="0.25">
      <c r="A1647" s="26" t="str">
        <f t="shared" si="25"/>
        <v>South West2006Lung</v>
      </c>
      <c r="B1647" s="113" t="s">
        <v>170</v>
      </c>
      <c r="C1647" s="113">
        <v>2006</v>
      </c>
      <c r="D1647" s="113" t="s">
        <v>37</v>
      </c>
      <c r="E1647" s="113">
        <v>549</v>
      </c>
      <c r="F1647" s="113">
        <v>600</v>
      </c>
      <c r="G1647" s="113">
        <v>29</v>
      </c>
      <c r="H1647" s="113">
        <v>91</v>
      </c>
      <c r="I1647" s="113">
        <v>1269</v>
      </c>
    </row>
    <row r="1648" spans="1:9" x14ac:dyDescent="0.25">
      <c r="A1648" s="26" t="str">
        <f t="shared" si="25"/>
        <v>South West2007Lung</v>
      </c>
      <c r="B1648" s="113" t="s">
        <v>170</v>
      </c>
      <c r="C1648" s="113">
        <v>2007</v>
      </c>
      <c r="D1648" s="113" t="s">
        <v>37</v>
      </c>
      <c r="E1648" s="113">
        <v>542</v>
      </c>
      <c r="F1648" s="113">
        <v>524</v>
      </c>
      <c r="G1648" s="113">
        <v>34</v>
      </c>
      <c r="H1648" s="113">
        <v>71</v>
      </c>
      <c r="I1648" s="113">
        <v>1171</v>
      </c>
    </row>
    <row r="1649" spans="1:9" x14ac:dyDescent="0.25">
      <c r="A1649" s="26" t="str">
        <f t="shared" si="25"/>
        <v>South West2008Lung</v>
      </c>
      <c r="B1649" s="113" t="s">
        <v>170</v>
      </c>
      <c r="C1649" s="113">
        <v>2008</v>
      </c>
      <c r="D1649" s="113" t="s">
        <v>37</v>
      </c>
      <c r="E1649" s="113">
        <v>546</v>
      </c>
      <c r="F1649" s="113">
        <v>524</v>
      </c>
      <c r="G1649" s="113">
        <v>34</v>
      </c>
      <c r="H1649" s="113">
        <v>94</v>
      </c>
      <c r="I1649" s="113">
        <v>1198</v>
      </c>
    </row>
    <row r="1650" spans="1:9" x14ac:dyDescent="0.25">
      <c r="A1650" s="26" t="str">
        <f t="shared" si="25"/>
        <v>South West2009Lung</v>
      </c>
      <c r="B1650" s="113" t="s">
        <v>170</v>
      </c>
      <c r="C1650" s="113">
        <v>2009</v>
      </c>
      <c r="D1650" s="113" t="s">
        <v>37</v>
      </c>
      <c r="E1650" s="113">
        <v>612</v>
      </c>
      <c r="F1650" s="113">
        <v>470</v>
      </c>
      <c r="G1650" s="113">
        <v>25</v>
      </c>
      <c r="H1650" s="113">
        <v>92</v>
      </c>
      <c r="I1650" s="113">
        <v>1199</v>
      </c>
    </row>
    <row r="1651" spans="1:9" x14ac:dyDescent="0.25">
      <c r="A1651" s="26" t="str">
        <f t="shared" si="25"/>
        <v>South West2010Lung</v>
      </c>
      <c r="B1651" s="113" t="s">
        <v>170</v>
      </c>
      <c r="C1651" s="113">
        <v>2010</v>
      </c>
      <c r="D1651" s="113" t="s">
        <v>37</v>
      </c>
      <c r="E1651" s="113">
        <v>689</v>
      </c>
      <c r="F1651" s="113">
        <v>413</v>
      </c>
      <c r="G1651" s="113">
        <v>35</v>
      </c>
      <c r="H1651" s="113">
        <v>87</v>
      </c>
      <c r="I1651" s="113">
        <v>1224</v>
      </c>
    </row>
    <row r="1652" spans="1:9" x14ac:dyDescent="0.25">
      <c r="A1652" s="26" t="str">
        <f t="shared" si="25"/>
        <v>South West2011Lung</v>
      </c>
      <c r="B1652" s="113" t="s">
        <v>170</v>
      </c>
      <c r="C1652" s="113">
        <v>2011</v>
      </c>
      <c r="D1652" s="113" t="s">
        <v>37</v>
      </c>
      <c r="E1652" s="113">
        <v>785</v>
      </c>
      <c r="F1652" s="113">
        <v>408</v>
      </c>
      <c r="G1652" s="113">
        <v>19</v>
      </c>
      <c r="H1652" s="113">
        <v>75</v>
      </c>
      <c r="I1652" s="113">
        <v>1287</v>
      </c>
    </row>
    <row r="1653" spans="1:9" x14ac:dyDescent="0.25">
      <c r="A1653" s="26" t="str">
        <f t="shared" si="25"/>
        <v>South West2012Lung</v>
      </c>
      <c r="B1653" s="113" t="s">
        <v>170</v>
      </c>
      <c r="C1653" s="113">
        <v>2012</v>
      </c>
      <c r="D1653" s="113" t="s">
        <v>37</v>
      </c>
      <c r="E1653" s="113">
        <v>785</v>
      </c>
      <c r="F1653" s="113">
        <v>373</v>
      </c>
      <c r="G1653" s="113">
        <v>29</v>
      </c>
      <c r="H1653" s="113">
        <v>85</v>
      </c>
      <c r="I1653" s="113">
        <v>1272</v>
      </c>
    </row>
    <row r="1654" spans="1:9" x14ac:dyDescent="0.25">
      <c r="A1654" s="26" t="str">
        <f t="shared" si="25"/>
        <v>South West2013Lung</v>
      </c>
      <c r="B1654" s="113" t="s">
        <v>170</v>
      </c>
      <c r="C1654" s="113">
        <v>2013</v>
      </c>
      <c r="D1654" s="113" t="s">
        <v>37</v>
      </c>
      <c r="E1654" s="113">
        <v>723</v>
      </c>
      <c r="F1654" s="113">
        <v>373</v>
      </c>
      <c r="G1654" s="113">
        <v>12</v>
      </c>
      <c r="H1654" s="113">
        <v>75</v>
      </c>
      <c r="I1654" s="113">
        <v>1183</v>
      </c>
    </row>
    <row r="1655" spans="1:9" x14ac:dyDescent="0.25">
      <c r="A1655" s="26" t="str">
        <f t="shared" si="25"/>
        <v>West Midlands2006Lung</v>
      </c>
      <c r="B1655" s="113" t="s">
        <v>172</v>
      </c>
      <c r="C1655" s="113">
        <v>2006</v>
      </c>
      <c r="D1655" s="113" t="s">
        <v>37</v>
      </c>
      <c r="E1655" s="113">
        <v>839</v>
      </c>
      <c r="F1655" s="113">
        <v>316</v>
      </c>
      <c r="G1655" s="113">
        <v>23</v>
      </c>
      <c r="H1655" s="113">
        <v>93</v>
      </c>
      <c r="I1655" s="113">
        <v>1271</v>
      </c>
    </row>
    <row r="1656" spans="1:9" x14ac:dyDescent="0.25">
      <c r="A1656" s="26" t="str">
        <f t="shared" si="25"/>
        <v>West Midlands2007Lung</v>
      </c>
      <c r="B1656" s="113" t="s">
        <v>172</v>
      </c>
      <c r="C1656" s="113">
        <v>2007</v>
      </c>
      <c r="D1656" s="113" t="s">
        <v>37</v>
      </c>
      <c r="E1656" s="113">
        <v>779</v>
      </c>
      <c r="F1656" s="113">
        <v>332</v>
      </c>
      <c r="G1656" s="113">
        <v>8</v>
      </c>
      <c r="H1656" s="113">
        <v>81</v>
      </c>
      <c r="I1656" s="113">
        <v>1200</v>
      </c>
    </row>
    <row r="1657" spans="1:9" x14ac:dyDescent="0.25">
      <c r="A1657" s="26" t="str">
        <f t="shared" si="25"/>
        <v>West Midlands2008Lung</v>
      </c>
      <c r="B1657" s="113" t="s">
        <v>172</v>
      </c>
      <c r="C1657" s="113">
        <v>2008</v>
      </c>
      <c r="D1657" s="113" t="s">
        <v>37</v>
      </c>
      <c r="E1657" s="113">
        <v>756</v>
      </c>
      <c r="F1657" s="113">
        <v>287</v>
      </c>
      <c r="G1657" s="113">
        <v>16</v>
      </c>
      <c r="H1657" s="113">
        <v>54</v>
      </c>
      <c r="I1657" s="113">
        <v>1113</v>
      </c>
    </row>
    <row r="1658" spans="1:9" x14ac:dyDescent="0.25">
      <c r="A1658" s="26" t="str">
        <f t="shared" si="25"/>
        <v>West Midlands2009Lung</v>
      </c>
      <c r="B1658" s="113" t="s">
        <v>172</v>
      </c>
      <c r="C1658" s="113">
        <v>2009</v>
      </c>
      <c r="D1658" s="113" t="s">
        <v>37</v>
      </c>
      <c r="E1658" s="113">
        <v>760</v>
      </c>
      <c r="F1658" s="113">
        <v>259</v>
      </c>
      <c r="G1658" s="113">
        <v>17</v>
      </c>
      <c r="H1658" s="113">
        <v>74</v>
      </c>
      <c r="I1658" s="113">
        <v>1110</v>
      </c>
    </row>
    <row r="1659" spans="1:9" x14ac:dyDescent="0.25">
      <c r="A1659" s="26" t="str">
        <f t="shared" si="25"/>
        <v>West Midlands2010Lung</v>
      </c>
      <c r="B1659" s="113" t="s">
        <v>172</v>
      </c>
      <c r="C1659" s="113">
        <v>2010</v>
      </c>
      <c r="D1659" s="113" t="s">
        <v>37</v>
      </c>
      <c r="E1659" s="113">
        <v>841</v>
      </c>
      <c r="F1659" s="113">
        <v>232</v>
      </c>
      <c r="G1659" s="113">
        <v>16</v>
      </c>
      <c r="H1659" s="113">
        <v>71</v>
      </c>
      <c r="I1659" s="113">
        <v>1160</v>
      </c>
    </row>
    <row r="1660" spans="1:9" x14ac:dyDescent="0.25">
      <c r="A1660" s="26" t="str">
        <f t="shared" si="25"/>
        <v>West Midlands2011Lung</v>
      </c>
      <c r="B1660" s="113" t="s">
        <v>172</v>
      </c>
      <c r="C1660" s="113">
        <v>2011</v>
      </c>
      <c r="D1660" s="113" t="s">
        <v>37</v>
      </c>
      <c r="E1660" s="113">
        <v>905</v>
      </c>
      <c r="F1660" s="113">
        <v>203</v>
      </c>
      <c r="G1660" s="113">
        <v>15</v>
      </c>
      <c r="H1660" s="113">
        <v>78</v>
      </c>
      <c r="I1660" s="113">
        <v>1201</v>
      </c>
    </row>
    <row r="1661" spans="1:9" x14ac:dyDescent="0.25">
      <c r="A1661" s="26" t="str">
        <f t="shared" si="25"/>
        <v>West Midlands2012Lung</v>
      </c>
      <c r="B1661" s="113" t="s">
        <v>172</v>
      </c>
      <c r="C1661" s="113">
        <v>2012</v>
      </c>
      <c r="D1661" s="113" t="s">
        <v>37</v>
      </c>
      <c r="E1661" s="113">
        <v>996</v>
      </c>
      <c r="F1661" s="113">
        <v>226</v>
      </c>
      <c r="G1661" s="113">
        <v>18</v>
      </c>
      <c r="H1661" s="113">
        <v>63</v>
      </c>
      <c r="I1661" s="113">
        <v>1303</v>
      </c>
    </row>
    <row r="1662" spans="1:9" x14ac:dyDescent="0.25">
      <c r="A1662" s="26" t="str">
        <f t="shared" si="25"/>
        <v>West Midlands2013Lung</v>
      </c>
      <c r="B1662" s="113" t="s">
        <v>172</v>
      </c>
      <c r="C1662" s="113">
        <v>2013</v>
      </c>
      <c r="D1662" s="113" t="s">
        <v>37</v>
      </c>
      <c r="E1662" s="113">
        <v>974</v>
      </c>
      <c r="F1662" s="113">
        <v>238</v>
      </c>
      <c r="G1662" s="113">
        <v>19</v>
      </c>
      <c r="H1662" s="113">
        <v>55</v>
      </c>
      <c r="I1662" s="113">
        <v>1286</v>
      </c>
    </row>
    <row r="1663" spans="1:9" x14ac:dyDescent="0.25">
      <c r="A1663" s="26" t="str">
        <f t="shared" si="25"/>
        <v>Yorkshire and The Humber2006Lung</v>
      </c>
      <c r="B1663" s="113" t="s">
        <v>174</v>
      </c>
      <c r="C1663" s="113">
        <v>2006</v>
      </c>
      <c r="D1663" s="113" t="s">
        <v>37</v>
      </c>
      <c r="E1663" s="113">
        <v>886</v>
      </c>
      <c r="F1663" s="113">
        <v>512</v>
      </c>
      <c r="G1663" s="113">
        <v>85</v>
      </c>
      <c r="H1663" s="113">
        <v>146</v>
      </c>
      <c r="I1663" s="113">
        <v>1629</v>
      </c>
    </row>
    <row r="1664" spans="1:9" x14ac:dyDescent="0.25">
      <c r="A1664" s="26" t="str">
        <f t="shared" si="25"/>
        <v>Yorkshire and The Humber2007Lung</v>
      </c>
      <c r="B1664" s="113" t="s">
        <v>174</v>
      </c>
      <c r="C1664" s="113">
        <v>2007</v>
      </c>
      <c r="D1664" s="113" t="s">
        <v>37</v>
      </c>
      <c r="E1664" s="113">
        <v>907</v>
      </c>
      <c r="F1664" s="113">
        <v>498</v>
      </c>
      <c r="G1664" s="113">
        <v>76</v>
      </c>
      <c r="H1664" s="113">
        <v>116</v>
      </c>
      <c r="I1664" s="113">
        <v>1597</v>
      </c>
    </row>
    <row r="1665" spans="1:9" x14ac:dyDescent="0.25">
      <c r="A1665" s="26" t="str">
        <f t="shared" si="25"/>
        <v>Yorkshire and The Humber2008Lung</v>
      </c>
      <c r="B1665" s="113" t="s">
        <v>174</v>
      </c>
      <c r="C1665" s="113">
        <v>2008</v>
      </c>
      <c r="D1665" s="113" t="s">
        <v>37</v>
      </c>
      <c r="E1665" s="113">
        <v>1008</v>
      </c>
      <c r="F1665" s="113">
        <v>451</v>
      </c>
      <c r="G1665" s="113">
        <v>120</v>
      </c>
      <c r="H1665" s="113">
        <v>109</v>
      </c>
      <c r="I1665" s="113">
        <v>1688</v>
      </c>
    </row>
    <row r="1666" spans="1:9" x14ac:dyDescent="0.25">
      <c r="A1666" s="26" t="str">
        <f t="shared" si="25"/>
        <v>Yorkshire and The Humber2009Lung</v>
      </c>
      <c r="B1666" s="113" t="s">
        <v>174</v>
      </c>
      <c r="C1666" s="113">
        <v>2009</v>
      </c>
      <c r="D1666" s="113" t="s">
        <v>37</v>
      </c>
      <c r="E1666" s="113">
        <v>996</v>
      </c>
      <c r="F1666" s="113">
        <v>396</v>
      </c>
      <c r="G1666" s="113">
        <v>169</v>
      </c>
      <c r="H1666" s="113">
        <v>118</v>
      </c>
      <c r="I1666" s="113">
        <v>1679</v>
      </c>
    </row>
    <row r="1667" spans="1:9" x14ac:dyDescent="0.25">
      <c r="A1667" s="26" t="str">
        <f t="shared" si="25"/>
        <v>Yorkshire and The Humber2010Lung</v>
      </c>
      <c r="B1667" s="113" t="s">
        <v>174</v>
      </c>
      <c r="C1667" s="113">
        <v>2010</v>
      </c>
      <c r="D1667" s="113" t="s">
        <v>37</v>
      </c>
      <c r="E1667" s="113">
        <v>1037</v>
      </c>
      <c r="F1667" s="113">
        <v>343</v>
      </c>
      <c r="G1667" s="113">
        <v>109</v>
      </c>
      <c r="H1667" s="113">
        <v>132</v>
      </c>
      <c r="I1667" s="113">
        <v>1621</v>
      </c>
    </row>
    <row r="1668" spans="1:9" x14ac:dyDescent="0.25">
      <c r="A1668" s="26" t="str">
        <f t="shared" si="25"/>
        <v>Yorkshire and The Humber2011Lung</v>
      </c>
      <c r="B1668" s="113" t="s">
        <v>174</v>
      </c>
      <c r="C1668" s="113">
        <v>2011</v>
      </c>
      <c r="D1668" s="113" t="s">
        <v>37</v>
      </c>
      <c r="E1668" s="113">
        <v>1106</v>
      </c>
      <c r="F1668" s="113">
        <v>326</v>
      </c>
      <c r="G1668" s="113">
        <v>104</v>
      </c>
      <c r="H1668" s="113">
        <v>148</v>
      </c>
      <c r="I1668" s="113">
        <v>1684</v>
      </c>
    </row>
    <row r="1669" spans="1:9" x14ac:dyDescent="0.25">
      <c r="A1669" s="26" t="str">
        <f t="shared" ref="A1669:A1732" si="26">CONCATENATE(B1669,C1669,D1669)</f>
        <v>Yorkshire and The Humber2012Lung</v>
      </c>
      <c r="B1669" s="113" t="s">
        <v>174</v>
      </c>
      <c r="C1669" s="113">
        <v>2012</v>
      </c>
      <c r="D1669" s="113" t="s">
        <v>37</v>
      </c>
      <c r="E1669" s="113">
        <v>969</v>
      </c>
      <c r="F1669" s="113">
        <v>280</v>
      </c>
      <c r="G1669" s="113">
        <v>138</v>
      </c>
      <c r="H1669" s="113">
        <v>191</v>
      </c>
      <c r="I1669" s="113">
        <v>1578</v>
      </c>
    </row>
    <row r="1670" spans="1:9" x14ac:dyDescent="0.25">
      <c r="A1670" s="26" t="str">
        <f t="shared" si="26"/>
        <v>Yorkshire and The Humber2013Lung</v>
      </c>
      <c r="B1670" s="113" t="s">
        <v>174</v>
      </c>
      <c r="C1670" s="113">
        <v>2013</v>
      </c>
      <c r="D1670" s="113" t="s">
        <v>37</v>
      </c>
      <c r="E1670" s="113">
        <v>1089</v>
      </c>
      <c r="F1670" s="113">
        <v>258</v>
      </c>
      <c r="G1670" s="113">
        <v>107</v>
      </c>
      <c r="H1670" s="113">
        <v>181</v>
      </c>
      <c r="I1670" s="113">
        <v>1635</v>
      </c>
    </row>
    <row r="1671" spans="1:9" x14ac:dyDescent="0.25">
      <c r="A1671" s="26" t="str">
        <f t="shared" si="26"/>
        <v>East Midlands2006Melanoma</v>
      </c>
      <c r="B1671" s="113" t="s">
        <v>160</v>
      </c>
      <c r="C1671" s="113">
        <v>2006</v>
      </c>
      <c r="D1671" s="113" t="s">
        <v>38</v>
      </c>
      <c r="E1671" s="113">
        <v>10</v>
      </c>
      <c r="F1671" s="113">
        <v>7</v>
      </c>
      <c r="G1671" s="113" t="s">
        <v>157</v>
      </c>
      <c r="H1671" s="113" t="s">
        <v>157</v>
      </c>
      <c r="I1671" s="113">
        <v>20</v>
      </c>
    </row>
    <row r="1672" spans="1:9" x14ac:dyDescent="0.25">
      <c r="A1672" s="26" t="str">
        <f t="shared" si="26"/>
        <v>East Midlands2007Melanoma</v>
      </c>
      <c r="B1672" s="113" t="s">
        <v>160</v>
      </c>
      <c r="C1672" s="113">
        <v>2007</v>
      </c>
      <c r="D1672" s="113" t="s">
        <v>38</v>
      </c>
      <c r="E1672" s="113">
        <v>10</v>
      </c>
      <c r="F1672" s="113" t="s">
        <v>157</v>
      </c>
      <c r="G1672" s="113" t="s">
        <v>157</v>
      </c>
      <c r="H1672" s="113" t="s">
        <v>157</v>
      </c>
      <c r="I1672" s="113">
        <v>16</v>
      </c>
    </row>
    <row r="1673" spans="1:9" x14ac:dyDescent="0.25">
      <c r="A1673" s="26" t="str">
        <f t="shared" si="26"/>
        <v>East Midlands2008Melanoma</v>
      </c>
      <c r="B1673" s="113" t="s">
        <v>160</v>
      </c>
      <c r="C1673" s="113">
        <v>2008</v>
      </c>
      <c r="D1673" s="113" t="s">
        <v>38</v>
      </c>
      <c r="E1673" s="113">
        <v>7</v>
      </c>
      <c r="F1673" s="113">
        <v>6</v>
      </c>
      <c r="G1673" s="113" t="s">
        <v>157</v>
      </c>
      <c r="H1673" s="113" t="s">
        <v>157</v>
      </c>
      <c r="I1673" s="113">
        <v>22</v>
      </c>
    </row>
    <row r="1674" spans="1:9" x14ac:dyDescent="0.25">
      <c r="A1674" s="26" t="str">
        <f t="shared" si="26"/>
        <v>East Midlands2009Melanoma</v>
      </c>
      <c r="B1674" s="113" t="s">
        <v>160</v>
      </c>
      <c r="C1674" s="113">
        <v>2009</v>
      </c>
      <c r="D1674" s="113" t="s">
        <v>38</v>
      </c>
      <c r="E1674" s="113">
        <v>7</v>
      </c>
      <c r="F1674" s="113" t="s">
        <v>157</v>
      </c>
      <c r="G1674" s="113" t="s">
        <v>157</v>
      </c>
      <c r="H1674" s="113" t="s">
        <v>157</v>
      </c>
      <c r="I1674" s="113">
        <v>14</v>
      </c>
    </row>
    <row r="1675" spans="1:9" x14ac:dyDescent="0.25">
      <c r="A1675" s="26" t="str">
        <f t="shared" si="26"/>
        <v>East Midlands2010Melanoma</v>
      </c>
      <c r="B1675" s="113" t="s">
        <v>160</v>
      </c>
      <c r="C1675" s="113">
        <v>2010</v>
      </c>
      <c r="D1675" s="113" t="s">
        <v>38</v>
      </c>
      <c r="E1675" s="113">
        <v>12</v>
      </c>
      <c r="F1675" s="113" t="s">
        <v>157</v>
      </c>
      <c r="G1675" s="113" t="s">
        <v>157</v>
      </c>
      <c r="H1675" s="113">
        <v>7</v>
      </c>
      <c r="I1675" s="113">
        <v>24</v>
      </c>
    </row>
    <row r="1676" spans="1:9" x14ac:dyDescent="0.25">
      <c r="A1676" s="26" t="str">
        <f t="shared" si="26"/>
        <v>East Midlands2011Melanoma</v>
      </c>
      <c r="B1676" s="113" t="s">
        <v>160</v>
      </c>
      <c r="C1676" s="113">
        <v>2011</v>
      </c>
      <c r="D1676" s="113" t="s">
        <v>38</v>
      </c>
      <c r="E1676" s="113">
        <v>10</v>
      </c>
      <c r="F1676" s="113" t="s">
        <v>157</v>
      </c>
      <c r="G1676" s="113" t="s">
        <v>157</v>
      </c>
      <c r="H1676" s="113">
        <v>8</v>
      </c>
      <c r="I1676" s="113">
        <v>20</v>
      </c>
    </row>
    <row r="1677" spans="1:9" x14ac:dyDescent="0.25">
      <c r="A1677" s="26" t="str">
        <f t="shared" si="26"/>
        <v>East Midlands2012Melanoma</v>
      </c>
      <c r="B1677" s="113" t="s">
        <v>160</v>
      </c>
      <c r="C1677" s="113">
        <v>2012</v>
      </c>
      <c r="D1677" s="113" t="s">
        <v>38</v>
      </c>
      <c r="E1677" s="113">
        <v>5</v>
      </c>
      <c r="F1677" s="113" t="s">
        <v>157</v>
      </c>
      <c r="G1677" s="113" t="s">
        <v>157</v>
      </c>
      <c r="H1677" s="113">
        <v>5</v>
      </c>
      <c r="I1677" s="113">
        <v>13</v>
      </c>
    </row>
    <row r="1678" spans="1:9" x14ac:dyDescent="0.25">
      <c r="A1678" s="26" t="str">
        <f t="shared" si="26"/>
        <v>East Midlands2013Melanoma</v>
      </c>
      <c r="B1678" s="113" t="s">
        <v>160</v>
      </c>
      <c r="C1678" s="113">
        <v>2013</v>
      </c>
      <c r="D1678" s="113" t="s">
        <v>38</v>
      </c>
      <c r="E1678" s="113">
        <v>20</v>
      </c>
      <c r="F1678" s="113" t="s">
        <v>157</v>
      </c>
      <c r="G1678" s="113" t="s">
        <v>157</v>
      </c>
      <c r="H1678" s="113">
        <v>5</v>
      </c>
      <c r="I1678" s="113">
        <v>27</v>
      </c>
    </row>
    <row r="1679" spans="1:9" x14ac:dyDescent="0.25">
      <c r="A1679" s="26" t="str">
        <f t="shared" si="26"/>
        <v>East of England2006Melanoma</v>
      </c>
      <c r="B1679" s="113" t="s">
        <v>162</v>
      </c>
      <c r="C1679" s="113">
        <v>2006</v>
      </c>
      <c r="D1679" s="113" t="s">
        <v>38</v>
      </c>
      <c r="E1679" s="113">
        <v>10</v>
      </c>
      <c r="F1679" s="113" t="s">
        <v>157</v>
      </c>
      <c r="G1679" s="113" t="s">
        <v>157</v>
      </c>
      <c r="H1679" s="113" t="s">
        <v>157</v>
      </c>
      <c r="I1679" s="113">
        <v>18</v>
      </c>
    </row>
    <row r="1680" spans="1:9" x14ac:dyDescent="0.25">
      <c r="A1680" s="26" t="str">
        <f t="shared" si="26"/>
        <v>East of England2007Melanoma</v>
      </c>
      <c r="B1680" s="113" t="s">
        <v>162</v>
      </c>
      <c r="C1680" s="113">
        <v>2007</v>
      </c>
      <c r="D1680" s="113" t="s">
        <v>38</v>
      </c>
      <c r="E1680" s="113">
        <v>7</v>
      </c>
      <c r="F1680" s="113">
        <v>0</v>
      </c>
      <c r="G1680" s="113">
        <v>0</v>
      </c>
      <c r="H1680" s="113">
        <v>8</v>
      </c>
      <c r="I1680" s="113">
        <v>15</v>
      </c>
    </row>
    <row r="1681" spans="1:9" x14ac:dyDescent="0.25">
      <c r="A1681" s="26" t="str">
        <f t="shared" si="26"/>
        <v>East of England2008Melanoma</v>
      </c>
      <c r="B1681" s="113" t="s">
        <v>162</v>
      </c>
      <c r="C1681" s="113">
        <v>2008</v>
      </c>
      <c r="D1681" s="113" t="s">
        <v>38</v>
      </c>
      <c r="E1681" s="113">
        <v>10</v>
      </c>
      <c r="F1681" s="113" t="s">
        <v>157</v>
      </c>
      <c r="G1681" s="113" t="s">
        <v>157</v>
      </c>
      <c r="H1681" s="113">
        <v>7</v>
      </c>
      <c r="I1681" s="113">
        <v>21</v>
      </c>
    </row>
    <row r="1682" spans="1:9" x14ac:dyDescent="0.25">
      <c r="A1682" s="26" t="str">
        <f t="shared" si="26"/>
        <v>East of England2009Melanoma</v>
      </c>
      <c r="B1682" s="113" t="s">
        <v>162</v>
      </c>
      <c r="C1682" s="113">
        <v>2009</v>
      </c>
      <c r="D1682" s="113" t="s">
        <v>38</v>
      </c>
      <c r="E1682" s="113">
        <v>6</v>
      </c>
      <c r="F1682" s="113">
        <v>6</v>
      </c>
      <c r="G1682" s="113" t="s">
        <v>157</v>
      </c>
      <c r="H1682" s="113" t="s">
        <v>157</v>
      </c>
      <c r="I1682" s="113">
        <v>16</v>
      </c>
    </row>
    <row r="1683" spans="1:9" x14ac:dyDescent="0.25">
      <c r="A1683" s="26" t="str">
        <f t="shared" si="26"/>
        <v>East of England2010Melanoma</v>
      </c>
      <c r="B1683" s="113" t="s">
        <v>162</v>
      </c>
      <c r="C1683" s="113">
        <v>2010</v>
      </c>
      <c r="D1683" s="113" t="s">
        <v>38</v>
      </c>
      <c r="E1683" s="113">
        <v>13</v>
      </c>
      <c r="F1683" s="113">
        <v>5</v>
      </c>
      <c r="G1683" s="113">
        <v>0</v>
      </c>
      <c r="H1683" s="113">
        <v>6</v>
      </c>
      <c r="I1683" s="113">
        <v>24</v>
      </c>
    </row>
    <row r="1684" spans="1:9" x14ac:dyDescent="0.25">
      <c r="A1684" s="26" t="str">
        <f t="shared" si="26"/>
        <v>East of England2011Melanoma</v>
      </c>
      <c r="B1684" s="113" t="s">
        <v>162</v>
      </c>
      <c r="C1684" s="113">
        <v>2011</v>
      </c>
      <c r="D1684" s="113" t="s">
        <v>38</v>
      </c>
      <c r="E1684" s="113">
        <v>14</v>
      </c>
      <c r="F1684" s="113" t="s">
        <v>157</v>
      </c>
      <c r="G1684" s="113">
        <v>0</v>
      </c>
      <c r="H1684" s="113" t="s">
        <v>157</v>
      </c>
      <c r="I1684" s="113">
        <v>17</v>
      </c>
    </row>
    <row r="1685" spans="1:9" x14ac:dyDescent="0.25">
      <c r="A1685" s="26" t="str">
        <f t="shared" si="26"/>
        <v>East of England2012Melanoma</v>
      </c>
      <c r="B1685" s="113" t="s">
        <v>162</v>
      </c>
      <c r="C1685" s="113">
        <v>2012</v>
      </c>
      <c r="D1685" s="113" t="s">
        <v>38</v>
      </c>
      <c r="E1685" s="113">
        <v>12</v>
      </c>
      <c r="F1685" s="113" t="s">
        <v>157</v>
      </c>
      <c r="G1685" s="113" t="s">
        <v>157</v>
      </c>
      <c r="H1685" s="113">
        <v>8</v>
      </c>
      <c r="I1685" s="113">
        <v>22</v>
      </c>
    </row>
    <row r="1686" spans="1:9" x14ac:dyDescent="0.25">
      <c r="A1686" s="26" t="str">
        <f t="shared" si="26"/>
        <v>East of England2013Melanoma</v>
      </c>
      <c r="B1686" s="113" t="s">
        <v>162</v>
      </c>
      <c r="C1686" s="113">
        <v>2013</v>
      </c>
      <c r="D1686" s="113" t="s">
        <v>38</v>
      </c>
      <c r="E1686" s="113">
        <v>5</v>
      </c>
      <c r="F1686" s="113">
        <v>0</v>
      </c>
      <c r="G1686" s="113">
        <v>0</v>
      </c>
      <c r="H1686" s="113">
        <v>7</v>
      </c>
      <c r="I1686" s="113">
        <v>12</v>
      </c>
    </row>
    <row r="1687" spans="1:9" x14ac:dyDescent="0.25">
      <c r="A1687" s="26" t="str">
        <f t="shared" si="26"/>
        <v>London2006Melanoma</v>
      </c>
      <c r="B1687" s="113" t="s">
        <v>116</v>
      </c>
      <c r="C1687" s="113">
        <v>2006</v>
      </c>
      <c r="D1687" s="113" t="s">
        <v>38</v>
      </c>
      <c r="E1687" s="113">
        <v>26</v>
      </c>
      <c r="F1687" s="113" t="s">
        <v>157</v>
      </c>
      <c r="G1687" s="113" t="s">
        <v>157</v>
      </c>
      <c r="H1687" s="113">
        <v>5</v>
      </c>
      <c r="I1687" s="113">
        <v>32</v>
      </c>
    </row>
    <row r="1688" spans="1:9" x14ac:dyDescent="0.25">
      <c r="A1688" s="26" t="str">
        <f t="shared" si="26"/>
        <v>London2007Melanoma</v>
      </c>
      <c r="B1688" s="113" t="s">
        <v>116</v>
      </c>
      <c r="C1688" s="113">
        <v>2007</v>
      </c>
      <c r="D1688" s="113" t="s">
        <v>38</v>
      </c>
      <c r="E1688" s="113">
        <v>26</v>
      </c>
      <c r="F1688" s="113">
        <v>0</v>
      </c>
      <c r="G1688" s="113">
        <v>0</v>
      </c>
      <c r="H1688" s="113">
        <v>8</v>
      </c>
      <c r="I1688" s="113">
        <v>34</v>
      </c>
    </row>
    <row r="1689" spans="1:9" x14ac:dyDescent="0.25">
      <c r="A1689" s="26" t="str">
        <f t="shared" si="26"/>
        <v>London2008Melanoma</v>
      </c>
      <c r="B1689" s="113" t="s">
        <v>116</v>
      </c>
      <c r="C1689" s="113">
        <v>2008</v>
      </c>
      <c r="D1689" s="113" t="s">
        <v>38</v>
      </c>
      <c r="E1689" s="113">
        <v>23</v>
      </c>
      <c r="F1689" s="113" t="s">
        <v>157</v>
      </c>
      <c r="G1689" s="113" t="s">
        <v>157</v>
      </c>
      <c r="H1689" s="113">
        <v>9</v>
      </c>
      <c r="I1689" s="113">
        <v>35</v>
      </c>
    </row>
    <row r="1690" spans="1:9" x14ac:dyDescent="0.25">
      <c r="A1690" s="26" t="str">
        <f t="shared" si="26"/>
        <v>London2009Melanoma</v>
      </c>
      <c r="B1690" s="113" t="s">
        <v>116</v>
      </c>
      <c r="C1690" s="113">
        <v>2009</v>
      </c>
      <c r="D1690" s="113" t="s">
        <v>38</v>
      </c>
      <c r="E1690" s="113">
        <v>26</v>
      </c>
      <c r="F1690" s="113" t="s">
        <v>157</v>
      </c>
      <c r="G1690" s="113" t="s">
        <v>157</v>
      </c>
      <c r="H1690" s="113">
        <v>6</v>
      </c>
      <c r="I1690" s="113">
        <v>35</v>
      </c>
    </row>
    <row r="1691" spans="1:9" x14ac:dyDescent="0.25">
      <c r="A1691" s="26" t="str">
        <f t="shared" si="26"/>
        <v>London2010Melanoma</v>
      </c>
      <c r="B1691" s="113" t="s">
        <v>116</v>
      </c>
      <c r="C1691" s="113">
        <v>2010</v>
      </c>
      <c r="D1691" s="113" t="s">
        <v>38</v>
      </c>
      <c r="E1691" s="113">
        <v>22</v>
      </c>
      <c r="F1691" s="113" t="s">
        <v>157</v>
      </c>
      <c r="G1691" s="113">
        <v>0</v>
      </c>
      <c r="H1691" s="113" t="s">
        <v>157</v>
      </c>
      <c r="I1691" s="113">
        <v>28</v>
      </c>
    </row>
    <row r="1692" spans="1:9" x14ac:dyDescent="0.25">
      <c r="A1692" s="26" t="str">
        <f t="shared" si="26"/>
        <v>London2011Melanoma</v>
      </c>
      <c r="B1692" s="113" t="s">
        <v>116</v>
      </c>
      <c r="C1692" s="113">
        <v>2011</v>
      </c>
      <c r="D1692" s="113" t="s">
        <v>38</v>
      </c>
      <c r="E1692" s="113">
        <v>26</v>
      </c>
      <c r="F1692" s="113" t="s">
        <v>157</v>
      </c>
      <c r="G1692" s="113" t="s">
        <v>157</v>
      </c>
      <c r="H1692" s="113" t="s">
        <v>157</v>
      </c>
      <c r="I1692" s="113">
        <v>33</v>
      </c>
    </row>
    <row r="1693" spans="1:9" x14ac:dyDescent="0.25">
      <c r="A1693" s="26" t="str">
        <f t="shared" si="26"/>
        <v>London2012Melanoma</v>
      </c>
      <c r="B1693" s="113" t="s">
        <v>116</v>
      </c>
      <c r="C1693" s="113">
        <v>2012</v>
      </c>
      <c r="D1693" s="113" t="s">
        <v>38</v>
      </c>
      <c r="E1693" s="113">
        <v>19</v>
      </c>
      <c r="F1693" s="113" t="s">
        <v>157</v>
      </c>
      <c r="G1693" s="113" t="s">
        <v>157</v>
      </c>
      <c r="H1693" s="113">
        <v>6</v>
      </c>
      <c r="I1693" s="113">
        <v>29</v>
      </c>
    </row>
    <row r="1694" spans="1:9" x14ac:dyDescent="0.25">
      <c r="A1694" s="26" t="str">
        <f t="shared" si="26"/>
        <v>London2013Melanoma</v>
      </c>
      <c r="B1694" s="113" t="s">
        <v>116</v>
      </c>
      <c r="C1694" s="113">
        <v>2013</v>
      </c>
      <c r="D1694" s="113" t="s">
        <v>38</v>
      </c>
      <c r="E1694" s="113">
        <v>29</v>
      </c>
      <c r="F1694" s="113" t="s">
        <v>157</v>
      </c>
      <c r="G1694" s="113" t="s">
        <v>157</v>
      </c>
      <c r="H1694" s="113">
        <v>10</v>
      </c>
      <c r="I1694" s="113">
        <v>41</v>
      </c>
    </row>
    <row r="1695" spans="1:9" x14ac:dyDescent="0.25">
      <c r="A1695" s="26" t="str">
        <f t="shared" si="26"/>
        <v>North East2006Melanoma</v>
      </c>
      <c r="B1695" s="113" t="s">
        <v>164</v>
      </c>
      <c r="C1695" s="113">
        <v>2006</v>
      </c>
      <c r="D1695" s="113" t="s">
        <v>38</v>
      </c>
      <c r="E1695" s="113" t="s">
        <v>157</v>
      </c>
      <c r="F1695" s="113">
        <v>5</v>
      </c>
      <c r="G1695" s="113">
        <v>0</v>
      </c>
      <c r="H1695" s="113" t="s">
        <v>157</v>
      </c>
      <c r="I1695" s="113">
        <v>11</v>
      </c>
    </row>
    <row r="1696" spans="1:9" x14ac:dyDescent="0.25">
      <c r="A1696" s="26" t="str">
        <f t="shared" si="26"/>
        <v>North East2007Melanoma</v>
      </c>
      <c r="B1696" s="113" t="s">
        <v>164</v>
      </c>
      <c r="C1696" s="113">
        <v>2007</v>
      </c>
      <c r="D1696" s="113" t="s">
        <v>38</v>
      </c>
      <c r="E1696" s="113">
        <v>9</v>
      </c>
      <c r="F1696" s="113" t="s">
        <v>157</v>
      </c>
      <c r="G1696" s="113">
        <v>0</v>
      </c>
      <c r="H1696" s="113" t="s">
        <v>157</v>
      </c>
      <c r="I1696" s="113">
        <v>13</v>
      </c>
    </row>
    <row r="1697" spans="1:9" x14ac:dyDescent="0.25">
      <c r="A1697" s="26" t="str">
        <f t="shared" si="26"/>
        <v>North East2008Melanoma</v>
      </c>
      <c r="B1697" s="113" t="s">
        <v>164</v>
      </c>
      <c r="C1697" s="113">
        <v>2008</v>
      </c>
      <c r="D1697" s="113" t="s">
        <v>38</v>
      </c>
      <c r="E1697" s="113">
        <v>5</v>
      </c>
      <c r="F1697" s="113" t="s">
        <v>157</v>
      </c>
      <c r="G1697" s="113" t="s">
        <v>157</v>
      </c>
      <c r="H1697" s="113">
        <v>9</v>
      </c>
      <c r="I1697" s="113">
        <v>16</v>
      </c>
    </row>
    <row r="1698" spans="1:9" x14ac:dyDescent="0.25">
      <c r="A1698" s="26" t="str">
        <f t="shared" si="26"/>
        <v>North East2009Melanoma</v>
      </c>
      <c r="B1698" s="113" t="s">
        <v>164</v>
      </c>
      <c r="C1698" s="113">
        <v>2009</v>
      </c>
      <c r="D1698" s="113" t="s">
        <v>38</v>
      </c>
      <c r="E1698" s="113" t="s">
        <v>157</v>
      </c>
      <c r="F1698" s="113" t="s">
        <v>157</v>
      </c>
      <c r="G1698" s="113">
        <v>0</v>
      </c>
      <c r="H1698" s="113">
        <v>6</v>
      </c>
      <c r="I1698" s="113">
        <v>11</v>
      </c>
    </row>
    <row r="1699" spans="1:9" x14ac:dyDescent="0.25">
      <c r="A1699" s="26" t="str">
        <f t="shared" si="26"/>
        <v>North East2010Melanoma</v>
      </c>
      <c r="B1699" s="113" t="s">
        <v>164</v>
      </c>
      <c r="C1699" s="113">
        <v>2010</v>
      </c>
      <c r="D1699" s="113" t="s">
        <v>38</v>
      </c>
      <c r="E1699" s="113" t="s">
        <v>157</v>
      </c>
      <c r="F1699" s="113" t="s">
        <v>157</v>
      </c>
      <c r="G1699" s="113">
        <v>0</v>
      </c>
      <c r="H1699" s="113" t="s">
        <v>157</v>
      </c>
      <c r="I1699" s="113">
        <v>10</v>
      </c>
    </row>
    <row r="1700" spans="1:9" x14ac:dyDescent="0.25">
      <c r="A1700" s="26" t="str">
        <f t="shared" si="26"/>
        <v>North East2011Melanoma</v>
      </c>
      <c r="B1700" s="113" t="s">
        <v>164</v>
      </c>
      <c r="C1700" s="113">
        <v>2011</v>
      </c>
      <c r="D1700" s="113" t="s">
        <v>38</v>
      </c>
      <c r="E1700" s="113">
        <v>6</v>
      </c>
      <c r="F1700" s="113">
        <v>0</v>
      </c>
      <c r="G1700" s="113" t="s">
        <v>157</v>
      </c>
      <c r="H1700" s="113" t="s">
        <v>157</v>
      </c>
      <c r="I1700" s="113">
        <v>9</v>
      </c>
    </row>
    <row r="1701" spans="1:9" x14ac:dyDescent="0.25">
      <c r="A1701" s="26" t="str">
        <f t="shared" si="26"/>
        <v>North East2012Melanoma</v>
      </c>
      <c r="B1701" s="113" t="s">
        <v>164</v>
      </c>
      <c r="C1701" s="113">
        <v>2012</v>
      </c>
      <c r="D1701" s="113" t="s">
        <v>38</v>
      </c>
      <c r="E1701" s="113" t="s">
        <v>157</v>
      </c>
      <c r="F1701" s="113" t="s">
        <v>157</v>
      </c>
      <c r="G1701" s="113">
        <v>0</v>
      </c>
      <c r="H1701" s="113">
        <v>5</v>
      </c>
      <c r="I1701" s="113">
        <v>9</v>
      </c>
    </row>
    <row r="1702" spans="1:9" x14ac:dyDescent="0.25">
      <c r="A1702" s="26" t="str">
        <f t="shared" si="26"/>
        <v>North East2013Melanoma</v>
      </c>
      <c r="B1702" s="113" t="s">
        <v>164</v>
      </c>
      <c r="C1702" s="113">
        <v>2013</v>
      </c>
      <c r="D1702" s="113" t="s">
        <v>38</v>
      </c>
      <c r="E1702" s="113">
        <v>7</v>
      </c>
      <c r="F1702" s="113" t="s">
        <v>157</v>
      </c>
      <c r="G1702" s="113" t="s">
        <v>157</v>
      </c>
      <c r="H1702" s="113">
        <v>9</v>
      </c>
      <c r="I1702" s="113">
        <v>19</v>
      </c>
    </row>
    <row r="1703" spans="1:9" x14ac:dyDescent="0.25">
      <c r="A1703" s="26" t="str">
        <f t="shared" si="26"/>
        <v>North West2006Melanoma</v>
      </c>
      <c r="B1703" s="113" t="s">
        <v>166</v>
      </c>
      <c r="C1703" s="113">
        <v>2006</v>
      </c>
      <c r="D1703" s="113" t="s">
        <v>38</v>
      </c>
      <c r="E1703" s="113">
        <v>18</v>
      </c>
      <c r="F1703" s="113" t="s">
        <v>157</v>
      </c>
      <c r="G1703" s="113" t="s">
        <v>157</v>
      </c>
      <c r="H1703" s="113">
        <v>10</v>
      </c>
      <c r="I1703" s="113">
        <v>33</v>
      </c>
    </row>
    <row r="1704" spans="1:9" x14ac:dyDescent="0.25">
      <c r="A1704" s="26" t="str">
        <f t="shared" si="26"/>
        <v>North West2007Melanoma</v>
      </c>
      <c r="B1704" s="113" t="s">
        <v>166</v>
      </c>
      <c r="C1704" s="113">
        <v>2007</v>
      </c>
      <c r="D1704" s="113" t="s">
        <v>38</v>
      </c>
      <c r="E1704" s="113">
        <v>21</v>
      </c>
      <c r="F1704" s="113" t="s">
        <v>157</v>
      </c>
      <c r="G1704" s="113" t="s">
        <v>157</v>
      </c>
      <c r="H1704" s="113" t="s">
        <v>157</v>
      </c>
      <c r="I1704" s="113">
        <v>29</v>
      </c>
    </row>
    <row r="1705" spans="1:9" x14ac:dyDescent="0.25">
      <c r="A1705" s="26" t="str">
        <f t="shared" si="26"/>
        <v>North West2008Melanoma</v>
      </c>
      <c r="B1705" s="113" t="s">
        <v>166</v>
      </c>
      <c r="C1705" s="113">
        <v>2008</v>
      </c>
      <c r="D1705" s="113" t="s">
        <v>38</v>
      </c>
      <c r="E1705" s="113">
        <v>18</v>
      </c>
      <c r="F1705" s="113">
        <v>8</v>
      </c>
      <c r="G1705" s="113" t="s">
        <v>157</v>
      </c>
      <c r="H1705" s="113" t="s">
        <v>157</v>
      </c>
      <c r="I1705" s="113">
        <v>34</v>
      </c>
    </row>
    <row r="1706" spans="1:9" x14ac:dyDescent="0.25">
      <c r="A1706" s="26" t="str">
        <f t="shared" si="26"/>
        <v>North West2009Melanoma</v>
      </c>
      <c r="B1706" s="113" t="s">
        <v>166</v>
      </c>
      <c r="C1706" s="113">
        <v>2009</v>
      </c>
      <c r="D1706" s="113" t="s">
        <v>38</v>
      </c>
      <c r="E1706" s="113">
        <v>26</v>
      </c>
      <c r="F1706" s="113">
        <v>12</v>
      </c>
      <c r="G1706" s="113" t="s">
        <v>157</v>
      </c>
      <c r="H1706" s="113" t="s">
        <v>157</v>
      </c>
      <c r="I1706" s="113">
        <v>46</v>
      </c>
    </row>
    <row r="1707" spans="1:9" x14ac:dyDescent="0.25">
      <c r="A1707" s="26" t="str">
        <f t="shared" si="26"/>
        <v>North West2010Melanoma</v>
      </c>
      <c r="B1707" s="113" t="s">
        <v>166</v>
      </c>
      <c r="C1707" s="113">
        <v>2010</v>
      </c>
      <c r="D1707" s="113" t="s">
        <v>38</v>
      </c>
      <c r="E1707" s="113">
        <v>24</v>
      </c>
      <c r="F1707" s="113" t="s">
        <v>157</v>
      </c>
      <c r="G1707" s="113" t="s">
        <v>157</v>
      </c>
      <c r="H1707" s="113">
        <v>8</v>
      </c>
      <c r="I1707" s="113">
        <v>42</v>
      </c>
    </row>
    <row r="1708" spans="1:9" x14ac:dyDescent="0.25">
      <c r="A1708" s="26" t="str">
        <f t="shared" si="26"/>
        <v>North West2011Melanoma</v>
      </c>
      <c r="B1708" s="113" t="s">
        <v>166</v>
      </c>
      <c r="C1708" s="113">
        <v>2011</v>
      </c>
      <c r="D1708" s="113" t="s">
        <v>38</v>
      </c>
      <c r="E1708" s="113">
        <v>25</v>
      </c>
      <c r="F1708" s="113">
        <v>6</v>
      </c>
      <c r="G1708" s="113">
        <v>5</v>
      </c>
      <c r="H1708" s="113">
        <v>5</v>
      </c>
      <c r="I1708" s="113">
        <v>41</v>
      </c>
    </row>
    <row r="1709" spans="1:9" x14ac:dyDescent="0.25">
      <c r="A1709" s="26" t="str">
        <f t="shared" si="26"/>
        <v>North West2012Melanoma</v>
      </c>
      <c r="B1709" s="113" t="s">
        <v>166</v>
      </c>
      <c r="C1709" s="113">
        <v>2012</v>
      </c>
      <c r="D1709" s="113" t="s">
        <v>38</v>
      </c>
      <c r="E1709" s="113">
        <v>16</v>
      </c>
      <c r="F1709" s="113" t="s">
        <v>157</v>
      </c>
      <c r="G1709" s="113" t="s">
        <v>157</v>
      </c>
      <c r="H1709" s="113">
        <v>9</v>
      </c>
      <c r="I1709" s="113">
        <v>32</v>
      </c>
    </row>
    <row r="1710" spans="1:9" x14ac:dyDescent="0.25">
      <c r="A1710" s="26" t="str">
        <f t="shared" si="26"/>
        <v>North West2013Melanoma</v>
      </c>
      <c r="B1710" s="113" t="s">
        <v>166</v>
      </c>
      <c r="C1710" s="113">
        <v>2013</v>
      </c>
      <c r="D1710" s="113" t="s">
        <v>38</v>
      </c>
      <c r="E1710" s="113">
        <v>19</v>
      </c>
      <c r="F1710" s="113" t="s">
        <v>157</v>
      </c>
      <c r="G1710" s="113" t="s">
        <v>157</v>
      </c>
      <c r="H1710" s="113" t="s">
        <v>157</v>
      </c>
      <c r="I1710" s="113">
        <v>29</v>
      </c>
    </row>
    <row r="1711" spans="1:9" x14ac:dyDescent="0.25">
      <c r="A1711" s="26" t="str">
        <f t="shared" si="26"/>
        <v>South East2006Melanoma</v>
      </c>
      <c r="B1711" s="113" t="s">
        <v>168</v>
      </c>
      <c r="C1711" s="113">
        <v>2006</v>
      </c>
      <c r="D1711" s="113" t="s">
        <v>38</v>
      </c>
      <c r="E1711" s="113">
        <v>28</v>
      </c>
      <c r="F1711" s="113">
        <v>8</v>
      </c>
      <c r="G1711" s="113">
        <v>0</v>
      </c>
      <c r="H1711" s="113">
        <v>7</v>
      </c>
      <c r="I1711" s="113">
        <v>43</v>
      </c>
    </row>
    <row r="1712" spans="1:9" x14ac:dyDescent="0.25">
      <c r="A1712" s="26" t="str">
        <f t="shared" si="26"/>
        <v>South East2007Melanoma</v>
      </c>
      <c r="B1712" s="113" t="s">
        <v>168</v>
      </c>
      <c r="C1712" s="113">
        <v>2007</v>
      </c>
      <c r="D1712" s="113" t="s">
        <v>38</v>
      </c>
      <c r="E1712" s="113">
        <v>30</v>
      </c>
      <c r="F1712" s="113" t="s">
        <v>157</v>
      </c>
      <c r="G1712" s="113" t="s">
        <v>157</v>
      </c>
      <c r="H1712" s="113">
        <v>8</v>
      </c>
      <c r="I1712" s="113">
        <v>47</v>
      </c>
    </row>
    <row r="1713" spans="1:9" x14ac:dyDescent="0.25">
      <c r="A1713" s="26" t="str">
        <f t="shared" si="26"/>
        <v>South East2008Melanoma</v>
      </c>
      <c r="B1713" s="113" t="s">
        <v>168</v>
      </c>
      <c r="C1713" s="113">
        <v>2008</v>
      </c>
      <c r="D1713" s="113" t="s">
        <v>38</v>
      </c>
      <c r="E1713" s="113">
        <v>22</v>
      </c>
      <c r="F1713" s="113">
        <v>11</v>
      </c>
      <c r="G1713" s="113" t="s">
        <v>157</v>
      </c>
      <c r="H1713" s="113" t="s">
        <v>157</v>
      </c>
      <c r="I1713" s="113">
        <v>43</v>
      </c>
    </row>
    <row r="1714" spans="1:9" x14ac:dyDescent="0.25">
      <c r="A1714" s="26" t="str">
        <f t="shared" si="26"/>
        <v>South East2009Melanoma</v>
      </c>
      <c r="B1714" s="113" t="s">
        <v>168</v>
      </c>
      <c r="C1714" s="113">
        <v>2009</v>
      </c>
      <c r="D1714" s="113" t="s">
        <v>38</v>
      </c>
      <c r="E1714" s="113">
        <v>21</v>
      </c>
      <c r="F1714" s="113">
        <v>15</v>
      </c>
      <c r="G1714" s="113" t="s">
        <v>157</v>
      </c>
      <c r="H1714" s="113" t="s">
        <v>157</v>
      </c>
      <c r="I1714" s="113">
        <v>44</v>
      </c>
    </row>
    <row r="1715" spans="1:9" x14ac:dyDescent="0.25">
      <c r="A1715" s="26" t="str">
        <f t="shared" si="26"/>
        <v>South East2010Melanoma</v>
      </c>
      <c r="B1715" s="113" t="s">
        <v>168</v>
      </c>
      <c r="C1715" s="113">
        <v>2010</v>
      </c>
      <c r="D1715" s="113" t="s">
        <v>38</v>
      </c>
      <c r="E1715" s="113">
        <v>38</v>
      </c>
      <c r="F1715" s="113">
        <v>6</v>
      </c>
      <c r="G1715" s="113">
        <v>0</v>
      </c>
      <c r="H1715" s="113">
        <v>13</v>
      </c>
      <c r="I1715" s="113">
        <v>57</v>
      </c>
    </row>
    <row r="1716" spans="1:9" x14ac:dyDescent="0.25">
      <c r="A1716" s="26" t="str">
        <f t="shared" si="26"/>
        <v>South East2011Melanoma</v>
      </c>
      <c r="B1716" s="113" t="s">
        <v>168</v>
      </c>
      <c r="C1716" s="113">
        <v>2011</v>
      </c>
      <c r="D1716" s="113" t="s">
        <v>38</v>
      </c>
      <c r="E1716" s="113">
        <v>29</v>
      </c>
      <c r="F1716" s="113" t="s">
        <v>157</v>
      </c>
      <c r="G1716" s="113" t="s">
        <v>157</v>
      </c>
      <c r="H1716" s="113">
        <v>12</v>
      </c>
      <c r="I1716" s="113">
        <v>56</v>
      </c>
    </row>
    <row r="1717" spans="1:9" x14ac:dyDescent="0.25">
      <c r="A1717" s="26" t="str">
        <f t="shared" si="26"/>
        <v>South East2012Melanoma</v>
      </c>
      <c r="B1717" s="113" t="s">
        <v>168</v>
      </c>
      <c r="C1717" s="113">
        <v>2012</v>
      </c>
      <c r="D1717" s="113" t="s">
        <v>38</v>
      </c>
      <c r="E1717" s="113">
        <v>35</v>
      </c>
      <c r="F1717" s="113" t="s">
        <v>157</v>
      </c>
      <c r="G1717" s="113" t="s">
        <v>157</v>
      </c>
      <c r="H1717" s="113">
        <v>12</v>
      </c>
      <c r="I1717" s="113">
        <v>55</v>
      </c>
    </row>
    <row r="1718" spans="1:9" x14ac:dyDescent="0.25">
      <c r="A1718" s="26" t="str">
        <f t="shared" si="26"/>
        <v>South East2013Melanoma</v>
      </c>
      <c r="B1718" s="113" t="s">
        <v>168</v>
      </c>
      <c r="C1718" s="113">
        <v>2013</v>
      </c>
      <c r="D1718" s="113" t="s">
        <v>38</v>
      </c>
      <c r="E1718" s="113">
        <v>33</v>
      </c>
      <c r="F1718" s="113">
        <v>5</v>
      </c>
      <c r="G1718" s="113">
        <v>0</v>
      </c>
      <c r="H1718" s="113">
        <v>9</v>
      </c>
      <c r="I1718" s="113">
        <v>47</v>
      </c>
    </row>
    <row r="1719" spans="1:9" x14ac:dyDescent="0.25">
      <c r="A1719" s="26" t="str">
        <f t="shared" si="26"/>
        <v>South West2006Melanoma</v>
      </c>
      <c r="B1719" s="113" t="s">
        <v>170</v>
      </c>
      <c r="C1719" s="113">
        <v>2006</v>
      </c>
      <c r="D1719" s="113" t="s">
        <v>38</v>
      </c>
      <c r="E1719" s="113">
        <v>19</v>
      </c>
      <c r="F1719" s="113">
        <v>16</v>
      </c>
      <c r="G1719" s="113" t="s">
        <v>157</v>
      </c>
      <c r="H1719" s="113" t="s">
        <v>157</v>
      </c>
      <c r="I1719" s="113">
        <v>41</v>
      </c>
    </row>
    <row r="1720" spans="1:9" x14ac:dyDescent="0.25">
      <c r="A1720" s="26" t="str">
        <f t="shared" si="26"/>
        <v>South West2007Melanoma</v>
      </c>
      <c r="B1720" s="113" t="s">
        <v>170</v>
      </c>
      <c r="C1720" s="113">
        <v>2007</v>
      </c>
      <c r="D1720" s="113" t="s">
        <v>38</v>
      </c>
      <c r="E1720" s="113">
        <v>17</v>
      </c>
      <c r="F1720" s="113">
        <v>9</v>
      </c>
      <c r="G1720" s="113" t="s">
        <v>157</v>
      </c>
      <c r="H1720" s="113" t="s">
        <v>157</v>
      </c>
      <c r="I1720" s="113">
        <v>36</v>
      </c>
    </row>
    <row r="1721" spans="1:9" x14ac:dyDescent="0.25">
      <c r="A1721" s="26" t="str">
        <f t="shared" si="26"/>
        <v>South West2008Melanoma</v>
      </c>
      <c r="B1721" s="113" t="s">
        <v>170</v>
      </c>
      <c r="C1721" s="113">
        <v>2008</v>
      </c>
      <c r="D1721" s="113" t="s">
        <v>38</v>
      </c>
      <c r="E1721" s="113">
        <v>17</v>
      </c>
      <c r="F1721" s="113">
        <v>18</v>
      </c>
      <c r="G1721" s="113" t="s">
        <v>157</v>
      </c>
      <c r="H1721" s="113" t="s">
        <v>157</v>
      </c>
      <c r="I1721" s="113">
        <v>39</v>
      </c>
    </row>
    <row r="1722" spans="1:9" x14ac:dyDescent="0.25">
      <c r="A1722" s="26" t="str">
        <f t="shared" si="26"/>
        <v>South West2009Melanoma</v>
      </c>
      <c r="B1722" s="113" t="s">
        <v>170</v>
      </c>
      <c r="C1722" s="113">
        <v>2009</v>
      </c>
      <c r="D1722" s="113" t="s">
        <v>38</v>
      </c>
      <c r="E1722" s="113">
        <v>10</v>
      </c>
      <c r="F1722" s="113">
        <v>11</v>
      </c>
      <c r="G1722" s="113" t="s">
        <v>157</v>
      </c>
      <c r="H1722" s="113" t="s">
        <v>157</v>
      </c>
      <c r="I1722" s="113">
        <v>30</v>
      </c>
    </row>
    <row r="1723" spans="1:9" x14ac:dyDescent="0.25">
      <c r="A1723" s="26" t="str">
        <f t="shared" si="26"/>
        <v>South West2010Melanoma</v>
      </c>
      <c r="B1723" s="113" t="s">
        <v>170</v>
      </c>
      <c r="C1723" s="113">
        <v>2010</v>
      </c>
      <c r="D1723" s="113" t="s">
        <v>38</v>
      </c>
      <c r="E1723" s="113">
        <v>22</v>
      </c>
      <c r="F1723" s="113">
        <v>8</v>
      </c>
      <c r="G1723" s="113" t="s">
        <v>157</v>
      </c>
      <c r="H1723" s="113" t="s">
        <v>157</v>
      </c>
      <c r="I1723" s="113">
        <v>37</v>
      </c>
    </row>
    <row r="1724" spans="1:9" x14ac:dyDescent="0.25">
      <c r="A1724" s="26" t="str">
        <f t="shared" si="26"/>
        <v>South West2011Melanoma</v>
      </c>
      <c r="B1724" s="113" t="s">
        <v>170</v>
      </c>
      <c r="C1724" s="113">
        <v>2011</v>
      </c>
      <c r="D1724" s="113" t="s">
        <v>38</v>
      </c>
      <c r="E1724" s="113">
        <v>10</v>
      </c>
      <c r="F1724" s="113" t="s">
        <v>157</v>
      </c>
      <c r="G1724" s="113" t="s">
        <v>157</v>
      </c>
      <c r="H1724" s="113">
        <v>7</v>
      </c>
      <c r="I1724" s="113">
        <v>24</v>
      </c>
    </row>
    <row r="1725" spans="1:9" x14ac:dyDescent="0.25">
      <c r="A1725" s="26" t="str">
        <f t="shared" si="26"/>
        <v>South West2012Melanoma</v>
      </c>
      <c r="B1725" s="113" t="s">
        <v>170</v>
      </c>
      <c r="C1725" s="113">
        <v>2012</v>
      </c>
      <c r="D1725" s="113" t="s">
        <v>38</v>
      </c>
      <c r="E1725" s="113">
        <v>23</v>
      </c>
      <c r="F1725" s="113">
        <v>11</v>
      </c>
      <c r="G1725" s="113">
        <v>0</v>
      </c>
      <c r="H1725" s="113">
        <v>20</v>
      </c>
      <c r="I1725" s="113">
        <v>54</v>
      </c>
    </row>
    <row r="1726" spans="1:9" x14ac:dyDescent="0.25">
      <c r="A1726" s="26" t="str">
        <f t="shared" si="26"/>
        <v>South West2013Melanoma</v>
      </c>
      <c r="B1726" s="113" t="s">
        <v>170</v>
      </c>
      <c r="C1726" s="113">
        <v>2013</v>
      </c>
      <c r="D1726" s="113" t="s">
        <v>38</v>
      </c>
      <c r="E1726" s="113">
        <v>16</v>
      </c>
      <c r="F1726" s="113" t="s">
        <v>157</v>
      </c>
      <c r="G1726" s="113" t="s">
        <v>157</v>
      </c>
      <c r="H1726" s="113">
        <v>6</v>
      </c>
      <c r="I1726" s="113">
        <v>26</v>
      </c>
    </row>
    <row r="1727" spans="1:9" x14ac:dyDescent="0.25">
      <c r="A1727" s="26" t="str">
        <f t="shared" si="26"/>
        <v>West Midlands2006Melanoma</v>
      </c>
      <c r="B1727" s="113" t="s">
        <v>172</v>
      </c>
      <c r="C1727" s="113">
        <v>2006</v>
      </c>
      <c r="D1727" s="113" t="s">
        <v>38</v>
      </c>
      <c r="E1727" s="113">
        <v>12</v>
      </c>
      <c r="F1727" s="113" t="s">
        <v>157</v>
      </c>
      <c r="G1727" s="113" t="s">
        <v>157</v>
      </c>
      <c r="H1727" s="113">
        <v>0</v>
      </c>
      <c r="I1727" s="113">
        <v>18</v>
      </c>
    </row>
    <row r="1728" spans="1:9" x14ac:dyDescent="0.25">
      <c r="A1728" s="26" t="str">
        <f t="shared" si="26"/>
        <v>West Midlands2007Melanoma</v>
      </c>
      <c r="B1728" s="113" t="s">
        <v>172</v>
      </c>
      <c r="C1728" s="113">
        <v>2007</v>
      </c>
      <c r="D1728" s="113" t="s">
        <v>38</v>
      </c>
      <c r="E1728" s="113">
        <v>13</v>
      </c>
      <c r="F1728" s="113" t="s">
        <v>157</v>
      </c>
      <c r="G1728" s="113">
        <v>0</v>
      </c>
      <c r="H1728" s="113" t="s">
        <v>157</v>
      </c>
      <c r="I1728" s="113">
        <v>19</v>
      </c>
    </row>
    <row r="1729" spans="1:9" x14ac:dyDescent="0.25">
      <c r="A1729" s="26" t="str">
        <f t="shared" si="26"/>
        <v>West Midlands2008Melanoma</v>
      </c>
      <c r="B1729" s="113" t="s">
        <v>172</v>
      </c>
      <c r="C1729" s="113">
        <v>2008</v>
      </c>
      <c r="D1729" s="113" t="s">
        <v>38</v>
      </c>
      <c r="E1729" s="113">
        <v>9</v>
      </c>
      <c r="F1729" s="113">
        <v>5</v>
      </c>
      <c r="G1729" s="113" t="s">
        <v>157</v>
      </c>
      <c r="H1729" s="113" t="s">
        <v>157</v>
      </c>
      <c r="I1729" s="113">
        <v>15</v>
      </c>
    </row>
    <row r="1730" spans="1:9" x14ac:dyDescent="0.25">
      <c r="A1730" s="26" t="str">
        <f t="shared" si="26"/>
        <v>West Midlands2009Melanoma</v>
      </c>
      <c r="B1730" s="113" t="s">
        <v>172</v>
      </c>
      <c r="C1730" s="113">
        <v>2009</v>
      </c>
      <c r="D1730" s="113" t="s">
        <v>38</v>
      </c>
      <c r="E1730" s="113">
        <v>11</v>
      </c>
      <c r="F1730" s="113" t="s">
        <v>157</v>
      </c>
      <c r="G1730" s="113" t="s">
        <v>157</v>
      </c>
      <c r="H1730" s="113">
        <v>6</v>
      </c>
      <c r="I1730" s="113">
        <v>19</v>
      </c>
    </row>
    <row r="1731" spans="1:9" x14ac:dyDescent="0.25">
      <c r="A1731" s="26" t="str">
        <f t="shared" si="26"/>
        <v>West Midlands2010Melanoma</v>
      </c>
      <c r="B1731" s="113" t="s">
        <v>172</v>
      </c>
      <c r="C1731" s="113">
        <v>2010</v>
      </c>
      <c r="D1731" s="113" t="s">
        <v>38</v>
      </c>
      <c r="E1731" s="113">
        <v>9</v>
      </c>
      <c r="F1731" s="113">
        <v>5</v>
      </c>
      <c r="G1731" s="113" t="s">
        <v>157</v>
      </c>
      <c r="H1731" s="113" t="s">
        <v>157</v>
      </c>
      <c r="I1731" s="113">
        <v>17</v>
      </c>
    </row>
    <row r="1732" spans="1:9" x14ac:dyDescent="0.25">
      <c r="A1732" s="26" t="str">
        <f t="shared" si="26"/>
        <v>West Midlands2011Melanoma</v>
      </c>
      <c r="B1732" s="113" t="s">
        <v>172</v>
      </c>
      <c r="C1732" s="113">
        <v>2011</v>
      </c>
      <c r="D1732" s="113" t="s">
        <v>38</v>
      </c>
      <c r="E1732" s="113">
        <v>19</v>
      </c>
      <c r="F1732" s="113">
        <v>5</v>
      </c>
      <c r="G1732" s="113" t="s">
        <v>157</v>
      </c>
      <c r="H1732" s="113" t="s">
        <v>157</v>
      </c>
      <c r="I1732" s="113">
        <v>30</v>
      </c>
    </row>
    <row r="1733" spans="1:9" x14ac:dyDescent="0.25">
      <c r="A1733" s="26" t="str">
        <f t="shared" ref="A1733:A1796" si="27">CONCATENATE(B1733,C1733,D1733)</f>
        <v>West Midlands2012Melanoma</v>
      </c>
      <c r="B1733" s="113" t="s">
        <v>172</v>
      </c>
      <c r="C1733" s="113">
        <v>2012</v>
      </c>
      <c r="D1733" s="113" t="s">
        <v>38</v>
      </c>
      <c r="E1733" s="113">
        <v>13</v>
      </c>
      <c r="F1733" s="113" t="s">
        <v>157</v>
      </c>
      <c r="G1733" s="113" t="s">
        <v>157</v>
      </c>
      <c r="H1733" s="113" t="s">
        <v>157</v>
      </c>
      <c r="I1733" s="113">
        <v>23</v>
      </c>
    </row>
    <row r="1734" spans="1:9" x14ac:dyDescent="0.25">
      <c r="A1734" s="26" t="str">
        <f t="shared" si="27"/>
        <v>West Midlands2013Melanoma</v>
      </c>
      <c r="B1734" s="113" t="s">
        <v>172</v>
      </c>
      <c r="C1734" s="113">
        <v>2013</v>
      </c>
      <c r="D1734" s="113" t="s">
        <v>38</v>
      </c>
      <c r="E1734" s="113">
        <v>9</v>
      </c>
      <c r="F1734" s="113" t="s">
        <v>157</v>
      </c>
      <c r="G1734" s="113">
        <v>0</v>
      </c>
      <c r="H1734" s="113" t="s">
        <v>157</v>
      </c>
      <c r="I1734" s="113">
        <v>12</v>
      </c>
    </row>
    <row r="1735" spans="1:9" x14ac:dyDescent="0.25">
      <c r="A1735" s="26" t="str">
        <f t="shared" si="27"/>
        <v>Yorkshire and The Humber2006Melanoma</v>
      </c>
      <c r="B1735" s="113" t="s">
        <v>174</v>
      </c>
      <c r="C1735" s="113">
        <v>2006</v>
      </c>
      <c r="D1735" s="113" t="s">
        <v>38</v>
      </c>
      <c r="E1735" s="113">
        <v>11</v>
      </c>
      <c r="F1735" s="113">
        <v>7</v>
      </c>
      <c r="G1735" s="113">
        <v>0</v>
      </c>
      <c r="H1735" s="113">
        <v>10</v>
      </c>
      <c r="I1735" s="113">
        <v>28</v>
      </c>
    </row>
    <row r="1736" spans="1:9" x14ac:dyDescent="0.25">
      <c r="A1736" s="26" t="str">
        <f t="shared" si="27"/>
        <v>Yorkshire and The Humber2007Melanoma</v>
      </c>
      <c r="B1736" s="113" t="s">
        <v>174</v>
      </c>
      <c r="C1736" s="113">
        <v>2007</v>
      </c>
      <c r="D1736" s="113" t="s">
        <v>38</v>
      </c>
      <c r="E1736" s="113">
        <v>20</v>
      </c>
      <c r="F1736" s="113">
        <v>9</v>
      </c>
      <c r="G1736" s="113" t="s">
        <v>157</v>
      </c>
      <c r="H1736" s="113" t="s">
        <v>157</v>
      </c>
      <c r="I1736" s="113">
        <v>36</v>
      </c>
    </row>
    <row r="1737" spans="1:9" x14ac:dyDescent="0.25">
      <c r="A1737" s="26" t="str">
        <f t="shared" si="27"/>
        <v>Yorkshire and The Humber2008Melanoma</v>
      </c>
      <c r="B1737" s="113" t="s">
        <v>174</v>
      </c>
      <c r="C1737" s="113">
        <v>2008</v>
      </c>
      <c r="D1737" s="113" t="s">
        <v>38</v>
      </c>
      <c r="E1737" s="113">
        <v>7</v>
      </c>
      <c r="F1737" s="113" t="s">
        <v>157</v>
      </c>
      <c r="G1737" s="113">
        <v>0</v>
      </c>
      <c r="H1737" s="113" t="s">
        <v>157</v>
      </c>
      <c r="I1737" s="113">
        <v>11</v>
      </c>
    </row>
    <row r="1738" spans="1:9" x14ac:dyDescent="0.25">
      <c r="A1738" s="26" t="str">
        <f t="shared" si="27"/>
        <v>Yorkshire and The Humber2009Melanoma</v>
      </c>
      <c r="B1738" s="113" t="s">
        <v>174</v>
      </c>
      <c r="C1738" s="113">
        <v>2009</v>
      </c>
      <c r="D1738" s="113" t="s">
        <v>38</v>
      </c>
      <c r="E1738" s="113">
        <v>9</v>
      </c>
      <c r="F1738" s="113" t="s">
        <v>157</v>
      </c>
      <c r="G1738" s="113" t="s">
        <v>157</v>
      </c>
      <c r="H1738" s="113" t="s">
        <v>157</v>
      </c>
      <c r="I1738" s="113">
        <v>18</v>
      </c>
    </row>
    <row r="1739" spans="1:9" x14ac:dyDescent="0.25">
      <c r="A1739" s="26" t="str">
        <f t="shared" si="27"/>
        <v>Yorkshire and The Humber2010Melanoma</v>
      </c>
      <c r="B1739" s="113" t="s">
        <v>174</v>
      </c>
      <c r="C1739" s="113">
        <v>2010</v>
      </c>
      <c r="D1739" s="113" t="s">
        <v>38</v>
      </c>
      <c r="E1739" s="113">
        <v>7</v>
      </c>
      <c r="F1739" s="113" t="s">
        <v>157</v>
      </c>
      <c r="G1739" s="113" t="s">
        <v>157</v>
      </c>
      <c r="H1739" s="113">
        <v>6</v>
      </c>
      <c r="I1739" s="113">
        <v>17</v>
      </c>
    </row>
    <row r="1740" spans="1:9" x14ac:dyDescent="0.25">
      <c r="A1740" s="26" t="str">
        <f t="shared" si="27"/>
        <v>Yorkshire and The Humber2011Melanoma</v>
      </c>
      <c r="B1740" s="113" t="s">
        <v>174</v>
      </c>
      <c r="C1740" s="113">
        <v>2011</v>
      </c>
      <c r="D1740" s="113" t="s">
        <v>38</v>
      </c>
      <c r="E1740" s="113">
        <v>10</v>
      </c>
      <c r="F1740" s="113" t="s">
        <v>157</v>
      </c>
      <c r="G1740" s="113" t="s">
        <v>157</v>
      </c>
      <c r="H1740" s="113">
        <v>11</v>
      </c>
      <c r="I1740" s="113">
        <v>24</v>
      </c>
    </row>
    <row r="1741" spans="1:9" x14ac:dyDescent="0.25">
      <c r="A1741" s="26" t="str">
        <f t="shared" si="27"/>
        <v>Yorkshire and The Humber2012Melanoma</v>
      </c>
      <c r="B1741" s="113" t="s">
        <v>174</v>
      </c>
      <c r="C1741" s="113">
        <v>2012</v>
      </c>
      <c r="D1741" s="113" t="s">
        <v>38</v>
      </c>
      <c r="E1741" s="113">
        <v>13</v>
      </c>
      <c r="F1741" s="113" t="s">
        <v>157</v>
      </c>
      <c r="G1741" s="113" t="s">
        <v>157</v>
      </c>
      <c r="H1741" s="113">
        <v>11</v>
      </c>
      <c r="I1741" s="113">
        <v>27</v>
      </c>
    </row>
    <row r="1742" spans="1:9" x14ac:dyDescent="0.25">
      <c r="A1742" s="26" t="str">
        <f t="shared" si="27"/>
        <v>Yorkshire and The Humber2013Melanoma</v>
      </c>
      <c r="B1742" s="113" t="s">
        <v>174</v>
      </c>
      <c r="C1742" s="113">
        <v>2013</v>
      </c>
      <c r="D1742" s="113" t="s">
        <v>38</v>
      </c>
      <c r="E1742" s="113">
        <v>15</v>
      </c>
      <c r="F1742" s="113" t="s">
        <v>157</v>
      </c>
      <c r="G1742" s="113" t="s">
        <v>157</v>
      </c>
      <c r="H1742" s="113">
        <v>7</v>
      </c>
      <c r="I1742" s="113">
        <v>26</v>
      </c>
    </row>
    <row r="1743" spans="1:9" x14ac:dyDescent="0.25">
      <c r="A1743" s="26" t="str">
        <f t="shared" si="27"/>
        <v>East Midlands2006Meninges</v>
      </c>
      <c r="B1743" s="113" t="s">
        <v>160</v>
      </c>
      <c r="C1743" s="113">
        <v>2006</v>
      </c>
      <c r="D1743" s="113" t="s">
        <v>16</v>
      </c>
      <c r="E1743" s="113">
        <v>28</v>
      </c>
      <c r="F1743" s="113">
        <v>9</v>
      </c>
      <c r="G1743" s="113">
        <v>7</v>
      </c>
      <c r="H1743" s="113">
        <v>24</v>
      </c>
      <c r="I1743" s="113">
        <v>68</v>
      </c>
    </row>
    <row r="1744" spans="1:9" x14ac:dyDescent="0.25">
      <c r="A1744" s="26" t="str">
        <f t="shared" si="27"/>
        <v>East Midlands2007Meninges</v>
      </c>
      <c r="B1744" s="113" t="s">
        <v>160</v>
      </c>
      <c r="C1744" s="113">
        <v>2007</v>
      </c>
      <c r="D1744" s="113" t="s">
        <v>16</v>
      </c>
      <c r="E1744" s="113">
        <v>21</v>
      </c>
      <c r="F1744" s="113">
        <v>11</v>
      </c>
      <c r="G1744" s="113">
        <v>6</v>
      </c>
      <c r="H1744" s="113">
        <v>29</v>
      </c>
      <c r="I1744" s="113">
        <v>67</v>
      </c>
    </row>
    <row r="1745" spans="1:9" x14ac:dyDescent="0.25">
      <c r="A1745" s="26" t="str">
        <f t="shared" si="27"/>
        <v>East Midlands2008Meninges</v>
      </c>
      <c r="B1745" s="113" t="s">
        <v>160</v>
      </c>
      <c r="C1745" s="113">
        <v>2008</v>
      </c>
      <c r="D1745" s="113" t="s">
        <v>16</v>
      </c>
      <c r="E1745" s="113">
        <v>42</v>
      </c>
      <c r="F1745" s="113">
        <v>12</v>
      </c>
      <c r="G1745" s="113">
        <v>6</v>
      </c>
      <c r="H1745" s="113">
        <v>28</v>
      </c>
      <c r="I1745" s="113">
        <v>88</v>
      </c>
    </row>
    <row r="1746" spans="1:9" x14ac:dyDescent="0.25">
      <c r="A1746" s="26" t="str">
        <f t="shared" si="27"/>
        <v>East Midlands2009Meninges</v>
      </c>
      <c r="B1746" s="113" t="s">
        <v>160</v>
      </c>
      <c r="C1746" s="113">
        <v>2009</v>
      </c>
      <c r="D1746" s="113" t="s">
        <v>16</v>
      </c>
      <c r="E1746" s="113">
        <v>38</v>
      </c>
      <c r="F1746" s="113">
        <v>17</v>
      </c>
      <c r="G1746" s="113">
        <v>9</v>
      </c>
      <c r="H1746" s="113">
        <v>26</v>
      </c>
      <c r="I1746" s="113">
        <v>90</v>
      </c>
    </row>
    <row r="1747" spans="1:9" x14ac:dyDescent="0.25">
      <c r="A1747" s="26" t="str">
        <f t="shared" si="27"/>
        <v>East Midlands2010Meninges</v>
      </c>
      <c r="B1747" s="113" t="s">
        <v>160</v>
      </c>
      <c r="C1747" s="113">
        <v>2010</v>
      </c>
      <c r="D1747" s="113" t="s">
        <v>16</v>
      </c>
      <c r="E1747" s="113">
        <v>28</v>
      </c>
      <c r="F1747" s="113">
        <v>15</v>
      </c>
      <c r="G1747" s="113">
        <v>6</v>
      </c>
      <c r="H1747" s="113">
        <v>23</v>
      </c>
      <c r="I1747" s="113">
        <v>72</v>
      </c>
    </row>
    <row r="1748" spans="1:9" x14ac:dyDescent="0.25">
      <c r="A1748" s="26" t="str">
        <f t="shared" si="27"/>
        <v>East Midlands2011Meninges</v>
      </c>
      <c r="B1748" s="113" t="s">
        <v>160</v>
      </c>
      <c r="C1748" s="113">
        <v>2011</v>
      </c>
      <c r="D1748" s="113" t="s">
        <v>16</v>
      </c>
      <c r="E1748" s="113">
        <v>31</v>
      </c>
      <c r="F1748" s="113">
        <v>17</v>
      </c>
      <c r="G1748" s="113">
        <v>0</v>
      </c>
      <c r="H1748" s="113">
        <v>25</v>
      </c>
      <c r="I1748" s="113">
        <v>73</v>
      </c>
    </row>
    <row r="1749" spans="1:9" x14ac:dyDescent="0.25">
      <c r="A1749" s="26" t="str">
        <f t="shared" si="27"/>
        <v>East Midlands2012Meninges</v>
      </c>
      <c r="B1749" s="113" t="s">
        <v>160</v>
      </c>
      <c r="C1749" s="113">
        <v>2012</v>
      </c>
      <c r="D1749" s="113" t="s">
        <v>16</v>
      </c>
      <c r="E1749" s="113">
        <v>51</v>
      </c>
      <c r="F1749" s="113" t="s">
        <v>157</v>
      </c>
      <c r="G1749" s="113" t="s">
        <v>157</v>
      </c>
      <c r="H1749" s="113">
        <v>20</v>
      </c>
      <c r="I1749" s="113">
        <v>78</v>
      </c>
    </row>
    <row r="1750" spans="1:9" x14ac:dyDescent="0.25">
      <c r="A1750" s="26" t="str">
        <f t="shared" si="27"/>
        <v>East Midlands2013Meninges</v>
      </c>
      <c r="B1750" s="113" t="s">
        <v>160</v>
      </c>
      <c r="C1750" s="113">
        <v>2013</v>
      </c>
      <c r="D1750" s="113" t="s">
        <v>16</v>
      </c>
      <c r="E1750" s="113">
        <v>36</v>
      </c>
      <c r="F1750" s="113" t="s">
        <v>157</v>
      </c>
      <c r="G1750" s="113" t="s">
        <v>157</v>
      </c>
      <c r="H1750" s="113">
        <v>19</v>
      </c>
      <c r="I1750" s="113">
        <v>65</v>
      </c>
    </row>
    <row r="1751" spans="1:9" x14ac:dyDescent="0.25">
      <c r="A1751" s="26" t="str">
        <f t="shared" si="27"/>
        <v>East of England2006Meninges</v>
      </c>
      <c r="B1751" s="113" t="s">
        <v>162</v>
      </c>
      <c r="C1751" s="113">
        <v>2006</v>
      </c>
      <c r="D1751" s="113" t="s">
        <v>16</v>
      </c>
      <c r="E1751" s="113">
        <v>44</v>
      </c>
      <c r="F1751" s="113">
        <v>25</v>
      </c>
      <c r="G1751" s="113" t="s">
        <v>157</v>
      </c>
      <c r="H1751" s="113" t="s">
        <v>157</v>
      </c>
      <c r="I1751" s="113">
        <v>89</v>
      </c>
    </row>
    <row r="1752" spans="1:9" x14ac:dyDescent="0.25">
      <c r="A1752" s="26" t="str">
        <f t="shared" si="27"/>
        <v>East of England2007Meninges</v>
      </c>
      <c r="B1752" s="113" t="s">
        <v>162</v>
      </c>
      <c r="C1752" s="113">
        <v>2007</v>
      </c>
      <c r="D1752" s="113" t="s">
        <v>16</v>
      </c>
      <c r="E1752" s="113">
        <v>36</v>
      </c>
      <c r="F1752" s="113">
        <v>12</v>
      </c>
      <c r="G1752" s="113">
        <v>0</v>
      </c>
      <c r="H1752" s="113">
        <v>29</v>
      </c>
      <c r="I1752" s="113">
        <v>77</v>
      </c>
    </row>
    <row r="1753" spans="1:9" x14ac:dyDescent="0.25">
      <c r="A1753" s="26" t="str">
        <f t="shared" si="27"/>
        <v>East of England2008Meninges</v>
      </c>
      <c r="B1753" s="113" t="s">
        <v>162</v>
      </c>
      <c r="C1753" s="113">
        <v>2008</v>
      </c>
      <c r="D1753" s="113" t="s">
        <v>16</v>
      </c>
      <c r="E1753" s="113">
        <v>72</v>
      </c>
      <c r="F1753" s="113">
        <v>15</v>
      </c>
      <c r="G1753" s="113" t="s">
        <v>157</v>
      </c>
      <c r="H1753" s="113" t="s">
        <v>157</v>
      </c>
      <c r="I1753" s="113">
        <v>102</v>
      </c>
    </row>
    <row r="1754" spans="1:9" x14ac:dyDescent="0.25">
      <c r="A1754" s="26" t="str">
        <f t="shared" si="27"/>
        <v>East of England2009Meninges</v>
      </c>
      <c r="B1754" s="113" t="s">
        <v>162</v>
      </c>
      <c r="C1754" s="113">
        <v>2009</v>
      </c>
      <c r="D1754" s="113" t="s">
        <v>16</v>
      </c>
      <c r="E1754" s="113">
        <v>102</v>
      </c>
      <c r="F1754" s="113" t="s">
        <v>157</v>
      </c>
      <c r="G1754" s="113" t="s">
        <v>157</v>
      </c>
      <c r="H1754" s="113">
        <v>18</v>
      </c>
      <c r="I1754" s="113">
        <v>139</v>
      </c>
    </row>
    <row r="1755" spans="1:9" x14ac:dyDescent="0.25">
      <c r="A1755" s="26" t="str">
        <f t="shared" si="27"/>
        <v>East of England2010Meninges</v>
      </c>
      <c r="B1755" s="113" t="s">
        <v>162</v>
      </c>
      <c r="C1755" s="113">
        <v>2010</v>
      </c>
      <c r="D1755" s="113" t="s">
        <v>16</v>
      </c>
      <c r="E1755" s="113">
        <v>93</v>
      </c>
      <c r="F1755" s="113">
        <v>29</v>
      </c>
      <c r="G1755" s="113">
        <v>0</v>
      </c>
      <c r="H1755" s="113">
        <v>19</v>
      </c>
      <c r="I1755" s="113">
        <v>141</v>
      </c>
    </row>
    <row r="1756" spans="1:9" x14ac:dyDescent="0.25">
      <c r="A1756" s="26" t="str">
        <f t="shared" si="27"/>
        <v>East of England2011Meninges</v>
      </c>
      <c r="B1756" s="113" t="s">
        <v>162</v>
      </c>
      <c r="C1756" s="113">
        <v>2011</v>
      </c>
      <c r="D1756" s="113" t="s">
        <v>16</v>
      </c>
      <c r="E1756" s="113">
        <v>111</v>
      </c>
      <c r="F1756" s="113">
        <v>22</v>
      </c>
      <c r="G1756" s="113">
        <v>0</v>
      </c>
      <c r="H1756" s="113">
        <v>23</v>
      </c>
      <c r="I1756" s="113">
        <v>156</v>
      </c>
    </row>
    <row r="1757" spans="1:9" x14ac:dyDescent="0.25">
      <c r="A1757" s="26" t="str">
        <f t="shared" si="27"/>
        <v>East of England2012Meninges</v>
      </c>
      <c r="B1757" s="113" t="s">
        <v>162</v>
      </c>
      <c r="C1757" s="113">
        <v>2012</v>
      </c>
      <c r="D1757" s="113" t="s">
        <v>16</v>
      </c>
      <c r="E1757" s="113">
        <v>134</v>
      </c>
      <c r="F1757" s="113">
        <v>17</v>
      </c>
      <c r="G1757" s="113">
        <v>0</v>
      </c>
      <c r="H1757" s="113">
        <v>22</v>
      </c>
      <c r="I1757" s="113">
        <v>173</v>
      </c>
    </row>
    <row r="1758" spans="1:9" x14ac:dyDescent="0.25">
      <c r="A1758" s="26" t="str">
        <f t="shared" si="27"/>
        <v>East of England2013Meninges</v>
      </c>
      <c r="B1758" s="113" t="s">
        <v>162</v>
      </c>
      <c r="C1758" s="113">
        <v>2013</v>
      </c>
      <c r="D1758" s="113" t="s">
        <v>16</v>
      </c>
      <c r="E1758" s="113">
        <v>134</v>
      </c>
      <c r="F1758" s="113" t="s">
        <v>157</v>
      </c>
      <c r="G1758" s="113" t="s">
        <v>157</v>
      </c>
      <c r="H1758" s="113">
        <v>28</v>
      </c>
      <c r="I1758" s="113">
        <v>181</v>
      </c>
    </row>
    <row r="1759" spans="1:9" x14ac:dyDescent="0.25">
      <c r="A1759" s="26" t="str">
        <f t="shared" si="27"/>
        <v>London2006Meninges</v>
      </c>
      <c r="B1759" s="113" t="s">
        <v>116</v>
      </c>
      <c r="C1759" s="113">
        <v>2006</v>
      </c>
      <c r="D1759" s="113" t="s">
        <v>16</v>
      </c>
      <c r="E1759" s="113">
        <v>60</v>
      </c>
      <c r="F1759" s="113" t="s">
        <v>157</v>
      </c>
      <c r="G1759" s="113" t="s">
        <v>157</v>
      </c>
      <c r="H1759" s="113">
        <v>23</v>
      </c>
      <c r="I1759" s="113">
        <v>88</v>
      </c>
    </row>
    <row r="1760" spans="1:9" x14ac:dyDescent="0.25">
      <c r="A1760" s="26" t="str">
        <f t="shared" si="27"/>
        <v>London2007Meninges</v>
      </c>
      <c r="B1760" s="113" t="s">
        <v>116</v>
      </c>
      <c r="C1760" s="113">
        <v>2007</v>
      </c>
      <c r="D1760" s="113" t="s">
        <v>16</v>
      </c>
      <c r="E1760" s="113">
        <v>59</v>
      </c>
      <c r="F1760" s="113" t="s">
        <v>157</v>
      </c>
      <c r="G1760" s="113" t="s">
        <v>157</v>
      </c>
      <c r="H1760" s="113">
        <v>17</v>
      </c>
      <c r="I1760" s="113">
        <v>83</v>
      </c>
    </row>
    <row r="1761" spans="1:9" x14ac:dyDescent="0.25">
      <c r="A1761" s="26" t="str">
        <f t="shared" si="27"/>
        <v>London2008Meninges</v>
      </c>
      <c r="B1761" s="113" t="s">
        <v>116</v>
      </c>
      <c r="C1761" s="113">
        <v>2008</v>
      </c>
      <c r="D1761" s="113" t="s">
        <v>16</v>
      </c>
      <c r="E1761" s="113">
        <v>65</v>
      </c>
      <c r="F1761" s="113">
        <v>5</v>
      </c>
      <c r="G1761" s="113">
        <v>5</v>
      </c>
      <c r="H1761" s="113">
        <v>18</v>
      </c>
      <c r="I1761" s="113">
        <v>93</v>
      </c>
    </row>
    <row r="1762" spans="1:9" x14ac:dyDescent="0.25">
      <c r="A1762" s="26" t="str">
        <f t="shared" si="27"/>
        <v>London2009Meninges</v>
      </c>
      <c r="B1762" s="113" t="s">
        <v>116</v>
      </c>
      <c r="C1762" s="113">
        <v>2009</v>
      </c>
      <c r="D1762" s="113" t="s">
        <v>16</v>
      </c>
      <c r="E1762" s="113">
        <v>64</v>
      </c>
      <c r="F1762" s="113" t="s">
        <v>157</v>
      </c>
      <c r="G1762" s="113" t="s">
        <v>157</v>
      </c>
      <c r="H1762" s="113">
        <v>20</v>
      </c>
      <c r="I1762" s="113">
        <v>86</v>
      </c>
    </row>
    <row r="1763" spans="1:9" x14ac:dyDescent="0.25">
      <c r="A1763" s="26" t="str">
        <f t="shared" si="27"/>
        <v>London2010Meninges</v>
      </c>
      <c r="B1763" s="113" t="s">
        <v>116</v>
      </c>
      <c r="C1763" s="113">
        <v>2010</v>
      </c>
      <c r="D1763" s="113" t="s">
        <v>16</v>
      </c>
      <c r="E1763" s="113">
        <v>46</v>
      </c>
      <c r="F1763" s="113" t="s">
        <v>157</v>
      </c>
      <c r="G1763" s="113" t="s">
        <v>157</v>
      </c>
      <c r="H1763" s="113">
        <v>15</v>
      </c>
      <c r="I1763" s="113">
        <v>67</v>
      </c>
    </row>
    <row r="1764" spans="1:9" x14ac:dyDescent="0.25">
      <c r="A1764" s="26" t="str">
        <f t="shared" si="27"/>
        <v>London2011Meninges</v>
      </c>
      <c r="B1764" s="113" t="s">
        <v>116</v>
      </c>
      <c r="C1764" s="113">
        <v>2011</v>
      </c>
      <c r="D1764" s="113" t="s">
        <v>16</v>
      </c>
      <c r="E1764" s="113">
        <v>46</v>
      </c>
      <c r="F1764" s="113" t="s">
        <v>157</v>
      </c>
      <c r="G1764" s="113" t="s">
        <v>157</v>
      </c>
      <c r="H1764" s="113">
        <v>6</v>
      </c>
      <c r="I1764" s="113">
        <v>56</v>
      </c>
    </row>
    <row r="1765" spans="1:9" x14ac:dyDescent="0.25">
      <c r="A1765" s="26" t="str">
        <f t="shared" si="27"/>
        <v>London2012Meninges</v>
      </c>
      <c r="B1765" s="113" t="s">
        <v>116</v>
      </c>
      <c r="C1765" s="113">
        <v>2012</v>
      </c>
      <c r="D1765" s="113" t="s">
        <v>16</v>
      </c>
      <c r="E1765" s="113">
        <v>42</v>
      </c>
      <c r="F1765" s="113" t="s">
        <v>157</v>
      </c>
      <c r="G1765" s="113" t="s">
        <v>157</v>
      </c>
      <c r="H1765" s="113">
        <v>14</v>
      </c>
      <c r="I1765" s="113">
        <v>58</v>
      </c>
    </row>
    <row r="1766" spans="1:9" x14ac:dyDescent="0.25">
      <c r="A1766" s="26" t="str">
        <f t="shared" si="27"/>
        <v>London2013Meninges</v>
      </c>
      <c r="B1766" s="113" t="s">
        <v>116</v>
      </c>
      <c r="C1766" s="113">
        <v>2013</v>
      </c>
      <c r="D1766" s="113" t="s">
        <v>16</v>
      </c>
      <c r="E1766" s="113">
        <v>50</v>
      </c>
      <c r="F1766" s="113">
        <v>0</v>
      </c>
      <c r="G1766" s="113">
        <v>5</v>
      </c>
      <c r="H1766" s="113">
        <v>19</v>
      </c>
      <c r="I1766" s="113">
        <v>74</v>
      </c>
    </row>
    <row r="1767" spans="1:9" x14ac:dyDescent="0.25">
      <c r="A1767" s="26" t="str">
        <f t="shared" si="27"/>
        <v>North East2006Meninges</v>
      </c>
      <c r="B1767" s="113" t="s">
        <v>164</v>
      </c>
      <c r="C1767" s="113">
        <v>2006</v>
      </c>
      <c r="D1767" s="113" t="s">
        <v>16</v>
      </c>
      <c r="E1767" s="113">
        <v>17</v>
      </c>
      <c r="F1767" s="113">
        <v>8</v>
      </c>
      <c r="G1767" s="113" t="s">
        <v>157</v>
      </c>
      <c r="H1767" s="113" t="s">
        <v>157</v>
      </c>
      <c r="I1767" s="113">
        <v>30</v>
      </c>
    </row>
    <row r="1768" spans="1:9" x14ac:dyDescent="0.25">
      <c r="A1768" s="26" t="str">
        <f t="shared" si="27"/>
        <v>North East2007Meninges</v>
      </c>
      <c r="B1768" s="113" t="s">
        <v>164</v>
      </c>
      <c r="C1768" s="113">
        <v>2007</v>
      </c>
      <c r="D1768" s="113" t="s">
        <v>16</v>
      </c>
      <c r="E1768" s="113">
        <v>28</v>
      </c>
      <c r="F1768" s="113" t="s">
        <v>157</v>
      </c>
      <c r="G1768" s="113" t="s">
        <v>157</v>
      </c>
      <c r="H1768" s="113">
        <v>7</v>
      </c>
      <c r="I1768" s="113">
        <v>39</v>
      </c>
    </row>
    <row r="1769" spans="1:9" x14ac:dyDescent="0.25">
      <c r="A1769" s="26" t="str">
        <f t="shared" si="27"/>
        <v>North East2008Meninges</v>
      </c>
      <c r="B1769" s="113" t="s">
        <v>164</v>
      </c>
      <c r="C1769" s="113">
        <v>2008</v>
      </c>
      <c r="D1769" s="113" t="s">
        <v>16</v>
      </c>
      <c r="E1769" s="113">
        <v>22</v>
      </c>
      <c r="F1769" s="113">
        <v>7</v>
      </c>
      <c r="G1769" s="113">
        <v>0</v>
      </c>
      <c r="H1769" s="113">
        <v>6</v>
      </c>
      <c r="I1769" s="113">
        <v>35</v>
      </c>
    </row>
    <row r="1770" spans="1:9" x14ac:dyDescent="0.25">
      <c r="A1770" s="26" t="str">
        <f t="shared" si="27"/>
        <v>North East2009Meninges</v>
      </c>
      <c r="B1770" s="113" t="s">
        <v>164</v>
      </c>
      <c r="C1770" s="113">
        <v>2009</v>
      </c>
      <c r="D1770" s="113" t="s">
        <v>16</v>
      </c>
      <c r="E1770" s="113">
        <v>18</v>
      </c>
      <c r="F1770" s="113">
        <v>6</v>
      </c>
      <c r="G1770" s="113">
        <v>0</v>
      </c>
      <c r="H1770" s="113">
        <v>8</v>
      </c>
      <c r="I1770" s="113">
        <v>32</v>
      </c>
    </row>
    <row r="1771" spans="1:9" x14ac:dyDescent="0.25">
      <c r="A1771" s="26" t="str">
        <f t="shared" si="27"/>
        <v>North East2010Meninges</v>
      </c>
      <c r="B1771" s="113" t="s">
        <v>164</v>
      </c>
      <c r="C1771" s="113">
        <v>2010</v>
      </c>
      <c r="D1771" s="113" t="s">
        <v>16</v>
      </c>
      <c r="E1771" s="113">
        <v>12</v>
      </c>
      <c r="F1771" s="113" t="s">
        <v>157</v>
      </c>
      <c r="G1771" s="113" t="s">
        <v>157</v>
      </c>
      <c r="H1771" s="113">
        <v>10</v>
      </c>
      <c r="I1771" s="113">
        <v>24</v>
      </c>
    </row>
    <row r="1772" spans="1:9" x14ac:dyDescent="0.25">
      <c r="A1772" s="26" t="str">
        <f t="shared" si="27"/>
        <v>North East2011Meninges</v>
      </c>
      <c r="B1772" s="113" t="s">
        <v>164</v>
      </c>
      <c r="C1772" s="113">
        <v>2011</v>
      </c>
      <c r="D1772" s="113" t="s">
        <v>16</v>
      </c>
      <c r="E1772" s="113">
        <v>16</v>
      </c>
      <c r="F1772" s="113" t="s">
        <v>157</v>
      </c>
      <c r="G1772" s="113" t="s">
        <v>157</v>
      </c>
      <c r="H1772" s="113" t="s">
        <v>157</v>
      </c>
      <c r="I1772" s="113">
        <v>23</v>
      </c>
    </row>
    <row r="1773" spans="1:9" x14ac:dyDescent="0.25">
      <c r="A1773" s="26" t="str">
        <f t="shared" si="27"/>
        <v>North East2012Meninges</v>
      </c>
      <c r="B1773" s="113" t="s">
        <v>164</v>
      </c>
      <c r="C1773" s="113">
        <v>2012</v>
      </c>
      <c r="D1773" s="113" t="s">
        <v>16</v>
      </c>
      <c r="E1773" s="113">
        <v>30</v>
      </c>
      <c r="F1773" s="113" t="s">
        <v>157</v>
      </c>
      <c r="G1773" s="113" t="s">
        <v>157</v>
      </c>
      <c r="H1773" s="113">
        <v>9</v>
      </c>
      <c r="I1773" s="113">
        <v>46</v>
      </c>
    </row>
    <row r="1774" spans="1:9" x14ac:dyDescent="0.25">
      <c r="A1774" s="26" t="str">
        <f t="shared" si="27"/>
        <v>North East2013Meninges</v>
      </c>
      <c r="B1774" s="113" t="s">
        <v>164</v>
      </c>
      <c r="C1774" s="113">
        <v>2013</v>
      </c>
      <c r="D1774" s="113" t="s">
        <v>16</v>
      </c>
      <c r="E1774" s="113">
        <v>13</v>
      </c>
      <c r="F1774" s="113" t="s">
        <v>157</v>
      </c>
      <c r="G1774" s="113" t="s">
        <v>157</v>
      </c>
      <c r="H1774" s="113">
        <v>11</v>
      </c>
      <c r="I1774" s="113">
        <v>29</v>
      </c>
    </row>
    <row r="1775" spans="1:9" x14ac:dyDescent="0.25">
      <c r="A1775" s="26" t="str">
        <f t="shared" si="27"/>
        <v>North West2006Meninges</v>
      </c>
      <c r="B1775" s="113" t="s">
        <v>166</v>
      </c>
      <c r="C1775" s="113">
        <v>2006</v>
      </c>
      <c r="D1775" s="113" t="s">
        <v>16</v>
      </c>
      <c r="E1775" s="113">
        <v>26</v>
      </c>
      <c r="F1775" s="113">
        <v>10</v>
      </c>
      <c r="G1775" s="113" t="s">
        <v>157</v>
      </c>
      <c r="H1775" s="113" t="s">
        <v>157</v>
      </c>
      <c r="I1775" s="113">
        <v>52</v>
      </c>
    </row>
    <row r="1776" spans="1:9" x14ac:dyDescent="0.25">
      <c r="A1776" s="26" t="str">
        <f t="shared" si="27"/>
        <v>North West2007Meninges</v>
      </c>
      <c r="B1776" s="113" t="s">
        <v>166</v>
      </c>
      <c r="C1776" s="113">
        <v>2007</v>
      </c>
      <c r="D1776" s="113" t="s">
        <v>16</v>
      </c>
      <c r="E1776" s="113">
        <v>44</v>
      </c>
      <c r="F1776" s="113" t="s">
        <v>157</v>
      </c>
      <c r="G1776" s="113" t="s">
        <v>157</v>
      </c>
      <c r="H1776" s="113">
        <v>27</v>
      </c>
      <c r="I1776" s="113">
        <v>77</v>
      </c>
    </row>
    <row r="1777" spans="1:9" x14ac:dyDescent="0.25">
      <c r="A1777" s="26" t="str">
        <f t="shared" si="27"/>
        <v>North West2008Meninges</v>
      </c>
      <c r="B1777" s="113" t="s">
        <v>166</v>
      </c>
      <c r="C1777" s="113">
        <v>2008</v>
      </c>
      <c r="D1777" s="113" t="s">
        <v>16</v>
      </c>
      <c r="E1777" s="113">
        <v>42</v>
      </c>
      <c r="F1777" s="113">
        <v>17</v>
      </c>
      <c r="G1777" s="113" t="s">
        <v>157</v>
      </c>
      <c r="H1777" s="113" t="s">
        <v>157</v>
      </c>
      <c r="I1777" s="113">
        <v>66</v>
      </c>
    </row>
    <row r="1778" spans="1:9" x14ac:dyDescent="0.25">
      <c r="A1778" s="26" t="str">
        <f t="shared" si="27"/>
        <v>North West2009Meninges</v>
      </c>
      <c r="B1778" s="113" t="s">
        <v>166</v>
      </c>
      <c r="C1778" s="113">
        <v>2009</v>
      </c>
      <c r="D1778" s="113" t="s">
        <v>16</v>
      </c>
      <c r="E1778" s="113">
        <v>48</v>
      </c>
      <c r="F1778" s="113" t="s">
        <v>157</v>
      </c>
      <c r="G1778" s="113" t="s">
        <v>157</v>
      </c>
      <c r="H1778" s="113">
        <v>18</v>
      </c>
      <c r="I1778" s="113">
        <v>70</v>
      </c>
    </row>
    <row r="1779" spans="1:9" x14ac:dyDescent="0.25">
      <c r="A1779" s="26" t="str">
        <f t="shared" si="27"/>
        <v>North West2010Meninges</v>
      </c>
      <c r="B1779" s="113" t="s">
        <v>166</v>
      </c>
      <c r="C1779" s="113">
        <v>2010</v>
      </c>
      <c r="D1779" s="113" t="s">
        <v>16</v>
      </c>
      <c r="E1779" s="113">
        <v>36</v>
      </c>
      <c r="F1779" s="113" t="s">
        <v>157</v>
      </c>
      <c r="G1779" s="113" t="s">
        <v>157</v>
      </c>
      <c r="H1779" s="113">
        <v>25</v>
      </c>
      <c r="I1779" s="113">
        <v>72</v>
      </c>
    </row>
    <row r="1780" spans="1:9" x14ac:dyDescent="0.25">
      <c r="A1780" s="26" t="str">
        <f t="shared" si="27"/>
        <v>North West2011Meninges</v>
      </c>
      <c r="B1780" s="113" t="s">
        <v>166</v>
      </c>
      <c r="C1780" s="113">
        <v>2011</v>
      </c>
      <c r="D1780" s="113" t="s">
        <v>16</v>
      </c>
      <c r="E1780" s="113">
        <v>45</v>
      </c>
      <c r="F1780" s="113" t="s">
        <v>157</v>
      </c>
      <c r="G1780" s="113" t="s">
        <v>157</v>
      </c>
      <c r="H1780" s="113">
        <v>25</v>
      </c>
      <c r="I1780" s="113">
        <v>75</v>
      </c>
    </row>
    <row r="1781" spans="1:9" x14ac:dyDescent="0.25">
      <c r="A1781" s="26" t="str">
        <f t="shared" si="27"/>
        <v>North West2012Meninges</v>
      </c>
      <c r="B1781" s="113" t="s">
        <v>166</v>
      </c>
      <c r="C1781" s="113">
        <v>2012</v>
      </c>
      <c r="D1781" s="113" t="s">
        <v>16</v>
      </c>
      <c r="E1781" s="113">
        <v>55</v>
      </c>
      <c r="F1781" s="113">
        <v>7</v>
      </c>
      <c r="G1781" s="113">
        <v>0</v>
      </c>
      <c r="H1781" s="113">
        <v>19</v>
      </c>
      <c r="I1781" s="113">
        <v>81</v>
      </c>
    </row>
    <row r="1782" spans="1:9" x14ac:dyDescent="0.25">
      <c r="A1782" s="26" t="str">
        <f t="shared" si="27"/>
        <v>North West2013Meninges</v>
      </c>
      <c r="B1782" s="113" t="s">
        <v>166</v>
      </c>
      <c r="C1782" s="113">
        <v>2013</v>
      </c>
      <c r="D1782" s="113" t="s">
        <v>16</v>
      </c>
      <c r="E1782" s="113">
        <v>52</v>
      </c>
      <c r="F1782" s="113">
        <v>7</v>
      </c>
      <c r="G1782" s="113">
        <v>0</v>
      </c>
      <c r="H1782" s="113">
        <v>26</v>
      </c>
      <c r="I1782" s="113">
        <v>85</v>
      </c>
    </row>
    <row r="1783" spans="1:9" x14ac:dyDescent="0.25">
      <c r="A1783" s="26" t="str">
        <f t="shared" si="27"/>
        <v>South East2006Meninges</v>
      </c>
      <c r="B1783" s="113" t="s">
        <v>168</v>
      </c>
      <c r="C1783" s="113">
        <v>2006</v>
      </c>
      <c r="D1783" s="113" t="s">
        <v>16</v>
      </c>
      <c r="E1783" s="113">
        <v>53</v>
      </c>
      <c r="F1783" s="113">
        <v>27</v>
      </c>
      <c r="G1783" s="113" t="s">
        <v>157</v>
      </c>
      <c r="H1783" s="113" t="s">
        <v>157</v>
      </c>
      <c r="I1783" s="113">
        <v>108</v>
      </c>
    </row>
    <row r="1784" spans="1:9" x14ac:dyDescent="0.25">
      <c r="A1784" s="26" t="str">
        <f t="shared" si="27"/>
        <v>South East2007Meninges</v>
      </c>
      <c r="B1784" s="113" t="s">
        <v>168</v>
      </c>
      <c r="C1784" s="113">
        <v>2007</v>
      </c>
      <c r="D1784" s="113" t="s">
        <v>16</v>
      </c>
      <c r="E1784" s="113">
        <v>59</v>
      </c>
      <c r="F1784" s="113">
        <v>17</v>
      </c>
      <c r="G1784" s="113">
        <v>9</v>
      </c>
      <c r="H1784" s="113">
        <v>11</v>
      </c>
      <c r="I1784" s="113">
        <v>96</v>
      </c>
    </row>
    <row r="1785" spans="1:9" x14ac:dyDescent="0.25">
      <c r="A1785" s="26" t="str">
        <f t="shared" si="27"/>
        <v>South East2008Meninges</v>
      </c>
      <c r="B1785" s="113" t="s">
        <v>168</v>
      </c>
      <c r="C1785" s="113">
        <v>2008</v>
      </c>
      <c r="D1785" s="113" t="s">
        <v>16</v>
      </c>
      <c r="E1785" s="113">
        <v>75</v>
      </c>
      <c r="F1785" s="113" t="s">
        <v>157</v>
      </c>
      <c r="G1785" s="113" t="s">
        <v>157</v>
      </c>
      <c r="H1785" s="113">
        <v>31</v>
      </c>
      <c r="I1785" s="113">
        <v>130</v>
      </c>
    </row>
    <row r="1786" spans="1:9" x14ac:dyDescent="0.25">
      <c r="A1786" s="26" t="str">
        <f t="shared" si="27"/>
        <v>South East2009Meninges</v>
      </c>
      <c r="B1786" s="113" t="s">
        <v>168</v>
      </c>
      <c r="C1786" s="113">
        <v>2009</v>
      </c>
      <c r="D1786" s="113" t="s">
        <v>16</v>
      </c>
      <c r="E1786" s="113">
        <v>67</v>
      </c>
      <c r="F1786" s="113">
        <v>28</v>
      </c>
      <c r="G1786" s="113" t="s">
        <v>157</v>
      </c>
      <c r="H1786" s="113" t="s">
        <v>157</v>
      </c>
      <c r="I1786" s="113">
        <v>122</v>
      </c>
    </row>
    <row r="1787" spans="1:9" x14ac:dyDescent="0.25">
      <c r="A1787" s="26" t="str">
        <f t="shared" si="27"/>
        <v>South East2010Meninges</v>
      </c>
      <c r="B1787" s="113" t="s">
        <v>168</v>
      </c>
      <c r="C1787" s="113">
        <v>2010</v>
      </c>
      <c r="D1787" s="113" t="s">
        <v>16</v>
      </c>
      <c r="E1787" s="113">
        <v>68</v>
      </c>
      <c r="F1787" s="113">
        <v>25</v>
      </c>
      <c r="G1787" s="113" t="s">
        <v>157</v>
      </c>
      <c r="H1787" s="113" t="s">
        <v>157</v>
      </c>
      <c r="I1787" s="113">
        <v>117</v>
      </c>
    </row>
    <row r="1788" spans="1:9" x14ac:dyDescent="0.25">
      <c r="A1788" s="26" t="str">
        <f t="shared" si="27"/>
        <v>South East2011Meninges</v>
      </c>
      <c r="B1788" s="113" t="s">
        <v>168</v>
      </c>
      <c r="C1788" s="113">
        <v>2011</v>
      </c>
      <c r="D1788" s="113" t="s">
        <v>16</v>
      </c>
      <c r="E1788" s="113">
        <v>50</v>
      </c>
      <c r="F1788" s="113" t="s">
        <v>157</v>
      </c>
      <c r="G1788" s="113" t="s">
        <v>157</v>
      </c>
      <c r="H1788" s="113">
        <v>26</v>
      </c>
      <c r="I1788" s="113">
        <v>99</v>
      </c>
    </row>
    <row r="1789" spans="1:9" x14ac:dyDescent="0.25">
      <c r="A1789" s="26" t="str">
        <f t="shared" si="27"/>
        <v>South East2012Meninges</v>
      </c>
      <c r="B1789" s="113" t="s">
        <v>168</v>
      </c>
      <c r="C1789" s="113">
        <v>2012</v>
      </c>
      <c r="D1789" s="113" t="s">
        <v>16</v>
      </c>
      <c r="E1789" s="113">
        <v>85</v>
      </c>
      <c r="F1789" s="113" t="s">
        <v>157</v>
      </c>
      <c r="G1789" s="113" t="s">
        <v>157</v>
      </c>
      <c r="H1789" s="113">
        <v>29</v>
      </c>
      <c r="I1789" s="113">
        <v>134</v>
      </c>
    </row>
    <row r="1790" spans="1:9" x14ac:dyDescent="0.25">
      <c r="A1790" s="26" t="str">
        <f t="shared" si="27"/>
        <v>South East2013Meninges</v>
      </c>
      <c r="B1790" s="113" t="s">
        <v>168</v>
      </c>
      <c r="C1790" s="113">
        <v>2013</v>
      </c>
      <c r="D1790" s="113" t="s">
        <v>16</v>
      </c>
      <c r="E1790" s="113">
        <v>106</v>
      </c>
      <c r="F1790" s="113">
        <v>10</v>
      </c>
      <c r="G1790" s="113">
        <v>6</v>
      </c>
      <c r="H1790" s="113">
        <v>26</v>
      </c>
      <c r="I1790" s="113">
        <v>148</v>
      </c>
    </row>
    <row r="1791" spans="1:9" x14ac:dyDescent="0.25">
      <c r="A1791" s="26" t="str">
        <f t="shared" si="27"/>
        <v>South West2006Meninges</v>
      </c>
      <c r="B1791" s="113" t="s">
        <v>170</v>
      </c>
      <c r="C1791" s="113">
        <v>2006</v>
      </c>
      <c r="D1791" s="113" t="s">
        <v>16</v>
      </c>
      <c r="E1791" s="113">
        <v>35</v>
      </c>
      <c r="F1791" s="113">
        <v>24</v>
      </c>
      <c r="G1791" s="113" t="s">
        <v>157</v>
      </c>
      <c r="H1791" s="113" t="s">
        <v>157</v>
      </c>
      <c r="I1791" s="113">
        <v>76</v>
      </c>
    </row>
    <row r="1792" spans="1:9" x14ac:dyDescent="0.25">
      <c r="A1792" s="26" t="str">
        <f t="shared" si="27"/>
        <v>South West2007Meninges</v>
      </c>
      <c r="B1792" s="113" t="s">
        <v>170</v>
      </c>
      <c r="C1792" s="113">
        <v>2007</v>
      </c>
      <c r="D1792" s="113" t="s">
        <v>16</v>
      </c>
      <c r="E1792" s="113">
        <v>40</v>
      </c>
      <c r="F1792" s="113">
        <v>30</v>
      </c>
      <c r="G1792" s="113" t="s">
        <v>157</v>
      </c>
      <c r="H1792" s="113" t="s">
        <v>157</v>
      </c>
      <c r="I1792" s="113">
        <v>83</v>
      </c>
    </row>
    <row r="1793" spans="1:9" x14ac:dyDescent="0.25">
      <c r="A1793" s="26" t="str">
        <f t="shared" si="27"/>
        <v>South West2008Meninges</v>
      </c>
      <c r="B1793" s="113" t="s">
        <v>170</v>
      </c>
      <c r="C1793" s="113">
        <v>2008</v>
      </c>
      <c r="D1793" s="113" t="s">
        <v>16</v>
      </c>
      <c r="E1793" s="113">
        <v>81</v>
      </c>
      <c r="F1793" s="113">
        <v>38</v>
      </c>
      <c r="G1793" s="113">
        <v>5</v>
      </c>
      <c r="H1793" s="113">
        <v>21</v>
      </c>
      <c r="I1793" s="113">
        <v>145</v>
      </c>
    </row>
    <row r="1794" spans="1:9" x14ac:dyDescent="0.25">
      <c r="A1794" s="26" t="str">
        <f t="shared" si="27"/>
        <v>South West2009Meninges</v>
      </c>
      <c r="B1794" s="113" t="s">
        <v>170</v>
      </c>
      <c r="C1794" s="113">
        <v>2009</v>
      </c>
      <c r="D1794" s="113" t="s">
        <v>16</v>
      </c>
      <c r="E1794" s="113">
        <v>66</v>
      </c>
      <c r="F1794" s="113">
        <v>30</v>
      </c>
      <c r="G1794" s="113">
        <v>0</v>
      </c>
      <c r="H1794" s="113">
        <v>15</v>
      </c>
      <c r="I1794" s="113">
        <v>111</v>
      </c>
    </row>
    <row r="1795" spans="1:9" x14ac:dyDescent="0.25">
      <c r="A1795" s="26" t="str">
        <f t="shared" si="27"/>
        <v>South West2010Meninges</v>
      </c>
      <c r="B1795" s="113" t="s">
        <v>170</v>
      </c>
      <c r="C1795" s="113">
        <v>2010</v>
      </c>
      <c r="D1795" s="113" t="s">
        <v>16</v>
      </c>
      <c r="E1795" s="113">
        <v>82</v>
      </c>
      <c r="F1795" s="113">
        <v>39</v>
      </c>
      <c r="G1795" s="113">
        <v>5</v>
      </c>
      <c r="H1795" s="113">
        <v>20</v>
      </c>
      <c r="I1795" s="113">
        <v>146</v>
      </c>
    </row>
    <row r="1796" spans="1:9" x14ac:dyDescent="0.25">
      <c r="A1796" s="26" t="str">
        <f t="shared" si="27"/>
        <v>South West2011Meninges</v>
      </c>
      <c r="B1796" s="113" t="s">
        <v>170</v>
      </c>
      <c r="C1796" s="113">
        <v>2011</v>
      </c>
      <c r="D1796" s="113" t="s">
        <v>16</v>
      </c>
      <c r="E1796" s="113">
        <v>28</v>
      </c>
      <c r="F1796" s="113" t="s">
        <v>157</v>
      </c>
      <c r="G1796" s="113" t="s">
        <v>157</v>
      </c>
      <c r="H1796" s="113">
        <v>19</v>
      </c>
      <c r="I1796" s="113">
        <v>64</v>
      </c>
    </row>
    <row r="1797" spans="1:9" x14ac:dyDescent="0.25">
      <c r="A1797" s="26" t="str">
        <f t="shared" ref="A1797:A1860" si="28">CONCATENATE(B1797,C1797,D1797)</f>
        <v>South West2012Meninges</v>
      </c>
      <c r="B1797" s="113" t="s">
        <v>170</v>
      </c>
      <c r="C1797" s="113">
        <v>2012</v>
      </c>
      <c r="D1797" s="113" t="s">
        <v>16</v>
      </c>
      <c r="E1797" s="113">
        <v>115</v>
      </c>
      <c r="F1797" s="113">
        <v>28</v>
      </c>
      <c r="G1797" s="113">
        <v>0</v>
      </c>
      <c r="H1797" s="113">
        <v>22</v>
      </c>
      <c r="I1797" s="113">
        <v>165</v>
      </c>
    </row>
    <row r="1798" spans="1:9" x14ac:dyDescent="0.25">
      <c r="A1798" s="26" t="str">
        <f t="shared" si="28"/>
        <v>South West2013Meninges</v>
      </c>
      <c r="B1798" s="113" t="s">
        <v>170</v>
      </c>
      <c r="C1798" s="113">
        <v>2013</v>
      </c>
      <c r="D1798" s="113" t="s">
        <v>16</v>
      </c>
      <c r="E1798" s="113">
        <v>66</v>
      </c>
      <c r="F1798" s="113" t="s">
        <v>157</v>
      </c>
      <c r="G1798" s="113" t="s">
        <v>157</v>
      </c>
      <c r="H1798" s="113">
        <v>24</v>
      </c>
      <c r="I1798" s="113">
        <v>119</v>
      </c>
    </row>
    <row r="1799" spans="1:9" x14ac:dyDescent="0.25">
      <c r="A1799" s="26" t="str">
        <f t="shared" si="28"/>
        <v>West Midlands2006Meninges</v>
      </c>
      <c r="B1799" s="113" t="s">
        <v>172</v>
      </c>
      <c r="C1799" s="113">
        <v>2006</v>
      </c>
      <c r="D1799" s="113" t="s">
        <v>16</v>
      </c>
      <c r="E1799" s="113">
        <v>33</v>
      </c>
      <c r="F1799" s="113" t="s">
        <v>157</v>
      </c>
      <c r="G1799" s="113" t="s">
        <v>157</v>
      </c>
      <c r="H1799" s="113">
        <v>13</v>
      </c>
      <c r="I1799" s="113">
        <v>49</v>
      </c>
    </row>
    <row r="1800" spans="1:9" x14ac:dyDescent="0.25">
      <c r="A1800" s="26" t="str">
        <f t="shared" si="28"/>
        <v>West Midlands2007Meninges</v>
      </c>
      <c r="B1800" s="113" t="s">
        <v>172</v>
      </c>
      <c r="C1800" s="113">
        <v>2007</v>
      </c>
      <c r="D1800" s="113" t="s">
        <v>16</v>
      </c>
      <c r="E1800" s="113">
        <v>32</v>
      </c>
      <c r="F1800" s="113" t="s">
        <v>157</v>
      </c>
      <c r="G1800" s="113" t="s">
        <v>157</v>
      </c>
      <c r="H1800" s="113">
        <v>11</v>
      </c>
      <c r="I1800" s="113">
        <v>54</v>
      </c>
    </row>
    <row r="1801" spans="1:9" x14ac:dyDescent="0.25">
      <c r="A1801" s="26" t="str">
        <f t="shared" si="28"/>
        <v>West Midlands2008Meninges</v>
      </c>
      <c r="B1801" s="113" t="s">
        <v>172</v>
      </c>
      <c r="C1801" s="113">
        <v>2008</v>
      </c>
      <c r="D1801" s="113" t="s">
        <v>16</v>
      </c>
      <c r="E1801" s="113">
        <v>34</v>
      </c>
      <c r="F1801" s="113">
        <v>11</v>
      </c>
      <c r="G1801" s="113" t="s">
        <v>157</v>
      </c>
      <c r="H1801" s="113" t="s">
        <v>157</v>
      </c>
      <c r="I1801" s="113">
        <v>53</v>
      </c>
    </row>
    <row r="1802" spans="1:9" x14ac:dyDescent="0.25">
      <c r="A1802" s="26" t="str">
        <f t="shared" si="28"/>
        <v>West Midlands2009Meninges</v>
      </c>
      <c r="B1802" s="113" t="s">
        <v>172</v>
      </c>
      <c r="C1802" s="113">
        <v>2009</v>
      </c>
      <c r="D1802" s="113" t="s">
        <v>16</v>
      </c>
      <c r="E1802" s="113">
        <v>41</v>
      </c>
      <c r="F1802" s="113">
        <v>10</v>
      </c>
      <c r="G1802" s="113" t="s">
        <v>157</v>
      </c>
      <c r="H1802" s="113" t="s">
        <v>157</v>
      </c>
      <c r="I1802" s="113">
        <v>60</v>
      </c>
    </row>
    <row r="1803" spans="1:9" x14ac:dyDescent="0.25">
      <c r="A1803" s="26" t="str">
        <f t="shared" si="28"/>
        <v>West Midlands2010Meninges</v>
      </c>
      <c r="B1803" s="113" t="s">
        <v>172</v>
      </c>
      <c r="C1803" s="113">
        <v>2010</v>
      </c>
      <c r="D1803" s="113" t="s">
        <v>16</v>
      </c>
      <c r="E1803" s="113">
        <v>57</v>
      </c>
      <c r="F1803" s="113" t="s">
        <v>157</v>
      </c>
      <c r="G1803" s="113" t="s">
        <v>157</v>
      </c>
      <c r="H1803" s="113">
        <v>15</v>
      </c>
      <c r="I1803" s="113">
        <v>84</v>
      </c>
    </row>
    <row r="1804" spans="1:9" x14ac:dyDescent="0.25">
      <c r="A1804" s="26" t="str">
        <f t="shared" si="28"/>
        <v>West Midlands2011Meninges</v>
      </c>
      <c r="B1804" s="113" t="s">
        <v>172</v>
      </c>
      <c r="C1804" s="113">
        <v>2011</v>
      </c>
      <c r="D1804" s="113" t="s">
        <v>16</v>
      </c>
      <c r="E1804" s="113">
        <v>35</v>
      </c>
      <c r="F1804" s="113" t="s">
        <v>157</v>
      </c>
      <c r="G1804" s="113" t="s">
        <v>157</v>
      </c>
      <c r="H1804" s="113">
        <v>15</v>
      </c>
      <c r="I1804" s="113">
        <v>52</v>
      </c>
    </row>
    <row r="1805" spans="1:9" x14ac:dyDescent="0.25">
      <c r="A1805" s="26" t="str">
        <f t="shared" si="28"/>
        <v>West Midlands2012Meninges</v>
      </c>
      <c r="B1805" s="113" t="s">
        <v>172</v>
      </c>
      <c r="C1805" s="113">
        <v>2012</v>
      </c>
      <c r="D1805" s="113" t="s">
        <v>16</v>
      </c>
      <c r="E1805" s="113">
        <v>30</v>
      </c>
      <c r="F1805" s="113">
        <v>5</v>
      </c>
      <c r="G1805" s="113">
        <v>0</v>
      </c>
      <c r="H1805" s="113">
        <v>7</v>
      </c>
      <c r="I1805" s="113">
        <v>42</v>
      </c>
    </row>
    <row r="1806" spans="1:9" x14ac:dyDescent="0.25">
      <c r="A1806" s="26" t="str">
        <f t="shared" si="28"/>
        <v>West Midlands2013Meninges</v>
      </c>
      <c r="B1806" s="113" t="s">
        <v>172</v>
      </c>
      <c r="C1806" s="113">
        <v>2013</v>
      </c>
      <c r="D1806" s="113" t="s">
        <v>16</v>
      </c>
      <c r="E1806" s="113">
        <v>52</v>
      </c>
      <c r="F1806" s="113" t="s">
        <v>157</v>
      </c>
      <c r="G1806" s="113" t="s">
        <v>157</v>
      </c>
      <c r="H1806" s="113">
        <v>12</v>
      </c>
      <c r="I1806" s="113">
        <v>77</v>
      </c>
    </row>
    <row r="1807" spans="1:9" x14ac:dyDescent="0.25">
      <c r="A1807" s="26" t="str">
        <f t="shared" si="28"/>
        <v>Yorkshire and The Humber2006Meninges</v>
      </c>
      <c r="B1807" s="113" t="s">
        <v>174</v>
      </c>
      <c r="C1807" s="113">
        <v>2006</v>
      </c>
      <c r="D1807" s="113" t="s">
        <v>16</v>
      </c>
      <c r="E1807" s="113">
        <v>51</v>
      </c>
      <c r="F1807" s="113">
        <v>16</v>
      </c>
      <c r="G1807" s="113" t="s">
        <v>157</v>
      </c>
      <c r="H1807" s="113" t="s">
        <v>157</v>
      </c>
      <c r="I1807" s="113">
        <v>78</v>
      </c>
    </row>
    <row r="1808" spans="1:9" x14ac:dyDescent="0.25">
      <c r="A1808" s="26" t="str">
        <f t="shared" si="28"/>
        <v>Yorkshire and The Humber2007Meninges</v>
      </c>
      <c r="B1808" s="113" t="s">
        <v>174</v>
      </c>
      <c r="C1808" s="113">
        <v>2007</v>
      </c>
      <c r="D1808" s="113" t="s">
        <v>16</v>
      </c>
      <c r="E1808" s="113">
        <v>52</v>
      </c>
      <c r="F1808" s="113" t="s">
        <v>157</v>
      </c>
      <c r="G1808" s="113" t="s">
        <v>157</v>
      </c>
      <c r="H1808" s="113">
        <v>26</v>
      </c>
      <c r="I1808" s="113">
        <v>94</v>
      </c>
    </row>
    <row r="1809" spans="1:9" x14ac:dyDescent="0.25">
      <c r="A1809" s="26" t="str">
        <f t="shared" si="28"/>
        <v>Yorkshire and The Humber2008Meninges</v>
      </c>
      <c r="B1809" s="113" t="s">
        <v>174</v>
      </c>
      <c r="C1809" s="113">
        <v>2008</v>
      </c>
      <c r="D1809" s="113" t="s">
        <v>16</v>
      </c>
      <c r="E1809" s="113">
        <v>59</v>
      </c>
      <c r="F1809" s="113">
        <v>16</v>
      </c>
      <c r="G1809" s="113">
        <v>8</v>
      </c>
      <c r="H1809" s="113">
        <v>14</v>
      </c>
      <c r="I1809" s="113">
        <v>97</v>
      </c>
    </row>
    <row r="1810" spans="1:9" x14ac:dyDescent="0.25">
      <c r="A1810" s="26" t="str">
        <f t="shared" si="28"/>
        <v>Yorkshire and The Humber2009Meninges</v>
      </c>
      <c r="B1810" s="113" t="s">
        <v>174</v>
      </c>
      <c r="C1810" s="113">
        <v>2009</v>
      </c>
      <c r="D1810" s="113" t="s">
        <v>16</v>
      </c>
      <c r="E1810" s="113">
        <v>47</v>
      </c>
      <c r="F1810" s="113" t="s">
        <v>157</v>
      </c>
      <c r="G1810" s="113" t="s">
        <v>157</v>
      </c>
      <c r="H1810" s="113">
        <v>26</v>
      </c>
      <c r="I1810" s="113">
        <v>87</v>
      </c>
    </row>
    <row r="1811" spans="1:9" x14ac:dyDescent="0.25">
      <c r="A1811" s="26" t="str">
        <f t="shared" si="28"/>
        <v>Yorkshire and The Humber2010Meninges</v>
      </c>
      <c r="B1811" s="113" t="s">
        <v>174</v>
      </c>
      <c r="C1811" s="113">
        <v>2010</v>
      </c>
      <c r="D1811" s="113" t="s">
        <v>16</v>
      </c>
      <c r="E1811" s="113">
        <v>42</v>
      </c>
      <c r="F1811" s="113">
        <v>15</v>
      </c>
      <c r="G1811" s="113" t="s">
        <v>157</v>
      </c>
      <c r="H1811" s="113" t="s">
        <v>157</v>
      </c>
      <c r="I1811" s="113">
        <v>73</v>
      </c>
    </row>
    <row r="1812" spans="1:9" x14ac:dyDescent="0.25">
      <c r="A1812" s="26" t="str">
        <f t="shared" si="28"/>
        <v>Yorkshire and The Humber2011Meninges</v>
      </c>
      <c r="B1812" s="113" t="s">
        <v>174</v>
      </c>
      <c r="C1812" s="113">
        <v>2011</v>
      </c>
      <c r="D1812" s="113" t="s">
        <v>16</v>
      </c>
      <c r="E1812" s="113">
        <v>45</v>
      </c>
      <c r="F1812" s="113" t="s">
        <v>157</v>
      </c>
      <c r="G1812" s="113" t="s">
        <v>157</v>
      </c>
      <c r="H1812" s="113">
        <v>28</v>
      </c>
      <c r="I1812" s="113">
        <v>84</v>
      </c>
    </row>
    <row r="1813" spans="1:9" x14ac:dyDescent="0.25">
      <c r="A1813" s="26" t="str">
        <f t="shared" si="28"/>
        <v>Yorkshire and The Humber2012Meninges</v>
      </c>
      <c r="B1813" s="113" t="s">
        <v>174</v>
      </c>
      <c r="C1813" s="113">
        <v>2012</v>
      </c>
      <c r="D1813" s="113" t="s">
        <v>16</v>
      </c>
      <c r="E1813" s="113">
        <v>90</v>
      </c>
      <c r="F1813" s="113" t="s">
        <v>157</v>
      </c>
      <c r="G1813" s="113" t="s">
        <v>157</v>
      </c>
      <c r="H1813" s="113">
        <v>33</v>
      </c>
      <c r="I1813" s="113">
        <v>131</v>
      </c>
    </row>
    <row r="1814" spans="1:9" x14ac:dyDescent="0.25">
      <c r="A1814" s="26" t="str">
        <f t="shared" si="28"/>
        <v>Yorkshire and The Humber2013Meninges</v>
      </c>
      <c r="B1814" s="113" t="s">
        <v>174</v>
      </c>
      <c r="C1814" s="113">
        <v>2013</v>
      </c>
      <c r="D1814" s="113" t="s">
        <v>16</v>
      </c>
      <c r="E1814" s="113">
        <v>76</v>
      </c>
      <c r="F1814" s="113">
        <v>6</v>
      </c>
      <c r="G1814" s="113">
        <v>5</v>
      </c>
      <c r="H1814" s="113">
        <v>20</v>
      </c>
      <c r="I1814" s="113">
        <v>107</v>
      </c>
    </row>
    <row r="1815" spans="1:9" x14ac:dyDescent="0.25">
      <c r="A1815" s="26" t="str">
        <f t="shared" si="28"/>
        <v>East Midlands2006Mesothelioma</v>
      </c>
      <c r="B1815" s="113" t="s">
        <v>160</v>
      </c>
      <c r="C1815" s="113">
        <v>2006</v>
      </c>
      <c r="D1815" s="113" t="s">
        <v>39</v>
      </c>
      <c r="E1815" s="113">
        <v>16</v>
      </c>
      <c r="F1815" s="113">
        <v>22</v>
      </c>
      <c r="G1815" s="113">
        <v>14</v>
      </c>
      <c r="H1815" s="113">
        <v>13</v>
      </c>
      <c r="I1815" s="113">
        <v>65</v>
      </c>
    </row>
    <row r="1816" spans="1:9" x14ac:dyDescent="0.25">
      <c r="A1816" s="26" t="str">
        <f t="shared" si="28"/>
        <v>East Midlands2007Mesothelioma</v>
      </c>
      <c r="B1816" s="113" t="s">
        <v>160</v>
      </c>
      <c r="C1816" s="113">
        <v>2007</v>
      </c>
      <c r="D1816" s="113" t="s">
        <v>39</v>
      </c>
      <c r="E1816" s="113">
        <v>21</v>
      </c>
      <c r="F1816" s="113" t="s">
        <v>157</v>
      </c>
      <c r="G1816" s="113">
        <v>11</v>
      </c>
      <c r="H1816" s="113" t="s">
        <v>157</v>
      </c>
      <c r="I1816" s="113">
        <v>51</v>
      </c>
    </row>
    <row r="1817" spans="1:9" x14ac:dyDescent="0.25">
      <c r="A1817" s="26" t="str">
        <f t="shared" si="28"/>
        <v>East Midlands2008Mesothelioma</v>
      </c>
      <c r="B1817" s="113" t="s">
        <v>160</v>
      </c>
      <c r="C1817" s="113">
        <v>2008</v>
      </c>
      <c r="D1817" s="113" t="s">
        <v>39</v>
      </c>
      <c r="E1817" s="113">
        <v>21</v>
      </c>
      <c r="F1817" s="113" t="s">
        <v>157</v>
      </c>
      <c r="G1817" s="113">
        <v>12</v>
      </c>
      <c r="H1817" s="113" t="s">
        <v>157</v>
      </c>
      <c r="I1817" s="113">
        <v>47</v>
      </c>
    </row>
    <row r="1818" spans="1:9" x14ac:dyDescent="0.25">
      <c r="A1818" s="26" t="str">
        <f t="shared" si="28"/>
        <v>East Midlands2009Mesothelioma</v>
      </c>
      <c r="B1818" s="113" t="s">
        <v>160</v>
      </c>
      <c r="C1818" s="113">
        <v>2009</v>
      </c>
      <c r="D1818" s="113" t="s">
        <v>39</v>
      </c>
      <c r="E1818" s="113">
        <v>19</v>
      </c>
      <c r="F1818" s="113">
        <v>23</v>
      </c>
      <c r="G1818" s="113">
        <v>9</v>
      </c>
      <c r="H1818" s="113">
        <v>11</v>
      </c>
      <c r="I1818" s="113">
        <v>62</v>
      </c>
    </row>
    <row r="1819" spans="1:9" x14ac:dyDescent="0.25">
      <c r="A1819" s="26" t="str">
        <f t="shared" si="28"/>
        <v>East Midlands2010Mesothelioma</v>
      </c>
      <c r="B1819" s="113" t="s">
        <v>160</v>
      </c>
      <c r="C1819" s="113">
        <v>2010</v>
      </c>
      <c r="D1819" s="113" t="s">
        <v>39</v>
      </c>
      <c r="E1819" s="113">
        <v>19</v>
      </c>
      <c r="F1819" s="113">
        <v>13</v>
      </c>
      <c r="G1819" s="113">
        <v>7</v>
      </c>
      <c r="H1819" s="113">
        <v>12</v>
      </c>
      <c r="I1819" s="113">
        <v>51</v>
      </c>
    </row>
    <row r="1820" spans="1:9" x14ac:dyDescent="0.25">
      <c r="A1820" s="26" t="str">
        <f t="shared" si="28"/>
        <v>East Midlands2011Mesothelioma</v>
      </c>
      <c r="B1820" s="113" t="s">
        <v>160</v>
      </c>
      <c r="C1820" s="113">
        <v>2011</v>
      </c>
      <c r="D1820" s="113" t="s">
        <v>39</v>
      </c>
      <c r="E1820" s="113">
        <v>29</v>
      </c>
      <c r="F1820" s="113">
        <v>9</v>
      </c>
      <c r="G1820" s="113">
        <v>9</v>
      </c>
      <c r="H1820" s="113">
        <v>19</v>
      </c>
      <c r="I1820" s="113">
        <v>66</v>
      </c>
    </row>
    <row r="1821" spans="1:9" x14ac:dyDescent="0.25">
      <c r="A1821" s="26" t="str">
        <f t="shared" si="28"/>
        <v>East Midlands2012Mesothelioma</v>
      </c>
      <c r="B1821" s="113" t="s">
        <v>160</v>
      </c>
      <c r="C1821" s="113">
        <v>2012</v>
      </c>
      <c r="D1821" s="113" t="s">
        <v>39</v>
      </c>
      <c r="E1821" s="113">
        <v>29</v>
      </c>
      <c r="F1821" s="113">
        <v>14</v>
      </c>
      <c r="G1821" s="113">
        <v>7</v>
      </c>
      <c r="H1821" s="113">
        <v>15</v>
      </c>
      <c r="I1821" s="113">
        <v>65</v>
      </c>
    </row>
    <row r="1822" spans="1:9" x14ac:dyDescent="0.25">
      <c r="A1822" s="26" t="str">
        <f t="shared" si="28"/>
        <v>East Midlands2013Mesothelioma</v>
      </c>
      <c r="B1822" s="113" t="s">
        <v>160</v>
      </c>
      <c r="C1822" s="113">
        <v>2013</v>
      </c>
      <c r="D1822" s="113" t="s">
        <v>39</v>
      </c>
      <c r="E1822" s="113">
        <v>18</v>
      </c>
      <c r="F1822" s="113">
        <v>9</v>
      </c>
      <c r="G1822" s="113">
        <v>6</v>
      </c>
      <c r="H1822" s="113">
        <v>18</v>
      </c>
      <c r="I1822" s="113">
        <v>51</v>
      </c>
    </row>
    <row r="1823" spans="1:9" x14ac:dyDescent="0.25">
      <c r="A1823" s="26" t="str">
        <f t="shared" si="28"/>
        <v>East of England2006Mesothelioma</v>
      </c>
      <c r="B1823" s="113" t="s">
        <v>162</v>
      </c>
      <c r="C1823" s="113">
        <v>2006</v>
      </c>
      <c r="D1823" s="113" t="s">
        <v>39</v>
      </c>
      <c r="E1823" s="113">
        <v>39</v>
      </c>
      <c r="F1823" s="113">
        <v>33</v>
      </c>
      <c r="G1823" s="113" t="s">
        <v>157</v>
      </c>
      <c r="H1823" s="113" t="s">
        <v>157</v>
      </c>
      <c r="I1823" s="113">
        <v>87</v>
      </c>
    </row>
    <row r="1824" spans="1:9" x14ac:dyDescent="0.25">
      <c r="A1824" s="26" t="str">
        <f t="shared" si="28"/>
        <v>East of England2007Mesothelioma</v>
      </c>
      <c r="B1824" s="113" t="s">
        <v>162</v>
      </c>
      <c r="C1824" s="113">
        <v>2007</v>
      </c>
      <c r="D1824" s="113" t="s">
        <v>39</v>
      </c>
      <c r="E1824" s="113">
        <v>50</v>
      </c>
      <c r="F1824" s="113">
        <v>29</v>
      </c>
      <c r="G1824" s="113">
        <v>0</v>
      </c>
      <c r="H1824" s="113">
        <v>21</v>
      </c>
      <c r="I1824" s="113">
        <v>100</v>
      </c>
    </row>
    <row r="1825" spans="1:9" x14ac:dyDescent="0.25">
      <c r="A1825" s="26" t="str">
        <f t="shared" si="28"/>
        <v>East of England2008Mesothelioma</v>
      </c>
      <c r="B1825" s="113" t="s">
        <v>162</v>
      </c>
      <c r="C1825" s="113">
        <v>2008</v>
      </c>
      <c r="D1825" s="113" t="s">
        <v>39</v>
      </c>
      <c r="E1825" s="113">
        <v>45</v>
      </c>
      <c r="F1825" s="113">
        <v>24</v>
      </c>
      <c r="G1825" s="113" t="s">
        <v>157</v>
      </c>
      <c r="H1825" s="113" t="s">
        <v>157</v>
      </c>
      <c r="I1825" s="113">
        <v>86</v>
      </c>
    </row>
    <row r="1826" spans="1:9" x14ac:dyDescent="0.25">
      <c r="A1826" s="26" t="str">
        <f t="shared" si="28"/>
        <v>East of England2009Mesothelioma</v>
      </c>
      <c r="B1826" s="113" t="s">
        <v>162</v>
      </c>
      <c r="C1826" s="113">
        <v>2009</v>
      </c>
      <c r="D1826" s="113" t="s">
        <v>39</v>
      </c>
      <c r="E1826" s="113">
        <v>46</v>
      </c>
      <c r="F1826" s="113">
        <v>30</v>
      </c>
      <c r="G1826" s="113">
        <v>0</v>
      </c>
      <c r="H1826" s="113">
        <v>5</v>
      </c>
      <c r="I1826" s="113">
        <v>81</v>
      </c>
    </row>
    <row r="1827" spans="1:9" x14ac:dyDescent="0.25">
      <c r="A1827" s="26" t="str">
        <f t="shared" si="28"/>
        <v>East of England2010Mesothelioma</v>
      </c>
      <c r="B1827" s="113" t="s">
        <v>162</v>
      </c>
      <c r="C1827" s="113">
        <v>2010</v>
      </c>
      <c r="D1827" s="113" t="s">
        <v>39</v>
      </c>
      <c r="E1827" s="113">
        <v>61</v>
      </c>
      <c r="F1827" s="113">
        <v>25</v>
      </c>
      <c r="G1827" s="113">
        <v>0</v>
      </c>
      <c r="H1827" s="113">
        <v>10</v>
      </c>
      <c r="I1827" s="113">
        <v>96</v>
      </c>
    </row>
    <row r="1828" spans="1:9" x14ac:dyDescent="0.25">
      <c r="A1828" s="26" t="str">
        <f t="shared" si="28"/>
        <v>East of England2011Mesothelioma</v>
      </c>
      <c r="B1828" s="113" t="s">
        <v>162</v>
      </c>
      <c r="C1828" s="113">
        <v>2011</v>
      </c>
      <c r="D1828" s="113" t="s">
        <v>39</v>
      </c>
      <c r="E1828" s="113">
        <v>45</v>
      </c>
      <c r="F1828" s="113">
        <v>30</v>
      </c>
      <c r="G1828" s="113" t="s">
        <v>157</v>
      </c>
      <c r="H1828" s="113" t="s">
        <v>157</v>
      </c>
      <c r="I1828" s="113">
        <v>95</v>
      </c>
    </row>
    <row r="1829" spans="1:9" x14ac:dyDescent="0.25">
      <c r="A1829" s="26" t="str">
        <f t="shared" si="28"/>
        <v>East of England2012Mesothelioma</v>
      </c>
      <c r="B1829" s="113" t="s">
        <v>162</v>
      </c>
      <c r="C1829" s="113">
        <v>2012</v>
      </c>
      <c r="D1829" s="113" t="s">
        <v>39</v>
      </c>
      <c r="E1829" s="113">
        <v>69</v>
      </c>
      <c r="F1829" s="113">
        <v>24</v>
      </c>
      <c r="G1829" s="113" t="s">
        <v>157</v>
      </c>
      <c r="H1829" s="113" t="s">
        <v>157</v>
      </c>
      <c r="I1829" s="113">
        <v>106</v>
      </c>
    </row>
    <row r="1830" spans="1:9" x14ac:dyDescent="0.25">
      <c r="A1830" s="26" t="str">
        <f t="shared" si="28"/>
        <v>East of England2013Mesothelioma</v>
      </c>
      <c r="B1830" s="113" t="s">
        <v>162</v>
      </c>
      <c r="C1830" s="113">
        <v>2013</v>
      </c>
      <c r="D1830" s="113" t="s">
        <v>39</v>
      </c>
      <c r="E1830" s="113">
        <v>72</v>
      </c>
      <c r="F1830" s="113">
        <v>24</v>
      </c>
      <c r="G1830" s="113">
        <v>0</v>
      </c>
      <c r="H1830" s="113">
        <v>17</v>
      </c>
      <c r="I1830" s="113">
        <v>113</v>
      </c>
    </row>
    <row r="1831" spans="1:9" x14ac:dyDescent="0.25">
      <c r="A1831" s="26" t="str">
        <f t="shared" si="28"/>
        <v>London2006Mesothelioma</v>
      </c>
      <c r="B1831" s="113" t="s">
        <v>116</v>
      </c>
      <c r="C1831" s="113">
        <v>2006</v>
      </c>
      <c r="D1831" s="113" t="s">
        <v>39</v>
      </c>
      <c r="E1831" s="113">
        <v>81</v>
      </c>
      <c r="F1831" s="113" t="s">
        <v>157</v>
      </c>
      <c r="G1831" s="113" t="s">
        <v>157</v>
      </c>
      <c r="H1831" s="113">
        <v>16</v>
      </c>
      <c r="I1831" s="113">
        <v>104</v>
      </c>
    </row>
    <row r="1832" spans="1:9" x14ac:dyDescent="0.25">
      <c r="A1832" s="26" t="str">
        <f t="shared" si="28"/>
        <v>London2007Mesothelioma</v>
      </c>
      <c r="B1832" s="113" t="s">
        <v>116</v>
      </c>
      <c r="C1832" s="113">
        <v>2007</v>
      </c>
      <c r="D1832" s="113" t="s">
        <v>39</v>
      </c>
      <c r="E1832" s="113">
        <v>75</v>
      </c>
      <c r="F1832" s="113" t="s">
        <v>157</v>
      </c>
      <c r="G1832" s="113" t="s">
        <v>157</v>
      </c>
      <c r="H1832" s="113">
        <v>9</v>
      </c>
      <c r="I1832" s="113">
        <v>88</v>
      </c>
    </row>
    <row r="1833" spans="1:9" x14ac:dyDescent="0.25">
      <c r="A1833" s="26" t="str">
        <f t="shared" si="28"/>
        <v>London2008Mesothelioma</v>
      </c>
      <c r="B1833" s="113" t="s">
        <v>116</v>
      </c>
      <c r="C1833" s="113">
        <v>2008</v>
      </c>
      <c r="D1833" s="113" t="s">
        <v>39</v>
      </c>
      <c r="E1833" s="113">
        <v>70</v>
      </c>
      <c r="F1833" s="113" t="s">
        <v>157</v>
      </c>
      <c r="G1833" s="113" t="s">
        <v>157</v>
      </c>
      <c r="H1833" s="113">
        <v>12</v>
      </c>
      <c r="I1833" s="113">
        <v>88</v>
      </c>
    </row>
    <row r="1834" spans="1:9" x14ac:dyDescent="0.25">
      <c r="A1834" s="26" t="str">
        <f t="shared" si="28"/>
        <v>London2009Mesothelioma</v>
      </c>
      <c r="B1834" s="113" t="s">
        <v>116</v>
      </c>
      <c r="C1834" s="113">
        <v>2009</v>
      </c>
      <c r="D1834" s="113" t="s">
        <v>39</v>
      </c>
      <c r="E1834" s="113">
        <v>83</v>
      </c>
      <c r="F1834" s="113" t="s">
        <v>157</v>
      </c>
      <c r="G1834" s="113" t="s">
        <v>157</v>
      </c>
      <c r="H1834" s="113">
        <v>7</v>
      </c>
      <c r="I1834" s="113">
        <v>99</v>
      </c>
    </row>
    <row r="1835" spans="1:9" x14ac:dyDescent="0.25">
      <c r="A1835" s="26" t="str">
        <f t="shared" si="28"/>
        <v>London2010Mesothelioma</v>
      </c>
      <c r="B1835" s="113" t="s">
        <v>116</v>
      </c>
      <c r="C1835" s="113">
        <v>2010</v>
      </c>
      <c r="D1835" s="113" t="s">
        <v>39</v>
      </c>
      <c r="E1835" s="113">
        <v>73</v>
      </c>
      <c r="F1835" s="113" t="s">
        <v>157</v>
      </c>
      <c r="G1835" s="113" t="s">
        <v>157</v>
      </c>
      <c r="H1835" s="113">
        <v>10</v>
      </c>
      <c r="I1835" s="113">
        <v>88</v>
      </c>
    </row>
    <row r="1836" spans="1:9" x14ac:dyDescent="0.25">
      <c r="A1836" s="26" t="str">
        <f t="shared" si="28"/>
        <v>London2011Mesothelioma</v>
      </c>
      <c r="B1836" s="113" t="s">
        <v>116</v>
      </c>
      <c r="C1836" s="113">
        <v>2011</v>
      </c>
      <c r="D1836" s="113" t="s">
        <v>39</v>
      </c>
      <c r="E1836" s="113">
        <v>62</v>
      </c>
      <c r="F1836" s="113" t="s">
        <v>157</v>
      </c>
      <c r="G1836" s="113" t="s">
        <v>157</v>
      </c>
      <c r="H1836" s="113">
        <v>7</v>
      </c>
      <c r="I1836" s="113">
        <v>74</v>
      </c>
    </row>
    <row r="1837" spans="1:9" x14ac:dyDescent="0.25">
      <c r="A1837" s="26" t="str">
        <f t="shared" si="28"/>
        <v>London2012Mesothelioma</v>
      </c>
      <c r="B1837" s="113" t="s">
        <v>116</v>
      </c>
      <c r="C1837" s="113">
        <v>2012</v>
      </c>
      <c r="D1837" s="113" t="s">
        <v>39</v>
      </c>
      <c r="E1837" s="113">
        <v>67</v>
      </c>
      <c r="F1837" s="113" t="s">
        <v>157</v>
      </c>
      <c r="G1837" s="113" t="s">
        <v>157</v>
      </c>
      <c r="H1837" s="113">
        <v>13</v>
      </c>
      <c r="I1837" s="113">
        <v>83</v>
      </c>
    </row>
    <row r="1838" spans="1:9" x14ac:dyDescent="0.25">
      <c r="A1838" s="26" t="str">
        <f t="shared" si="28"/>
        <v>London2013Mesothelioma</v>
      </c>
      <c r="B1838" s="113" t="s">
        <v>116</v>
      </c>
      <c r="C1838" s="113">
        <v>2013</v>
      </c>
      <c r="D1838" s="113" t="s">
        <v>39</v>
      </c>
      <c r="E1838" s="113">
        <v>52</v>
      </c>
      <c r="F1838" s="113" t="s">
        <v>157</v>
      </c>
      <c r="G1838" s="113" t="s">
        <v>157</v>
      </c>
      <c r="H1838" s="113">
        <v>13</v>
      </c>
      <c r="I1838" s="113">
        <v>70</v>
      </c>
    </row>
    <row r="1839" spans="1:9" x14ac:dyDescent="0.25">
      <c r="A1839" s="26" t="str">
        <f t="shared" si="28"/>
        <v>North East2006Mesothelioma</v>
      </c>
      <c r="B1839" s="113" t="s">
        <v>164</v>
      </c>
      <c r="C1839" s="113">
        <v>2006</v>
      </c>
      <c r="D1839" s="113" t="s">
        <v>39</v>
      </c>
      <c r="E1839" s="113">
        <v>22</v>
      </c>
      <c r="F1839" s="113">
        <v>14</v>
      </c>
      <c r="G1839" s="113">
        <v>5</v>
      </c>
      <c r="H1839" s="113">
        <v>8</v>
      </c>
      <c r="I1839" s="113">
        <v>49</v>
      </c>
    </row>
    <row r="1840" spans="1:9" x14ac:dyDescent="0.25">
      <c r="A1840" s="26" t="str">
        <f t="shared" si="28"/>
        <v>North East2007Mesothelioma</v>
      </c>
      <c r="B1840" s="113" t="s">
        <v>164</v>
      </c>
      <c r="C1840" s="113">
        <v>2007</v>
      </c>
      <c r="D1840" s="113" t="s">
        <v>39</v>
      </c>
      <c r="E1840" s="113">
        <v>31</v>
      </c>
      <c r="F1840" s="113">
        <v>20</v>
      </c>
      <c r="G1840" s="113" t="s">
        <v>157</v>
      </c>
      <c r="H1840" s="113" t="s">
        <v>157</v>
      </c>
      <c r="I1840" s="113">
        <v>64</v>
      </c>
    </row>
    <row r="1841" spans="1:9" x14ac:dyDescent="0.25">
      <c r="A1841" s="26" t="str">
        <f t="shared" si="28"/>
        <v>North East2008Mesothelioma</v>
      </c>
      <c r="B1841" s="113" t="s">
        <v>164</v>
      </c>
      <c r="C1841" s="113">
        <v>2008</v>
      </c>
      <c r="D1841" s="113" t="s">
        <v>39</v>
      </c>
      <c r="E1841" s="113">
        <v>26</v>
      </c>
      <c r="F1841" s="113">
        <v>18</v>
      </c>
      <c r="G1841" s="113" t="s">
        <v>157</v>
      </c>
      <c r="H1841" s="113" t="s">
        <v>157</v>
      </c>
      <c r="I1841" s="113">
        <v>51</v>
      </c>
    </row>
    <row r="1842" spans="1:9" x14ac:dyDescent="0.25">
      <c r="A1842" s="26" t="str">
        <f t="shared" si="28"/>
        <v>North East2009Mesothelioma</v>
      </c>
      <c r="B1842" s="113" t="s">
        <v>164</v>
      </c>
      <c r="C1842" s="113">
        <v>2009</v>
      </c>
      <c r="D1842" s="113" t="s">
        <v>39</v>
      </c>
      <c r="E1842" s="113">
        <v>34</v>
      </c>
      <c r="F1842" s="113">
        <v>18</v>
      </c>
      <c r="G1842" s="113" t="s">
        <v>157</v>
      </c>
      <c r="H1842" s="113" t="s">
        <v>157</v>
      </c>
      <c r="I1842" s="113">
        <v>60</v>
      </c>
    </row>
    <row r="1843" spans="1:9" x14ac:dyDescent="0.25">
      <c r="A1843" s="26" t="str">
        <f t="shared" si="28"/>
        <v>North East2010Mesothelioma</v>
      </c>
      <c r="B1843" s="113" t="s">
        <v>164</v>
      </c>
      <c r="C1843" s="113">
        <v>2010</v>
      </c>
      <c r="D1843" s="113" t="s">
        <v>39</v>
      </c>
      <c r="E1843" s="113">
        <v>36</v>
      </c>
      <c r="F1843" s="113">
        <v>11</v>
      </c>
      <c r="G1843" s="113" t="s">
        <v>157</v>
      </c>
      <c r="H1843" s="113" t="s">
        <v>157</v>
      </c>
      <c r="I1843" s="113">
        <v>51</v>
      </c>
    </row>
    <row r="1844" spans="1:9" x14ac:dyDescent="0.25">
      <c r="A1844" s="26" t="str">
        <f t="shared" si="28"/>
        <v>North East2011Mesothelioma</v>
      </c>
      <c r="B1844" s="113" t="s">
        <v>164</v>
      </c>
      <c r="C1844" s="113">
        <v>2011</v>
      </c>
      <c r="D1844" s="113" t="s">
        <v>39</v>
      </c>
      <c r="E1844" s="113">
        <v>30</v>
      </c>
      <c r="F1844" s="113" t="s">
        <v>157</v>
      </c>
      <c r="G1844" s="113" t="s">
        <v>157</v>
      </c>
      <c r="H1844" s="113">
        <v>10</v>
      </c>
      <c r="I1844" s="113">
        <v>51</v>
      </c>
    </row>
    <row r="1845" spans="1:9" x14ac:dyDescent="0.25">
      <c r="A1845" s="26" t="str">
        <f t="shared" si="28"/>
        <v>North East2012Mesothelioma</v>
      </c>
      <c r="B1845" s="113" t="s">
        <v>164</v>
      </c>
      <c r="C1845" s="113">
        <v>2012</v>
      </c>
      <c r="D1845" s="113" t="s">
        <v>39</v>
      </c>
      <c r="E1845" s="113">
        <v>37</v>
      </c>
      <c r="F1845" s="113">
        <v>8</v>
      </c>
      <c r="G1845" s="113">
        <v>8</v>
      </c>
      <c r="H1845" s="113">
        <v>6</v>
      </c>
      <c r="I1845" s="113">
        <v>59</v>
      </c>
    </row>
    <row r="1846" spans="1:9" x14ac:dyDescent="0.25">
      <c r="A1846" s="26" t="str">
        <f t="shared" si="28"/>
        <v>North East2013Mesothelioma</v>
      </c>
      <c r="B1846" s="113" t="s">
        <v>164</v>
      </c>
      <c r="C1846" s="113">
        <v>2013</v>
      </c>
      <c r="D1846" s="113" t="s">
        <v>39</v>
      </c>
      <c r="E1846" s="113">
        <v>29</v>
      </c>
      <c r="F1846" s="113" t="s">
        <v>157</v>
      </c>
      <c r="G1846" s="113" t="s">
        <v>157</v>
      </c>
      <c r="H1846" s="113">
        <v>8</v>
      </c>
      <c r="I1846" s="113">
        <v>44</v>
      </c>
    </row>
    <row r="1847" spans="1:9" x14ac:dyDescent="0.25">
      <c r="A1847" s="26" t="str">
        <f t="shared" si="28"/>
        <v>North West2006Mesothelioma</v>
      </c>
      <c r="B1847" s="113" t="s">
        <v>166</v>
      </c>
      <c r="C1847" s="113">
        <v>2006</v>
      </c>
      <c r="D1847" s="113" t="s">
        <v>39</v>
      </c>
      <c r="E1847" s="113">
        <v>45</v>
      </c>
      <c r="F1847" s="113">
        <v>19</v>
      </c>
      <c r="G1847" s="113" t="s">
        <v>157</v>
      </c>
      <c r="H1847" s="113" t="s">
        <v>157</v>
      </c>
      <c r="I1847" s="113">
        <v>78</v>
      </c>
    </row>
    <row r="1848" spans="1:9" x14ac:dyDescent="0.25">
      <c r="A1848" s="26" t="str">
        <f t="shared" si="28"/>
        <v>North West2007Mesothelioma</v>
      </c>
      <c r="B1848" s="113" t="s">
        <v>166</v>
      </c>
      <c r="C1848" s="113">
        <v>2007</v>
      </c>
      <c r="D1848" s="113" t="s">
        <v>39</v>
      </c>
      <c r="E1848" s="113">
        <v>44</v>
      </c>
      <c r="F1848" s="113">
        <v>19</v>
      </c>
      <c r="G1848" s="113">
        <v>6</v>
      </c>
      <c r="H1848" s="113">
        <v>11</v>
      </c>
      <c r="I1848" s="113">
        <v>80</v>
      </c>
    </row>
    <row r="1849" spans="1:9" x14ac:dyDescent="0.25">
      <c r="A1849" s="26" t="str">
        <f t="shared" si="28"/>
        <v>North West2008Mesothelioma</v>
      </c>
      <c r="B1849" s="113" t="s">
        <v>166</v>
      </c>
      <c r="C1849" s="113">
        <v>2008</v>
      </c>
      <c r="D1849" s="113" t="s">
        <v>39</v>
      </c>
      <c r="E1849" s="113">
        <v>61</v>
      </c>
      <c r="F1849" s="113" t="s">
        <v>157</v>
      </c>
      <c r="G1849" s="113" t="s">
        <v>157</v>
      </c>
      <c r="H1849" s="113" t="s">
        <v>157</v>
      </c>
      <c r="I1849" s="113">
        <v>90</v>
      </c>
    </row>
    <row r="1850" spans="1:9" x14ac:dyDescent="0.25">
      <c r="A1850" s="26" t="str">
        <f t="shared" si="28"/>
        <v>North West2009Mesothelioma</v>
      </c>
      <c r="B1850" s="113" t="s">
        <v>166</v>
      </c>
      <c r="C1850" s="113">
        <v>2009</v>
      </c>
      <c r="D1850" s="113" t="s">
        <v>39</v>
      </c>
      <c r="E1850" s="113">
        <v>49</v>
      </c>
      <c r="F1850" s="113" t="s">
        <v>157</v>
      </c>
      <c r="G1850" s="113" t="s">
        <v>157</v>
      </c>
      <c r="H1850" s="113">
        <v>13</v>
      </c>
      <c r="I1850" s="113">
        <v>76</v>
      </c>
    </row>
    <row r="1851" spans="1:9" x14ac:dyDescent="0.25">
      <c r="A1851" s="26" t="str">
        <f t="shared" si="28"/>
        <v>North West2010Mesothelioma</v>
      </c>
      <c r="B1851" s="113" t="s">
        <v>166</v>
      </c>
      <c r="C1851" s="113">
        <v>2010</v>
      </c>
      <c r="D1851" s="113" t="s">
        <v>39</v>
      </c>
      <c r="E1851" s="113">
        <v>61</v>
      </c>
      <c r="F1851" s="113">
        <v>25</v>
      </c>
      <c r="G1851" s="113">
        <v>5</v>
      </c>
      <c r="H1851" s="113">
        <v>8</v>
      </c>
      <c r="I1851" s="113">
        <v>99</v>
      </c>
    </row>
    <row r="1852" spans="1:9" x14ac:dyDescent="0.25">
      <c r="A1852" s="26" t="str">
        <f t="shared" si="28"/>
        <v>North West2011Mesothelioma</v>
      </c>
      <c r="B1852" s="113" t="s">
        <v>166</v>
      </c>
      <c r="C1852" s="113">
        <v>2011</v>
      </c>
      <c r="D1852" s="113" t="s">
        <v>39</v>
      </c>
      <c r="E1852" s="113">
        <v>50</v>
      </c>
      <c r="F1852" s="113">
        <v>25</v>
      </c>
      <c r="G1852" s="113" t="s">
        <v>157</v>
      </c>
      <c r="H1852" s="113" t="s">
        <v>157</v>
      </c>
      <c r="I1852" s="113">
        <v>88</v>
      </c>
    </row>
    <row r="1853" spans="1:9" x14ac:dyDescent="0.25">
      <c r="A1853" s="26" t="str">
        <f t="shared" si="28"/>
        <v>North West2012Mesothelioma</v>
      </c>
      <c r="B1853" s="113" t="s">
        <v>166</v>
      </c>
      <c r="C1853" s="113">
        <v>2012</v>
      </c>
      <c r="D1853" s="113" t="s">
        <v>39</v>
      </c>
      <c r="E1853" s="113">
        <v>77</v>
      </c>
      <c r="F1853" s="113">
        <v>19</v>
      </c>
      <c r="G1853" s="113">
        <v>5</v>
      </c>
      <c r="H1853" s="113">
        <v>11</v>
      </c>
      <c r="I1853" s="113">
        <v>112</v>
      </c>
    </row>
    <row r="1854" spans="1:9" x14ac:dyDescent="0.25">
      <c r="A1854" s="26" t="str">
        <f t="shared" si="28"/>
        <v>North West2013Mesothelioma</v>
      </c>
      <c r="B1854" s="113" t="s">
        <v>166</v>
      </c>
      <c r="C1854" s="113">
        <v>2013</v>
      </c>
      <c r="D1854" s="113" t="s">
        <v>39</v>
      </c>
      <c r="E1854" s="113">
        <v>69</v>
      </c>
      <c r="F1854" s="113">
        <v>38</v>
      </c>
      <c r="G1854" s="113" t="s">
        <v>157</v>
      </c>
      <c r="H1854" s="113" t="s">
        <v>157</v>
      </c>
      <c r="I1854" s="113">
        <v>118</v>
      </c>
    </row>
    <row r="1855" spans="1:9" x14ac:dyDescent="0.25">
      <c r="A1855" s="26" t="str">
        <f t="shared" si="28"/>
        <v>South East2006Mesothelioma</v>
      </c>
      <c r="B1855" s="113" t="s">
        <v>168</v>
      </c>
      <c r="C1855" s="113">
        <v>2006</v>
      </c>
      <c r="D1855" s="113" t="s">
        <v>39</v>
      </c>
      <c r="E1855" s="113">
        <v>81</v>
      </c>
      <c r="F1855" s="113">
        <v>35</v>
      </c>
      <c r="G1855" s="113" t="s">
        <v>157</v>
      </c>
      <c r="H1855" s="113" t="s">
        <v>157</v>
      </c>
      <c r="I1855" s="113">
        <v>135</v>
      </c>
    </row>
    <row r="1856" spans="1:9" x14ac:dyDescent="0.25">
      <c r="A1856" s="26" t="str">
        <f t="shared" si="28"/>
        <v>South East2007Mesothelioma</v>
      </c>
      <c r="B1856" s="113" t="s">
        <v>168</v>
      </c>
      <c r="C1856" s="113">
        <v>2007</v>
      </c>
      <c r="D1856" s="113" t="s">
        <v>39</v>
      </c>
      <c r="E1856" s="113">
        <v>86</v>
      </c>
      <c r="F1856" s="113">
        <v>42</v>
      </c>
      <c r="G1856" s="113" t="s">
        <v>157</v>
      </c>
      <c r="H1856" s="113" t="s">
        <v>157</v>
      </c>
      <c r="I1856" s="113">
        <v>149</v>
      </c>
    </row>
    <row r="1857" spans="1:9" x14ac:dyDescent="0.25">
      <c r="A1857" s="26" t="str">
        <f t="shared" si="28"/>
        <v>South East2008Mesothelioma</v>
      </c>
      <c r="B1857" s="113" t="s">
        <v>168</v>
      </c>
      <c r="C1857" s="113">
        <v>2008</v>
      </c>
      <c r="D1857" s="113" t="s">
        <v>39</v>
      </c>
      <c r="E1857" s="113">
        <v>86</v>
      </c>
      <c r="F1857" s="113">
        <v>44</v>
      </c>
      <c r="G1857" s="113">
        <v>5</v>
      </c>
      <c r="H1857" s="113">
        <v>19</v>
      </c>
      <c r="I1857" s="113">
        <v>154</v>
      </c>
    </row>
    <row r="1858" spans="1:9" x14ac:dyDescent="0.25">
      <c r="A1858" s="26" t="str">
        <f t="shared" si="28"/>
        <v>South East2009Mesothelioma</v>
      </c>
      <c r="B1858" s="113" t="s">
        <v>168</v>
      </c>
      <c r="C1858" s="113">
        <v>2009</v>
      </c>
      <c r="D1858" s="113" t="s">
        <v>39</v>
      </c>
      <c r="E1858" s="113">
        <v>76</v>
      </c>
      <c r="F1858" s="113">
        <v>39</v>
      </c>
      <c r="G1858" s="113" t="s">
        <v>157</v>
      </c>
      <c r="H1858" s="113" t="s">
        <v>157</v>
      </c>
      <c r="I1858" s="113">
        <v>140</v>
      </c>
    </row>
    <row r="1859" spans="1:9" x14ac:dyDescent="0.25">
      <c r="A1859" s="26" t="str">
        <f t="shared" si="28"/>
        <v>South East2010Mesothelioma</v>
      </c>
      <c r="B1859" s="113" t="s">
        <v>168</v>
      </c>
      <c r="C1859" s="113">
        <v>2010</v>
      </c>
      <c r="D1859" s="113" t="s">
        <v>39</v>
      </c>
      <c r="E1859" s="113">
        <v>69</v>
      </c>
      <c r="F1859" s="113">
        <v>33</v>
      </c>
      <c r="G1859" s="113" t="s">
        <v>157</v>
      </c>
      <c r="H1859" s="113" t="s">
        <v>157</v>
      </c>
      <c r="I1859" s="113">
        <v>120</v>
      </c>
    </row>
    <row r="1860" spans="1:9" x14ac:dyDescent="0.25">
      <c r="A1860" s="26" t="str">
        <f t="shared" si="28"/>
        <v>South East2011Mesothelioma</v>
      </c>
      <c r="B1860" s="113" t="s">
        <v>168</v>
      </c>
      <c r="C1860" s="113">
        <v>2011</v>
      </c>
      <c r="D1860" s="113" t="s">
        <v>39</v>
      </c>
      <c r="E1860" s="113">
        <v>90</v>
      </c>
      <c r="F1860" s="113" t="s">
        <v>157</v>
      </c>
      <c r="G1860" s="113" t="s">
        <v>157</v>
      </c>
      <c r="H1860" s="113" t="s">
        <v>157</v>
      </c>
      <c r="I1860" s="113">
        <v>134</v>
      </c>
    </row>
    <row r="1861" spans="1:9" x14ac:dyDescent="0.25">
      <c r="A1861" s="26" t="str">
        <f t="shared" ref="A1861:A1924" si="29">CONCATENATE(B1861,C1861,D1861)</f>
        <v>South East2012Mesothelioma</v>
      </c>
      <c r="B1861" s="113" t="s">
        <v>168</v>
      </c>
      <c r="C1861" s="113">
        <v>2012</v>
      </c>
      <c r="D1861" s="113" t="s">
        <v>39</v>
      </c>
      <c r="E1861" s="113">
        <v>79</v>
      </c>
      <c r="F1861" s="113">
        <v>33</v>
      </c>
      <c r="G1861" s="113" t="s">
        <v>157</v>
      </c>
      <c r="H1861" s="113" t="s">
        <v>157</v>
      </c>
      <c r="I1861" s="113">
        <v>126</v>
      </c>
    </row>
    <row r="1862" spans="1:9" x14ac:dyDescent="0.25">
      <c r="A1862" s="26" t="str">
        <f t="shared" si="29"/>
        <v>South East2013Mesothelioma</v>
      </c>
      <c r="B1862" s="113" t="s">
        <v>168</v>
      </c>
      <c r="C1862" s="113">
        <v>2013</v>
      </c>
      <c r="D1862" s="113" t="s">
        <v>39</v>
      </c>
      <c r="E1862" s="113">
        <v>77</v>
      </c>
      <c r="F1862" s="113" t="s">
        <v>157</v>
      </c>
      <c r="G1862" s="113" t="s">
        <v>157</v>
      </c>
      <c r="H1862" s="113">
        <v>20</v>
      </c>
      <c r="I1862" s="113">
        <v>118</v>
      </c>
    </row>
    <row r="1863" spans="1:9" x14ac:dyDescent="0.25">
      <c r="A1863" s="26" t="str">
        <f t="shared" si="29"/>
        <v>South West2006Mesothelioma</v>
      </c>
      <c r="B1863" s="113" t="s">
        <v>170</v>
      </c>
      <c r="C1863" s="113">
        <v>2006</v>
      </c>
      <c r="D1863" s="113" t="s">
        <v>39</v>
      </c>
      <c r="E1863" s="113">
        <v>29</v>
      </c>
      <c r="F1863" s="113">
        <v>45</v>
      </c>
      <c r="G1863" s="113" t="s">
        <v>157</v>
      </c>
      <c r="H1863" s="113" t="s">
        <v>157</v>
      </c>
      <c r="I1863" s="113">
        <v>85</v>
      </c>
    </row>
    <row r="1864" spans="1:9" x14ac:dyDescent="0.25">
      <c r="A1864" s="26" t="str">
        <f t="shared" si="29"/>
        <v>South West2007Mesothelioma</v>
      </c>
      <c r="B1864" s="113" t="s">
        <v>170</v>
      </c>
      <c r="C1864" s="113">
        <v>2007</v>
      </c>
      <c r="D1864" s="113" t="s">
        <v>39</v>
      </c>
      <c r="E1864" s="113">
        <v>34</v>
      </c>
      <c r="F1864" s="113">
        <v>32</v>
      </c>
      <c r="G1864" s="113" t="s">
        <v>157</v>
      </c>
      <c r="H1864" s="113" t="s">
        <v>157</v>
      </c>
      <c r="I1864" s="113">
        <v>80</v>
      </c>
    </row>
    <row r="1865" spans="1:9" x14ac:dyDescent="0.25">
      <c r="A1865" s="26" t="str">
        <f t="shared" si="29"/>
        <v>South West2008Mesothelioma</v>
      </c>
      <c r="B1865" s="113" t="s">
        <v>170</v>
      </c>
      <c r="C1865" s="113">
        <v>2008</v>
      </c>
      <c r="D1865" s="113" t="s">
        <v>39</v>
      </c>
      <c r="E1865" s="113">
        <v>30</v>
      </c>
      <c r="F1865" s="113">
        <v>31</v>
      </c>
      <c r="G1865" s="113" t="s">
        <v>157</v>
      </c>
      <c r="H1865" s="113" t="s">
        <v>157</v>
      </c>
      <c r="I1865" s="113">
        <v>77</v>
      </c>
    </row>
    <row r="1866" spans="1:9" x14ac:dyDescent="0.25">
      <c r="A1866" s="26" t="str">
        <f t="shared" si="29"/>
        <v>South West2009Mesothelioma</v>
      </c>
      <c r="B1866" s="113" t="s">
        <v>170</v>
      </c>
      <c r="C1866" s="113">
        <v>2009</v>
      </c>
      <c r="D1866" s="113" t="s">
        <v>39</v>
      </c>
      <c r="E1866" s="113">
        <v>29</v>
      </c>
      <c r="F1866" s="113">
        <v>27</v>
      </c>
      <c r="G1866" s="113" t="s">
        <v>157</v>
      </c>
      <c r="H1866" s="113" t="s">
        <v>157</v>
      </c>
      <c r="I1866" s="113">
        <v>66</v>
      </c>
    </row>
    <row r="1867" spans="1:9" x14ac:dyDescent="0.25">
      <c r="A1867" s="26" t="str">
        <f t="shared" si="29"/>
        <v>South West2010Mesothelioma</v>
      </c>
      <c r="B1867" s="113" t="s">
        <v>170</v>
      </c>
      <c r="C1867" s="113">
        <v>2010</v>
      </c>
      <c r="D1867" s="113" t="s">
        <v>39</v>
      </c>
      <c r="E1867" s="113">
        <v>35</v>
      </c>
      <c r="F1867" s="113">
        <v>38</v>
      </c>
      <c r="G1867" s="113" t="s">
        <v>157</v>
      </c>
      <c r="H1867" s="113" t="s">
        <v>157</v>
      </c>
      <c r="I1867" s="113">
        <v>84</v>
      </c>
    </row>
    <row r="1868" spans="1:9" x14ac:dyDescent="0.25">
      <c r="A1868" s="26" t="str">
        <f t="shared" si="29"/>
        <v>South West2011Mesothelioma</v>
      </c>
      <c r="B1868" s="113" t="s">
        <v>170</v>
      </c>
      <c r="C1868" s="113">
        <v>2011</v>
      </c>
      <c r="D1868" s="113" t="s">
        <v>39</v>
      </c>
      <c r="E1868" s="113">
        <v>41</v>
      </c>
      <c r="F1868" s="113">
        <v>22</v>
      </c>
      <c r="G1868" s="113">
        <v>6</v>
      </c>
      <c r="H1868" s="113">
        <v>8</v>
      </c>
      <c r="I1868" s="113">
        <v>77</v>
      </c>
    </row>
    <row r="1869" spans="1:9" x14ac:dyDescent="0.25">
      <c r="A1869" s="26" t="str">
        <f t="shared" si="29"/>
        <v>South West2012Mesothelioma</v>
      </c>
      <c r="B1869" s="113" t="s">
        <v>170</v>
      </c>
      <c r="C1869" s="113">
        <v>2012</v>
      </c>
      <c r="D1869" s="113" t="s">
        <v>39</v>
      </c>
      <c r="E1869" s="113">
        <v>47</v>
      </c>
      <c r="F1869" s="113">
        <v>28</v>
      </c>
      <c r="G1869" s="113" t="s">
        <v>157</v>
      </c>
      <c r="H1869" s="113" t="s">
        <v>157</v>
      </c>
      <c r="I1869" s="113">
        <v>86</v>
      </c>
    </row>
    <row r="1870" spans="1:9" x14ac:dyDescent="0.25">
      <c r="A1870" s="26" t="str">
        <f t="shared" si="29"/>
        <v>South West2013Mesothelioma</v>
      </c>
      <c r="B1870" s="113" t="s">
        <v>170</v>
      </c>
      <c r="C1870" s="113">
        <v>2013</v>
      </c>
      <c r="D1870" s="113" t="s">
        <v>39</v>
      </c>
      <c r="E1870" s="113">
        <v>44</v>
      </c>
      <c r="F1870" s="113">
        <v>23</v>
      </c>
      <c r="G1870" s="113">
        <v>0</v>
      </c>
      <c r="H1870" s="113">
        <v>18</v>
      </c>
      <c r="I1870" s="113">
        <v>85</v>
      </c>
    </row>
    <row r="1871" spans="1:9" x14ac:dyDescent="0.25">
      <c r="A1871" s="26" t="str">
        <f t="shared" si="29"/>
        <v>West Midlands2006Mesothelioma</v>
      </c>
      <c r="B1871" s="113" t="s">
        <v>172</v>
      </c>
      <c r="C1871" s="113">
        <v>2006</v>
      </c>
      <c r="D1871" s="113" t="s">
        <v>39</v>
      </c>
      <c r="E1871" s="113">
        <v>45</v>
      </c>
      <c r="F1871" s="113">
        <v>13</v>
      </c>
      <c r="G1871" s="113" t="s">
        <v>157</v>
      </c>
      <c r="H1871" s="113" t="s">
        <v>157</v>
      </c>
      <c r="I1871" s="113">
        <v>68</v>
      </c>
    </row>
    <row r="1872" spans="1:9" x14ac:dyDescent="0.25">
      <c r="A1872" s="26" t="str">
        <f t="shared" si="29"/>
        <v>West Midlands2007Mesothelioma</v>
      </c>
      <c r="B1872" s="113" t="s">
        <v>172</v>
      </c>
      <c r="C1872" s="113">
        <v>2007</v>
      </c>
      <c r="D1872" s="113" t="s">
        <v>39</v>
      </c>
      <c r="E1872" s="113">
        <v>26</v>
      </c>
      <c r="F1872" s="113">
        <v>24</v>
      </c>
      <c r="G1872" s="113" t="s">
        <v>157</v>
      </c>
      <c r="H1872" s="113" t="s">
        <v>157</v>
      </c>
      <c r="I1872" s="113">
        <v>60</v>
      </c>
    </row>
    <row r="1873" spans="1:9" x14ac:dyDescent="0.25">
      <c r="A1873" s="26" t="str">
        <f t="shared" si="29"/>
        <v>West Midlands2008Mesothelioma</v>
      </c>
      <c r="B1873" s="113" t="s">
        <v>172</v>
      </c>
      <c r="C1873" s="113">
        <v>2008</v>
      </c>
      <c r="D1873" s="113" t="s">
        <v>39</v>
      </c>
      <c r="E1873" s="113">
        <v>34</v>
      </c>
      <c r="F1873" s="113">
        <v>18</v>
      </c>
      <c r="G1873" s="113" t="s">
        <v>157</v>
      </c>
      <c r="H1873" s="113" t="s">
        <v>157</v>
      </c>
      <c r="I1873" s="113">
        <v>56</v>
      </c>
    </row>
    <row r="1874" spans="1:9" x14ac:dyDescent="0.25">
      <c r="A1874" s="26" t="str">
        <f t="shared" si="29"/>
        <v>West Midlands2009Mesothelioma</v>
      </c>
      <c r="B1874" s="113" t="s">
        <v>172</v>
      </c>
      <c r="C1874" s="113">
        <v>2009</v>
      </c>
      <c r="D1874" s="113" t="s">
        <v>39</v>
      </c>
      <c r="E1874" s="113">
        <v>32</v>
      </c>
      <c r="F1874" s="113">
        <v>15</v>
      </c>
      <c r="G1874" s="113" t="s">
        <v>157</v>
      </c>
      <c r="H1874" s="113" t="s">
        <v>157</v>
      </c>
      <c r="I1874" s="113">
        <v>49</v>
      </c>
    </row>
    <row r="1875" spans="1:9" x14ac:dyDescent="0.25">
      <c r="A1875" s="26" t="str">
        <f t="shared" si="29"/>
        <v>West Midlands2010Mesothelioma</v>
      </c>
      <c r="B1875" s="113" t="s">
        <v>172</v>
      </c>
      <c r="C1875" s="113">
        <v>2010</v>
      </c>
      <c r="D1875" s="113" t="s">
        <v>39</v>
      </c>
      <c r="E1875" s="113">
        <v>36</v>
      </c>
      <c r="F1875" s="113">
        <v>16</v>
      </c>
      <c r="G1875" s="113" t="s">
        <v>157</v>
      </c>
      <c r="H1875" s="113" t="s">
        <v>157</v>
      </c>
      <c r="I1875" s="113">
        <v>55</v>
      </c>
    </row>
    <row r="1876" spans="1:9" x14ac:dyDescent="0.25">
      <c r="A1876" s="26" t="str">
        <f t="shared" si="29"/>
        <v>West Midlands2011Mesothelioma</v>
      </c>
      <c r="B1876" s="113" t="s">
        <v>172</v>
      </c>
      <c r="C1876" s="113">
        <v>2011</v>
      </c>
      <c r="D1876" s="113" t="s">
        <v>39</v>
      </c>
      <c r="E1876" s="113">
        <v>44</v>
      </c>
      <c r="F1876" s="113">
        <v>13</v>
      </c>
      <c r="G1876" s="113" t="s">
        <v>157</v>
      </c>
      <c r="H1876" s="113" t="s">
        <v>157</v>
      </c>
      <c r="I1876" s="113">
        <v>63</v>
      </c>
    </row>
    <row r="1877" spans="1:9" x14ac:dyDescent="0.25">
      <c r="A1877" s="26" t="str">
        <f t="shared" si="29"/>
        <v>West Midlands2012Mesothelioma</v>
      </c>
      <c r="B1877" s="113" t="s">
        <v>172</v>
      </c>
      <c r="C1877" s="113">
        <v>2012</v>
      </c>
      <c r="D1877" s="113" t="s">
        <v>39</v>
      </c>
      <c r="E1877" s="113">
        <v>51</v>
      </c>
      <c r="F1877" s="113">
        <v>9</v>
      </c>
      <c r="G1877" s="113" t="s">
        <v>157</v>
      </c>
      <c r="H1877" s="113" t="s">
        <v>157</v>
      </c>
      <c r="I1877" s="113">
        <v>64</v>
      </c>
    </row>
    <row r="1878" spans="1:9" x14ac:dyDescent="0.25">
      <c r="A1878" s="26" t="str">
        <f t="shared" si="29"/>
        <v>West Midlands2013Mesothelioma</v>
      </c>
      <c r="B1878" s="113" t="s">
        <v>172</v>
      </c>
      <c r="C1878" s="113">
        <v>2013</v>
      </c>
      <c r="D1878" s="113" t="s">
        <v>39</v>
      </c>
      <c r="E1878" s="113">
        <v>43</v>
      </c>
      <c r="F1878" s="113">
        <v>10</v>
      </c>
      <c r="G1878" s="113" t="s">
        <v>157</v>
      </c>
      <c r="H1878" s="113" t="s">
        <v>157</v>
      </c>
      <c r="I1878" s="113">
        <v>57</v>
      </c>
    </row>
    <row r="1879" spans="1:9" x14ac:dyDescent="0.25">
      <c r="A1879" s="26" t="str">
        <f t="shared" si="29"/>
        <v>Yorkshire and The Humber2006Mesothelioma</v>
      </c>
      <c r="B1879" s="113" t="s">
        <v>174</v>
      </c>
      <c r="C1879" s="113">
        <v>2006</v>
      </c>
      <c r="D1879" s="113" t="s">
        <v>39</v>
      </c>
      <c r="E1879" s="113">
        <v>33</v>
      </c>
      <c r="F1879" s="113">
        <v>31</v>
      </c>
      <c r="G1879" s="113" t="s">
        <v>157</v>
      </c>
      <c r="H1879" s="113" t="s">
        <v>157</v>
      </c>
      <c r="I1879" s="113">
        <v>75</v>
      </c>
    </row>
    <row r="1880" spans="1:9" x14ac:dyDescent="0.25">
      <c r="A1880" s="26" t="str">
        <f t="shared" si="29"/>
        <v>Yorkshire and The Humber2007Mesothelioma</v>
      </c>
      <c r="B1880" s="113" t="s">
        <v>174</v>
      </c>
      <c r="C1880" s="113">
        <v>2007</v>
      </c>
      <c r="D1880" s="113" t="s">
        <v>39</v>
      </c>
      <c r="E1880" s="113">
        <v>41</v>
      </c>
      <c r="F1880" s="113">
        <v>25</v>
      </c>
      <c r="G1880" s="113">
        <v>8</v>
      </c>
      <c r="H1880" s="113">
        <v>12</v>
      </c>
      <c r="I1880" s="113">
        <v>86</v>
      </c>
    </row>
    <row r="1881" spans="1:9" x14ac:dyDescent="0.25">
      <c r="A1881" s="26" t="str">
        <f t="shared" si="29"/>
        <v>Yorkshire and The Humber2008Mesothelioma</v>
      </c>
      <c r="B1881" s="113" t="s">
        <v>174</v>
      </c>
      <c r="C1881" s="113">
        <v>2008</v>
      </c>
      <c r="D1881" s="113" t="s">
        <v>39</v>
      </c>
      <c r="E1881" s="113">
        <v>43</v>
      </c>
      <c r="F1881" s="113">
        <v>21</v>
      </c>
      <c r="G1881" s="113">
        <v>8</v>
      </c>
      <c r="H1881" s="113">
        <v>10</v>
      </c>
      <c r="I1881" s="113">
        <v>82</v>
      </c>
    </row>
    <row r="1882" spans="1:9" x14ac:dyDescent="0.25">
      <c r="A1882" s="26" t="str">
        <f t="shared" si="29"/>
        <v>Yorkshire and The Humber2009Mesothelioma</v>
      </c>
      <c r="B1882" s="113" t="s">
        <v>174</v>
      </c>
      <c r="C1882" s="113">
        <v>2009</v>
      </c>
      <c r="D1882" s="113" t="s">
        <v>39</v>
      </c>
      <c r="E1882" s="113">
        <v>44</v>
      </c>
      <c r="F1882" s="113">
        <v>25</v>
      </c>
      <c r="G1882" s="113">
        <v>7</v>
      </c>
      <c r="H1882" s="113">
        <v>10</v>
      </c>
      <c r="I1882" s="113">
        <v>86</v>
      </c>
    </row>
    <row r="1883" spans="1:9" x14ac:dyDescent="0.25">
      <c r="A1883" s="26" t="str">
        <f t="shared" si="29"/>
        <v>Yorkshire and The Humber2010Mesothelioma</v>
      </c>
      <c r="B1883" s="113" t="s">
        <v>174</v>
      </c>
      <c r="C1883" s="113">
        <v>2010</v>
      </c>
      <c r="D1883" s="113" t="s">
        <v>39</v>
      </c>
      <c r="E1883" s="113">
        <v>41</v>
      </c>
      <c r="F1883" s="113">
        <v>13</v>
      </c>
      <c r="G1883" s="113">
        <v>9</v>
      </c>
      <c r="H1883" s="113">
        <v>13</v>
      </c>
      <c r="I1883" s="113">
        <v>76</v>
      </c>
    </row>
    <row r="1884" spans="1:9" x14ac:dyDescent="0.25">
      <c r="A1884" s="26" t="str">
        <f t="shared" si="29"/>
        <v>Yorkshire and The Humber2011Mesothelioma</v>
      </c>
      <c r="B1884" s="113" t="s">
        <v>174</v>
      </c>
      <c r="C1884" s="113">
        <v>2011</v>
      </c>
      <c r="D1884" s="113" t="s">
        <v>39</v>
      </c>
      <c r="E1884" s="113">
        <v>40</v>
      </c>
      <c r="F1884" s="113">
        <v>13</v>
      </c>
      <c r="G1884" s="113" t="s">
        <v>157</v>
      </c>
      <c r="H1884" s="113" t="s">
        <v>157</v>
      </c>
      <c r="I1884" s="113">
        <v>71</v>
      </c>
    </row>
    <row r="1885" spans="1:9" x14ac:dyDescent="0.25">
      <c r="A1885" s="26" t="str">
        <f t="shared" si="29"/>
        <v>Yorkshire and The Humber2012Mesothelioma</v>
      </c>
      <c r="B1885" s="113" t="s">
        <v>174</v>
      </c>
      <c r="C1885" s="113">
        <v>2012</v>
      </c>
      <c r="D1885" s="113" t="s">
        <v>39</v>
      </c>
      <c r="E1885" s="113">
        <v>55</v>
      </c>
      <c r="F1885" s="113">
        <v>18</v>
      </c>
      <c r="G1885" s="113">
        <v>12</v>
      </c>
      <c r="H1885" s="113">
        <v>7</v>
      </c>
      <c r="I1885" s="113">
        <v>92</v>
      </c>
    </row>
    <row r="1886" spans="1:9" x14ac:dyDescent="0.25">
      <c r="A1886" s="26" t="str">
        <f t="shared" si="29"/>
        <v>Yorkshire and The Humber2013Mesothelioma</v>
      </c>
      <c r="B1886" s="113" t="s">
        <v>174</v>
      </c>
      <c r="C1886" s="113">
        <v>2013</v>
      </c>
      <c r="D1886" s="113" t="s">
        <v>39</v>
      </c>
      <c r="E1886" s="113">
        <v>40</v>
      </c>
      <c r="F1886" s="113">
        <v>18</v>
      </c>
      <c r="G1886" s="113">
        <v>11</v>
      </c>
      <c r="H1886" s="113">
        <v>11</v>
      </c>
      <c r="I1886" s="113">
        <v>80</v>
      </c>
    </row>
    <row r="1887" spans="1:9" x14ac:dyDescent="0.25">
      <c r="A1887" s="26" t="str">
        <f t="shared" si="29"/>
        <v>East Midlands2006Multiple myeloma</v>
      </c>
      <c r="B1887" s="113" t="s">
        <v>160</v>
      </c>
      <c r="C1887" s="113">
        <v>2006</v>
      </c>
      <c r="D1887" s="113" t="s">
        <v>40</v>
      </c>
      <c r="E1887" s="113">
        <v>50</v>
      </c>
      <c r="F1887" s="113">
        <v>44</v>
      </c>
      <c r="G1887" s="113">
        <v>12</v>
      </c>
      <c r="H1887" s="113">
        <v>28</v>
      </c>
      <c r="I1887" s="113">
        <v>134</v>
      </c>
    </row>
    <row r="1888" spans="1:9" x14ac:dyDescent="0.25">
      <c r="A1888" s="26" t="str">
        <f t="shared" si="29"/>
        <v>East Midlands2007Multiple myeloma</v>
      </c>
      <c r="B1888" s="113" t="s">
        <v>160</v>
      </c>
      <c r="C1888" s="113">
        <v>2007</v>
      </c>
      <c r="D1888" s="113" t="s">
        <v>40</v>
      </c>
      <c r="E1888" s="113">
        <v>36</v>
      </c>
      <c r="F1888" s="113">
        <v>33</v>
      </c>
      <c r="G1888" s="113">
        <v>18</v>
      </c>
      <c r="H1888" s="113">
        <v>15</v>
      </c>
      <c r="I1888" s="113">
        <v>102</v>
      </c>
    </row>
    <row r="1889" spans="1:9" x14ac:dyDescent="0.25">
      <c r="A1889" s="26" t="str">
        <f t="shared" si="29"/>
        <v>East Midlands2008Multiple myeloma</v>
      </c>
      <c r="B1889" s="113" t="s">
        <v>160</v>
      </c>
      <c r="C1889" s="113">
        <v>2008</v>
      </c>
      <c r="D1889" s="113" t="s">
        <v>40</v>
      </c>
      <c r="E1889" s="113">
        <v>38</v>
      </c>
      <c r="F1889" s="113">
        <v>46</v>
      </c>
      <c r="G1889" s="113">
        <v>18</v>
      </c>
      <c r="H1889" s="113">
        <v>14</v>
      </c>
      <c r="I1889" s="113">
        <v>116</v>
      </c>
    </row>
    <row r="1890" spans="1:9" x14ac:dyDescent="0.25">
      <c r="A1890" s="26" t="str">
        <f t="shared" si="29"/>
        <v>East Midlands2009Multiple myeloma</v>
      </c>
      <c r="B1890" s="113" t="s">
        <v>160</v>
      </c>
      <c r="C1890" s="113">
        <v>2009</v>
      </c>
      <c r="D1890" s="113" t="s">
        <v>40</v>
      </c>
      <c r="E1890" s="113">
        <v>50</v>
      </c>
      <c r="F1890" s="113">
        <v>33</v>
      </c>
      <c r="G1890" s="113">
        <v>13</v>
      </c>
      <c r="H1890" s="113">
        <v>21</v>
      </c>
      <c r="I1890" s="113">
        <v>117</v>
      </c>
    </row>
    <row r="1891" spans="1:9" x14ac:dyDescent="0.25">
      <c r="A1891" s="26" t="str">
        <f t="shared" si="29"/>
        <v>East Midlands2010Multiple myeloma</v>
      </c>
      <c r="B1891" s="113" t="s">
        <v>160</v>
      </c>
      <c r="C1891" s="113">
        <v>2010</v>
      </c>
      <c r="D1891" s="113" t="s">
        <v>40</v>
      </c>
      <c r="E1891" s="113">
        <v>50</v>
      </c>
      <c r="F1891" s="113">
        <v>30</v>
      </c>
      <c r="G1891" s="113">
        <v>9</v>
      </c>
      <c r="H1891" s="113">
        <v>21</v>
      </c>
      <c r="I1891" s="113">
        <v>110</v>
      </c>
    </row>
    <row r="1892" spans="1:9" x14ac:dyDescent="0.25">
      <c r="A1892" s="26" t="str">
        <f t="shared" si="29"/>
        <v>East Midlands2011Multiple myeloma</v>
      </c>
      <c r="B1892" s="113" t="s">
        <v>160</v>
      </c>
      <c r="C1892" s="113">
        <v>2011</v>
      </c>
      <c r="D1892" s="113" t="s">
        <v>40</v>
      </c>
      <c r="E1892" s="113">
        <v>38</v>
      </c>
      <c r="F1892" s="113">
        <v>31</v>
      </c>
      <c r="G1892" s="113">
        <v>9</v>
      </c>
      <c r="H1892" s="113">
        <v>37</v>
      </c>
      <c r="I1892" s="113">
        <v>115</v>
      </c>
    </row>
    <row r="1893" spans="1:9" x14ac:dyDescent="0.25">
      <c r="A1893" s="26" t="str">
        <f t="shared" si="29"/>
        <v>East Midlands2012Multiple myeloma</v>
      </c>
      <c r="B1893" s="113" t="s">
        <v>160</v>
      </c>
      <c r="C1893" s="113">
        <v>2012</v>
      </c>
      <c r="D1893" s="113" t="s">
        <v>40</v>
      </c>
      <c r="E1893" s="113">
        <v>68</v>
      </c>
      <c r="F1893" s="113">
        <v>22</v>
      </c>
      <c r="G1893" s="113">
        <v>13</v>
      </c>
      <c r="H1893" s="113">
        <v>23</v>
      </c>
      <c r="I1893" s="113">
        <v>126</v>
      </c>
    </row>
    <row r="1894" spans="1:9" x14ac:dyDescent="0.25">
      <c r="A1894" s="26" t="str">
        <f t="shared" si="29"/>
        <v>East Midlands2013Multiple myeloma</v>
      </c>
      <c r="B1894" s="113" t="s">
        <v>160</v>
      </c>
      <c r="C1894" s="113">
        <v>2013</v>
      </c>
      <c r="D1894" s="113" t="s">
        <v>40</v>
      </c>
      <c r="E1894" s="113">
        <v>65</v>
      </c>
      <c r="F1894" s="113">
        <v>22</v>
      </c>
      <c r="G1894" s="113">
        <v>6</v>
      </c>
      <c r="H1894" s="113">
        <v>16</v>
      </c>
      <c r="I1894" s="113">
        <v>109</v>
      </c>
    </row>
    <row r="1895" spans="1:9" x14ac:dyDescent="0.25">
      <c r="A1895" s="26" t="str">
        <f t="shared" si="29"/>
        <v>East of England2006Multiple myeloma</v>
      </c>
      <c r="B1895" s="113" t="s">
        <v>162</v>
      </c>
      <c r="C1895" s="113">
        <v>2006</v>
      </c>
      <c r="D1895" s="113" t="s">
        <v>40</v>
      </c>
      <c r="E1895" s="113">
        <v>52</v>
      </c>
      <c r="F1895" s="113">
        <v>53</v>
      </c>
      <c r="G1895" s="113" t="s">
        <v>157</v>
      </c>
      <c r="H1895" s="113" t="s">
        <v>157</v>
      </c>
      <c r="I1895" s="113">
        <v>117</v>
      </c>
    </row>
    <row r="1896" spans="1:9" x14ac:dyDescent="0.25">
      <c r="A1896" s="26" t="str">
        <f t="shared" si="29"/>
        <v>East of England2007Multiple myeloma</v>
      </c>
      <c r="B1896" s="113" t="s">
        <v>162</v>
      </c>
      <c r="C1896" s="113">
        <v>2007</v>
      </c>
      <c r="D1896" s="113" t="s">
        <v>40</v>
      </c>
      <c r="E1896" s="113">
        <v>71</v>
      </c>
      <c r="F1896" s="113">
        <v>45</v>
      </c>
      <c r="G1896" s="113" t="s">
        <v>157</v>
      </c>
      <c r="H1896" s="113" t="s">
        <v>157</v>
      </c>
      <c r="I1896" s="113">
        <v>129</v>
      </c>
    </row>
    <row r="1897" spans="1:9" x14ac:dyDescent="0.25">
      <c r="A1897" s="26" t="str">
        <f t="shared" si="29"/>
        <v>East of England2008Multiple myeloma</v>
      </c>
      <c r="B1897" s="113" t="s">
        <v>162</v>
      </c>
      <c r="C1897" s="113">
        <v>2008</v>
      </c>
      <c r="D1897" s="113" t="s">
        <v>40</v>
      </c>
      <c r="E1897" s="113">
        <v>91</v>
      </c>
      <c r="F1897" s="113">
        <v>64</v>
      </c>
      <c r="G1897" s="113" t="s">
        <v>157</v>
      </c>
      <c r="H1897" s="113" t="s">
        <v>157</v>
      </c>
      <c r="I1897" s="113">
        <v>167</v>
      </c>
    </row>
    <row r="1898" spans="1:9" x14ac:dyDescent="0.25">
      <c r="A1898" s="26" t="str">
        <f t="shared" si="29"/>
        <v>East of England2009Multiple myeloma</v>
      </c>
      <c r="B1898" s="113" t="s">
        <v>162</v>
      </c>
      <c r="C1898" s="113">
        <v>2009</v>
      </c>
      <c r="D1898" s="113" t="s">
        <v>40</v>
      </c>
      <c r="E1898" s="113">
        <v>70</v>
      </c>
      <c r="F1898" s="113">
        <v>38</v>
      </c>
      <c r="G1898" s="113" t="s">
        <v>157</v>
      </c>
      <c r="H1898" s="113" t="s">
        <v>157</v>
      </c>
      <c r="I1898" s="113">
        <v>135</v>
      </c>
    </row>
    <row r="1899" spans="1:9" x14ac:dyDescent="0.25">
      <c r="A1899" s="26" t="str">
        <f t="shared" si="29"/>
        <v>East of England2010Multiple myeloma</v>
      </c>
      <c r="B1899" s="113" t="s">
        <v>162</v>
      </c>
      <c r="C1899" s="113">
        <v>2010</v>
      </c>
      <c r="D1899" s="113" t="s">
        <v>40</v>
      </c>
      <c r="E1899" s="113">
        <v>86</v>
      </c>
      <c r="F1899" s="113">
        <v>54</v>
      </c>
      <c r="G1899" s="113" t="s">
        <v>157</v>
      </c>
      <c r="H1899" s="113" t="s">
        <v>157</v>
      </c>
      <c r="I1899" s="113">
        <v>153</v>
      </c>
    </row>
    <row r="1900" spans="1:9" x14ac:dyDescent="0.25">
      <c r="A1900" s="26" t="str">
        <f t="shared" si="29"/>
        <v>East of England2011Multiple myeloma</v>
      </c>
      <c r="B1900" s="113" t="s">
        <v>162</v>
      </c>
      <c r="C1900" s="113">
        <v>2011</v>
      </c>
      <c r="D1900" s="113" t="s">
        <v>40</v>
      </c>
      <c r="E1900" s="113">
        <v>80</v>
      </c>
      <c r="F1900" s="113">
        <v>38</v>
      </c>
      <c r="G1900" s="113" t="s">
        <v>157</v>
      </c>
      <c r="H1900" s="113" t="s">
        <v>157</v>
      </c>
      <c r="I1900" s="113">
        <v>136</v>
      </c>
    </row>
    <row r="1901" spans="1:9" x14ac:dyDescent="0.25">
      <c r="A1901" s="26" t="str">
        <f t="shared" si="29"/>
        <v>East of England2012Multiple myeloma</v>
      </c>
      <c r="B1901" s="113" t="s">
        <v>162</v>
      </c>
      <c r="C1901" s="113">
        <v>2012</v>
      </c>
      <c r="D1901" s="113" t="s">
        <v>40</v>
      </c>
      <c r="E1901" s="113">
        <v>93</v>
      </c>
      <c r="F1901" s="113">
        <v>36</v>
      </c>
      <c r="G1901" s="113" t="s">
        <v>157</v>
      </c>
      <c r="H1901" s="113" t="s">
        <v>157</v>
      </c>
      <c r="I1901" s="113">
        <v>146</v>
      </c>
    </row>
    <row r="1902" spans="1:9" x14ac:dyDescent="0.25">
      <c r="A1902" s="26" t="str">
        <f t="shared" si="29"/>
        <v>East of England2013Multiple myeloma</v>
      </c>
      <c r="B1902" s="113" t="s">
        <v>162</v>
      </c>
      <c r="C1902" s="113">
        <v>2013</v>
      </c>
      <c r="D1902" s="113" t="s">
        <v>40</v>
      </c>
      <c r="E1902" s="113">
        <v>125</v>
      </c>
      <c r="F1902" s="113">
        <v>51</v>
      </c>
      <c r="G1902" s="113" t="s">
        <v>157</v>
      </c>
      <c r="H1902" s="113" t="s">
        <v>157</v>
      </c>
      <c r="I1902" s="113">
        <v>202</v>
      </c>
    </row>
    <row r="1903" spans="1:9" x14ac:dyDescent="0.25">
      <c r="A1903" s="26" t="str">
        <f t="shared" si="29"/>
        <v>London2006Multiple myeloma</v>
      </c>
      <c r="B1903" s="113" t="s">
        <v>116</v>
      </c>
      <c r="C1903" s="113">
        <v>2006</v>
      </c>
      <c r="D1903" s="113" t="s">
        <v>40</v>
      </c>
      <c r="E1903" s="113">
        <v>120</v>
      </c>
      <c r="F1903" s="113" t="s">
        <v>157</v>
      </c>
      <c r="G1903" s="113" t="s">
        <v>157</v>
      </c>
      <c r="H1903" s="113">
        <v>19</v>
      </c>
      <c r="I1903" s="113">
        <v>149</v>
      </c>
    </row>
    <row r="1904" spans="1:9" x14ac:dyDescent="0.25">
      <c r="A1904" s="26" t="str">
        <f t="shared" si="29"/>
        <v>London2007Multiple myeloma</v>
      </c>
      <c r="B1904" s="113" t="s">
        <v>116</v>
      </c>
      <c r="C1904" s="113">
        <v>2007</v>
      </c>
      <c r="D1904" s="113" t="s">
        <v>40</v>
      </c>
      <c r="E1904" s="113">
        <v>135</v>
      </c>
      <c r="F1904" s="113" t="s">
        <v>157</v>
      </c>
      <c r="G1904" s="113" t="s">
        <v>157</v>
      </c>
      <c r="H1904" s="113">
        <v>30</v>
      </c>
      <c r="I1904" s="113">
        <v>172</v>
      </c>
    </row>
    <row r="1905" spans="1:9" x14ac:dyDescent="0.25">
      <c r="A1905" s="26" t="str">
        <f t="shared" si="29"/>
        <v>London2008Multiple myeloma</v>
      </c>
      <c r="B1905" s="113" t="s">
        <v>116</v>
      </c>
      <c r="C1905" s="113">
        <v>2008</v>
      </c>
      <c r="D1905" s="113" t="s">
        <v>40</v>
      </c>
      <c r="E1905" s="113">
        <v>122</v>
      </c>
      <c r="F1905" s="113" t="s">
        <v>157</v>
      </c>
      <c r="G1905" s="113" t="s">
        <v>157</v>
      </c>
      <c r="H1905" s="113">
        <v>27</v>
      </c>
      <c r="I1905" s="113">
        <v>162</v>
      </c>
    </row>
    <row r="1906" spans="1:9" x14ac:dyDescent="0.25">
      <c r="A1906" s="26" t="str">
        <f t="shared" si="29"/>
        <v>London2009Multiple myeloma</v>
      </c>
      <c r="B1906" s="113" t="s">
        <v>116</v>
      </c>
      <c r="C1906" s="113">
        <v>2009</v>
      </c>
      <c r="D1906" s="113" t="s">
        <v>40</v>
      </c>
      <c r="E1906" s="113">
        <v>164</v>
      </c>
      <c r="F1906" s="113" t="s">
        <v>157</v>
      </c>
      <c r="G1906" s="113" t="s">
        <v>157</v>
      </c>
      <c r="H1906" s="113">
        <v>24</v>
      </c>
      <c r="I1906" s="113">
        <v>196</v>
      </c>
    </row>
    <row r="1907" spans="1:9" x14ac:dyDescent="0.25">
      <c r="A1907" s="26" t="str">
        <f t="shared" si="29"/>
        <v>London2010Multiple myeloma</v>
      </c>
      <c r="B1907" s="113" t="s">
        <v>116</v>
      </c>
      <c r="C1907" s="113">
        <v>2010</v>
      </c>
      <c r="D1907" s="113" t="s">
        <v>40</v>
      </c>
      <c r="E1907" s="113">
        <v>131</v>
      </c>
      <c r="F1907" s="113">
        <v>6</v>
      </c>
      <c r="G1907" s="113">
        <v>6</v>
      </c>
      <c r="H1907" s="113">
        <v>24</v>
      </c>
      <c r="I1907" s="113">
        <v>167</v>
      </c>
    </row>
    <row r="1908" spans="1:9" x14ac:dyDescent="0.25">
      <c r="A1908" s="26" t="str">
        <f t="shared" si="29"/>
        <v>London2011Multiple myeloma</v>
      </c>
      <c r="B1908" s="113" t="s">
        <v>116</v>
      </c>
      <c r="C1908" s="113">
        <v>2011</v>
      </c>
      <c r="D1908" s="113" t="s">
        <v>40</v>
      </c>
      <c r="E1908" s="113">
        <v>142</v>
      </c>
      <c r="F1908" s="113" t="s">
        <v>157</v>
      </c>
      <c r="G1908" s="113" t="s">
        <v>157</v>
      </c>
      <c r="H1908" s="113">
        <v>22</v>
      </c>
      <c r="I1908" s="113">
        <v>175</v>
      </c>
    </row>
    <row r="1909" spans="1:9" x14ac:dyDescent="0.25">
      <c r="A1909" s="26" t="str">
        <f t="shared" si="29"/>
        <v>London2012Multiple myeloma</v>
      </c>
      <c r="B1909" s="113" t="s">
        <v>116</v>
      </c>
      <c r="C1909" s="113">
        <v>2012</v>
      </c>
      <c r="D1909" s="113" t="s">
        <v>40</v>
      </c>
      <c r="E1909" s="113">
        <v>165</v>
      </c>
      <c r="F1909" s="113" t="s">
        <v>157</v>
      </c>
      <c r="G1909" s="113" t="s">
        <v>157</v>
      </c>
      <c r="H1909" s="113">
        <v>31</v>
      </c>
      <c r="I1909" s="113">
        <v>202</v>
      </c>
    </row>
    <row r="1910" spans="1:9" x14ac:dyDescent="0.25">
      <c r="A1910" s="26" t="str">
        <f t="shared" si="29"/>
        <v>London2013Multiple myeloma</v>
      </c>
      <c r="B1910" s="113" t="s">
        <v>116</v>
      </c>
      <c r="C1910" s="113">
        <v>2013</v>
      </c>
      <c r="D1910" s="113" t="s">
        <v>40</v>
      </c>
      <c r="E1910" s="113">
        <v>177</v>
      </c>
      <c r="F1910" s="113" t="s">
        <v>157</v>
      </c>
      <c r="G1910" s="113" t="s">
        <v>157</v>
      </c>
      <c r="H1910" s="113">
        <v>27</v>
      </c>
      <c r="I1910" s="113">
        <v>212</v>
      </c>
    </row>
    <row r="1911" spans="1:9" x14ac:dyDescent="0.25">
      <c r="A1911" s="26" t="str">
        <f t="shared" si="29"/>
        <v>North East2006Multiple myeloma</v>
      </c>
      <c r="B1911" s="113" t="s">
        <v>164</v>
      </c>
      <c r="C1911" s="113">
        <v>2006</v>
      </c>
      <c r="D1911" s="113" t="s">
        <v>40</v>
      </c>
      <c r="E1911" s="113">
        <v>27</v>
      </c>
      <c r="F1911" s="113">
        <v>21</v>
      </c>
      <c r="G1911" s="113" t="s">
        <v>157</v>
      </c>
      <c r="H1911" s="113" t="s">
        <v>157</v>
      </c>
      <c r="I1911" s="113">
        <v>63</v>
      </c>
    </row>
    <row r="1912" spans="1:9" x14ac:dyDescent="0.25">
      <c r="A1912" s="26" t="str">
        <f t="shared" si="29"/>
        <v>North East2007Multiple myeloma</v>
      </c>
      <c r="B1912" s="113" t="s">
        <v>164</v>
      </c>
      <c r="C1912" s="113">
        <v>2007</v>
      </c>
      <c r="D1912" s="113" t="s">
        <v>40</v>
      </c>
      <c r="E1912" s="113">
        <v>32</v>
      </c>
      <c r="F1912" s="113">
        <v>23</v>
      </c>
      <c r="G1912" s="113">
        <v>6</v>
      </c>
      <c r="H1912" s="113">
        <v>18</v>
      </c>
      <c r="I1912" s="113">
        <v>79</v>
      </c>
    </row>
    <row r="1913" spans="1:9" x14ac:dyDescent="0.25">
      <c r="A1913" s="26" t="str">
        <f t="shared" si="29"/>
        <v>North East2008Multiple myeloma</v>
      </c>
      <c r="B1913" s="113" t="s">
        <v>164</v>
      </c>
      <c r="C1913" s="113">
        <v>2008</v>
      </c>
      <c r="D1913" s="113" t="s">
        <v>40</v>
      </c>
      <c r="E1913" s="113">
        <v>32</v>
      </c>
      <c r="F1913" s="113">
        <v>19</v>
      </c>
      <c r="G1913" s="113">
        <v>6</v>
      </c>
      <c r="H1913" s="113">
        <v>11</v>
      </c>
      <c r="I1913" s="113">
        <v>68</v>
      </c>
    </row>
    <row r="1914" spans="1:9" x14ac:dyDescent="0.25">
      <c r="A1914" s="26" t="str">
        <f t="shared" si="29"/>
        <v>North East2009Multiple myeloma</v>
      </c>
      <c r="B1914" s="113" t="s">
        <v>164</v>
      </c>
      <c r="C1914" s="113">
        <v>2009</v>
      </c>
      <c r="D1914" s="113" t="s">
        <v>40</v>
      </c>
      <c r="E1914" s="113">
        <v>44</v>
      </c>
      <c r="F1914" s="113">
        <v>22</v>
      </c>
      <c r="G1914" s="113">
        <v>8</v>
      </c>
      <c r="H1914" s="113">
        <v>13</v>
      </c>
      <c r="I1914" s="113">
        <v>87</v>
      </c>
    </row>
    <row r="1915" spans="1:9" x14ac:dyDescent="0.25">
      <c r="A1915" s="26" t="str">
        <f t="shared" si="29"/>
        <v>North East2010Multiple myeloma</v>
      </c>
      <c r="B1915" s="113" t="s">
        <v>164</v>
      </c>
      <c r="C1915" s="113">
        <v>2010</v>
      </c>
      <c r="D1915" s="113" t="s">
        <v>40</v>
      </c>
      <c r="E1915" s="113">
        <v>38</v>
      </c>
      <c r="F1915" s="113">
        <v>11</v>
      </c>
      <c r="G1915" s="113" t="s">
        <v>157</v>
      </c>
      <c r="H1915" s="113" t="s">
        <v>157</v>
      </c>
      <c r="I1915" s="113">
        <v>60</v>
      </c>
    </row>
    <row r="1916" spans="1:9" x14ac:dyDescent="0.25">
      <c r="A1916" s="26" t="str">
        <f t="shared" si="29"/>
        <v>North East2011Multiple myeloma</v>
      </c>
      <c r="B1916" s="113" t="s">
        <v>164</v>
      </c>
      <c r="C1916" s="113">
        <v>2011</v>
      </c>
      <c r="D1916" s="113" t="s">
        <v>40</v>
      </c>
      <c r="E1916" s="113">
        <v>34</v>
      </c>
      <c r="F1916" s="113">
        <v>10</v>
      </c>
      <c r="G1916" s="113" t="s">
        <v>157</v>
      </c>
      <c r="H1916" s="113" t="s">
        <v>157</v>
      </c>
      <c r="I1916" s="113">
        <v>55</v>
      </c>
    </row>
    <row r="1917" spans="1:9" x14ac:dyDescent="0.25">
      <c r="A1917" s="26" t="str">
        <f t="shared" si="29"/>
        <v>North East2012Multiple myeloma</v>
      </c>
      <c r="B1917" s="113" t="s">
        <v>164</v>
      </c>
      <c r="C1917" s="113">
        <v>2012</v>
      </c>
      <c r="D1917" s="113" t="s">
        <v>40</v>
      </c>
      <c r="E1917" s="113">
        <v>32</v>
      </c>
      <c r="F1917" s="113">
        <v>10</v>
      </c>
      <c r="G1917" s="113">
        <v>8</v>
      </c>
      <c r="H1917" s="113">
        <v>9</v>
      </c>
      <c r="I1917" s="113">
        <v>59</v>
      </c>
    </row>
    <row r="1918" spans="1:9" x14ac:dyDescent="0.25">
      <c r="A1918" s="26" t="str">
        <f t="shared" si="29"/>
        <v>North East2013Multiple myeloma</v>
      </c>
      <c r="B1918" s="113" t="s">
        <v>164</v>
      </c>
      <c r="C1918" s="113">
        <v>2013</v>
      </c>
      <c r="D1918" s="113" t="s">
        <v>40</v>
      </c>
      <c r="E1918" s="113">
        <v>48</v>
      </c>
      <c r="F1918" s="113">
        <v>16</v>
      </c>
      <c r="G1918" s="113">
        <v>15</v>
      </c>
      <c r="H1918" s="113">
        <v>8</v>
      </c>
      <c r="I1918" s="113">
        <v>87</v>
      </c>
    </row>
    <row r="1919" spans="1:9" x14ac:dyDescent="0.25">
      <c r="A1919" s="26" t="str">
        <f t="shared" si="29"/>
        <v>North West2006Multiple myeloma</v>
      </c>
      <c r="B1919" s="113" t="s">
        <v>166</v>
      </c>
      <c r="C1919" s="113">
        <v>2006</v>
      </c>
      <c r="D1919" s="113" t="s">
        <v>40</v>
      </c>
      <c r="E1919" s="113">
        <v>66</v>
      </c>
      <c r="F1919" s="113">
        <v>39</v>
      </c>
      <c r="G1919" s="113">
        <v>6</v>
      </c>
      <c r="H1919" s="113">
        <v>13</v>
      </c>
      <c r="I1919" s="113">
        <v>124</v>
      </c>
    </row>
    <row r="1920" spans="1:9" x14ac:dyDescent="0.25">
      <c r="A1920" s="26" t="str">
        <f t="shared" si="29"/>
        <v>North West2007Multiple myeloma</v>
      </c>
      <c r="B1920" s="113" t="s">
        <v>166</v>
      </c>
      <c r="C1920" s="113">
        <v>2007</v>
      </c>
      <c r="D1920" s="113" t="s">
        <v>40</v>
      </c>
      <c r="E1920" s="113">
        <v>76</v>
      </c>
      <c r="F1920" s="113">
        <v>38</v>
      </c>
      <c r="G1920" s="113">
        <v>8</v>
      </c>
      <c r="H1920" s="113">
        <v>10</v>
      </c>
      <c r="I1920" s="113">
        <v>132</v>
      </c>
    </row>
    <row r="1921" spans="1:9" x14ac:dyDescent="0.25">
      <c r="A1921" s="26" t="str">
        <f t="shared" si="29"/>
        <v>North West2008Multiple myeloma</v>
      </c>
      <c r="B1921" s="113" t="s">
        <v>166</v>
      </c>
      <c r="C1921" s="113">
        <v>2008</v>
      </c>
      <c r="D1921" s="113" t="s">
        <v>40</v>
      </c>
      <c r="E1921" s="113">
        <v>109</v>
      </c>
      <c r="F1921" s="113">
        <v>56</v>
      </c>
      <c r="G1921" s="113" t="s">
        <v>157</v>
      </c>
      <c r="H1921" s="113" t="s">
        <v>157</v>
      </c>
      <c r="I1921" s="113">
        <v>200</v>
      </c>
    </row>
    <row r="1922" spans="1:9" x14ac:dyDescent="0.25">
      <c r="A1922" s="26" t="str">
        <f t="shared" si="29"/>
        <v>North West2009Multiple myeloma</v>
      </c>
      <c r="B1922" s="113" t="s">
        <v>166</v>
      </c>
      <c r="C1922" s="113">
        <v>2009</v>
      </c>
      <c r="D1922" s="113" t="s">
        <v>40</v>
      </c>
      <c r="E1922" s="113">
        <v>112</v>
      </c>
      <c r="F1922" s="113">
        <v>46</v>
      </c>
      <c r="G1922" s="113">
        <v>8</v>
      </c>
      <c r="H1922" s="113">
        <v>28</v>
      </c>
      <c r="I1922" s="113">
        <v>194</v>
      </c>
    </row>
    <row r="1923" spans="1:9" x14ac:dyDescent="0.25">
      <c r="A1923" s="26" t="str">
        <f t="shared" si="29"/>
        <v>North West2010Multiple myeloma</v>
      </c>
      <c r="B1923" s="113" t="s">
        <v>166</v>
      </c>
      <c r="C1923" s="113">
        <v>2010</v>
      </c>
      <c r="D1923" s="113" t="s">
        <v>40</v>
      </c>
      <c r="E1923" s="113">
        <v>108</v>
      </c>
      <c r="F1923" s="113">
        <v>40</v>
      </c>
      <c r="G1923" s="113" t="s">
        <v>157</v>
      </c>
      <c r="H1923" s="113" t="s">
        <v>157</v>
      </c>
      <c r="I1923" s="113">
        <v>178</v>
      </c>
    </row>
    <row r="1924" spans="1:9" x14ac:dyDescent="0.25">
      <c r="A1924" s="26" t="str">
        <f t="shared" si="29"/>
        <v>North West2011Multiple myeloma</v>
      </c>
      <c r="B1924" s="113" t="s">
        <v>166</v>
      </c>
      <c r="C1924" s="113">
        <v>2011</v>
      </c>
      <c r="D1924" s="113" t="s">
        <v>40</v>
      </c>
      <c r="E1924" s="113">
        <v>105</v>
      </c>
      <c r="F1924" s="113">
        <v>36</v>
      </c>
      <c r="G1924" s="113">
        <v>8</v>
      </c>
      <c r="H1924" s="113">
        <v>34</v>
      </c>
      <c r="I1924" s="113">
        <v>183</v>
      </c>
    </row>
    <row r="1925" spans="1:9" x14ac:dyDescent="0.25">
      <c r="A1925" s="26" t="str">
        <f t="shared" ref="A1925:A1988" si="30">CONCATENATE(B1925,C1925,D1925)</f>
        <v>North West2012Multiple myeloma</v>
      </c>
      <c r="B1925" s="113" t="s">
        <v>166</v>
      </c>
      <c r="C1925" s="113">
        <v>2012</v>
      </c>
      <c r="D1925" s="113" t="s">
        <v>40</v>
      </c>
      <c r="E1925" s="113">
        <v>107</v>
      </c>
      <c r="F1925" s="113">
        <v>37</v>
      </c>
      <c r="G1925" s="113">
        <v>9</v>
      </c>
      <c r="H1925" s="113">
        <v>22</v>
      </c>
      <c r="I1925" s="113">
        <v>175</v>
      </c>
    </row>
    <row r="1926" spans="1:9" x14ac:dyDescent="0.25">
      <c r="A1926" s="26" t="str">
        <f t="shared" si="30"/>
        <v>North West2013Multiple myeloma</v>
      </c>
      <c r="B1926" s="113" t="s">
        <v>166</v>
      </c>
      <c r="C1926" s="113">
        <v>2013</v>
      </c>
      <c r="D1926" s="113" t="s">
        <v>40</v>
      </c>
      <c r="E1926" s="113">
        <v>86</v>
      </c>
      <c r="F1926" s="113">
        <v>39</v>
      </c>
      <c r="G1926" s="113">
        <v>6</v>
      </c>
      <c r="H1926" s="113">
        <v>18</v>
      </c>
      <c r="I1926" s="113">
        <v>149</v>
      </c>
    </row>
    <row r="1927" spans="1:9" x14ac:dyDescent="0.25">
      <c r="A1927" s="26" t="str">
        <f t="shared" si="30"/>
        <v>South East2006Multiple myeloma</v>
      </c>
      <c r="B1927" s="113" t="s">
        <v>168</v>
      </c>
      <c r="C1927" s="113">
        <v>2006</v>
      </c>
      <c r="D1927" s="113" t="s">
        <v>40</v>
      </c>
      <c r="E1927" s="113">
        <v>131</v>
      </c>
      <c r="F1927" s="113">
        <v>76</v>
      </c>
      <c r="G1927" s="113" t="s">
        <v>157</v>
      </c>
      <c r="H1927" s="113" t="s">
        <v>157</v>
      </c>
      <c r="I1927" s="113">
        <v>245</v>
      </c>
    </row>
    <row r="1928" spans="1:9" x14ac:dyDescent="0.25">
      <c r="A1928" s="26" t="str">
        <f t="shared" si="30"/>
        <v>South East2007Multiple myeloma</v>
      </c>
      <c r="B1928" s="113" t="s">
        <v>168</v>
      </c>
      <c r="C1928" s="113">
        <v>2007</v>
      </c>
      <c r="D1928" s="113" t="s">
        <v>40</v>
      </c>
      <c r="E1928" s="113">
        <v>129</v>
      </c>
      <c r="F1928" s="113">
        <v>75</v>
      </c>
      <c r="G1928" s="113" t="s">
        <v>157</v>
      </c>
      <c r="H1928" s="113" t="s">
        <v>157</v>
      </c>
      <c r="I1928" s="113">
        <v>230</v>
      </c>
    </row>
    <row r="1929" spans="1:9" x14ac:dyDescent="0.25">
      <c r="A1929" s="26" t="str">
        <f t="shared" si="30"/>
        <v>South East2008Multiple myeloma</v>
      </c>
      <c r="B1929" s="113" t="s">
        <v>168</v>
      </c>
      <c r="C1929" s="113">
        <v>2008</v>
      </c>
      <c r="D1929" s="113" t="s">
        <v>40</v>
      </c>
      <c r="E1929" s="113">
        <v>122</v>
      </c>
      <c r="F1929" s="113">
        <v>62</v>
      </c>
      <c r="G1929" s="113" t="s">
        <v>157</v>
      </c>
      <c r="H1929" s="113" t="s">
        <v>157</v>
      </c>
      <c r="I1929" s="113">
        <v>224</v>
      </c>
    </row>
    <row r="1930" spans="1:9" x14ac:dyDescent="0.25">
      <c r="A1930" s="26" t="str">
        <f t="shared" si="30"/>
        <v>South East2009Multiple myeloma</v>
      </c>
      <c r="B1930" s="113" t="s">
        <v>168</v>
      </c>
      <c r="C1930" s="113">
        <v>2009</v>
      </c>
      <c r="D1930" s="113" t="s">
        <v>40</v>
      </c>
      <c r="E1930" s="113">
        <v>111</v>
      </c>
      <c r="F1930" s="113">
        <v>59</v>
      </c>
      <c r="G1930" s="113">
        <v>11</v>
      </c>
      <c r="H1930" s="113">
        <v>39</v>
      </c>
      <c r="I1930" s="113">
        <v>220</v>
      </c>
    </row>
    <row r="1931" spans="1:9" x14ac:dyDescent="0.25">
      <c r="A1931" s="26" t="str">
        <f t="shared" si="30"/>
        <v>South East2010Multiple myeloma</v>
      </c>
      <c r="B1931" s="113" t="s">
        <v>168</v>
      </c>
      <c r="C1931" s="113">
        <v>2010</v>
      </c>
      <c r="D1931" s="113" t="s">
        <v>40</v>
      </c>
      <c r="E1931" s="113">
        <v>132</v>
      </c>
      <c r="F1931" s="113">
        <v>64</v>
      </c>
      <c r="G1931" s="113">
        <v>6</v>
      </c>
      <c r="H1931" s="113">
        <v>31</v>
      </c>
      <c r="I1931" s="113">
        <v>233</v>
      </c>
    </row>
    <row r="1932" spans="1:9" x14ac:dyDescent="0.25">
      <c r="A1932" s="26" t="str">
        <f t="shared" si="30"/>
        <v>South East2011Multiple myeloma</v>
      </c>
      <c r="B1932" s="113" t="s">
        <v>168</v>
      </c>
      <c r="C1932" s="113">
        <v>2011</v>
      </c>
      <c r="D1932" s="113" t="s">
        <v>40</v>
      </c>
      <c r="E1932" s="113">
        <v>143</v>
      </c>
      <c r="F1932" s="113">
        <v>58</v>
      </c>
      <c r="G1932" s="113">
        <v>7</v>
      </c>
      <c r="H1932" s="113">
        <v>33</v>
      </c>
      <c r="I1932" s="113">
        <v>241</v>
      </c>
    </row>
    <row r="1933" spans="1:9" x14ac:dyDescent="0.25">
      <c r="A1933" s="26" t="str">
        <f t="shared" si="30"/>
        <v>South East2012Multiple myeloma</v>
      </c>
      <c r="B1933" s="113" t="s">
        <v>168</v>
      </c>
      <c r="C1933" s="113">
        <v>2012</v>
      </c>
      <c r="D1933" s="113" t="s">
        <v>40</v>
      </c>
      <c r="E1933" s="113">
        <v>149</v>
      </c>
      <c r="F1933" s="113">
        <v>48</v>
      </c>
      <c r="G1933" s="113">
        <v>9</v>
      </c>
      <c r="H1933" s="113">
        <v>37</v>
      </c>
      <c r="I1933" s="113">
        <v>243</v>
      </c>
    </row>
    <row r="1934" spans="1:9" x14ac:dyDescent="0.25">
      <c r="A1934" s="26" t="str">
        <f t="shared" si="30"/>
        <v>South East2013Multiple myeloma</v>
      </c>
      <c r="B1934" s="113" t="s">
        <v>168</v>
      </c>
      <c r="C1934" s="113">
        <v>2013</v>
      </c>
      <c r="D1934" s="113" t="s">
        <v>40</v>
      </c>
      <c r="E1934" s="113">
        <v>156</v>
      </c>
      <c r="F1934" s="113">
        <v>36</v>
      </c>
      <c r="G1934" s="113">
        <v>6</v>
      </c>
      <c r="H1934" s="113">
        <v>35</v>
      </c>
      <c r="I1934" s="113">
        <v>233</v>
      </c>
    </row>
    <row r="1935" spans="1:9" x14ac:dyDescent="0.25">
      <c r="A1935" s="26" t="str">
        <f t="shared" si="30"/>
        <v>South West2006Multiple myeloma</v>
      </c>
      <c r="B1935" s="113" t="s">
        <v>170</v>
      </c>
      <c r="C1935" s="113">
        <v>2006</v>
      </c>
      <c r="D1935" s="113" t="s">
        <v>40</v>
      </c>
      <c r="E1935" s="113">
        <v>80</v>
      </c>
      <c r="F1935" s="113">
        <v>106</v>
      </c>
      <c r="G1935" s="113" t="s">
        <v>157</v>
      </c>
      <c r="H1935" s="113" t="s">
        <v>157</v>
      </c>
      <c r="I1935" s="113">
        <v>212</v>
      </c>
    </row>
    <row r="1936" spans="1:9" x14ac:dyDescent="0.25">
      <c r="A1936" s="26" t="str">
        <f t="shared" si="30"/>
        <v>South West2007Multiple myeloma</v>
      </c>
      <c r="B1936" s="113" t="s">
        <v>170</v>
      </c>
      <c r="C1936" s="113">
        <v>2007</v>
      </c>
      <c r="D1936" s="113" t="s">
        <v>40</v>
      </c>
      <c r="E1936" s="113">
        <v>80</v>
      </c>
      <c r="F1936" s="113">
        <v>96</v>
      </c>
      <c r="G1936" s="113" t="s">
        <v>157</v>
      </c>
      <c r="H1936" s="113" t="s">
        <v>157</v>
      </c>
      <c r="I1936" s="113">
        <v>197</v>
      </c>
    </row>
    <row r="1937" spans="1:9" x14ac:dyDescent="0.25">
      <c r="A1937" s="26" t="str">
        <f t="shared" si="30"/>
        <v>South West2008Multiple myeloma</v>
      </c>
      <c r="B1937" s="113" t="s">
        <v>170</v>
      </c>
      <c r="C1937" s="113">
        <v>2008</v>
      </c>
      <c r="D1937" s="113" t="s">
        <v>40</v>
      </c>
      <c r="E1937" s="113">
        <v>67</v>
      </c>
      <c r="F1937" s="113">
        <v>88</v>
      </c>
      <c r="G1937" s="113">
        <v>10</v>
      </c>
      <c r="H1937" s="113">
        <v>17</v>
      </c>
      <c r="I1937" s="113">
        <v>182</v>
      </c>
    </row>
    <row r="1938" spans="1:9" x14ac:dyDescent="0.25">
      <c r="A1938" s="26" t="str">
        <f t="shared" si="30"/>
        <v>South West2009Multiple myeloma</v>
      </c>
      <c r="B1938" s="113" t="s">
        <v>170</v>
      </c>
      <c r="C1938" s="113">
        <v>2009</v>
      </c>
      <c r="D1938" s="113" t="s">
        <v>40</v>
      </c>
      <c r="E1938" s="113">
        <v>92</v>
      </c>
      <c r="F1938" s="113">
        <v>83</v>
      </c>
      <c r="G1938" s="113">
        <v>10</v>
      </c>
      <c r="H1938" s="113">
        <v>26</v>
      </c>
      <c r="I1938" s="113">
        <v>211</v>
      </c>
    </row>
    <row r="1939" spans="1:9" x14ac:dyDescent="0.25">
      <c r="A1939" s="26" t="str">
        <f t="shared" si="30"/>
        <v>South West2010Multiple myeloma</v>
      </c>
      <c r="B1939" s="113" t="s">
        <v>170</v>
      </c>
      <c r="C1939" s="113">
        <v>2010</v>
      </c>
      <c r="D1939" s="113" t="s">
        <v>40</v>
      </c>
      <c r="E1939" s="113">
        <v>92</v>
      </c>
      <c r="F1939" s="113">
        <v>75</v>
      </c>
      <c r="G1939" s="113">
        <v>8</v>
      </c>
      <c r="H1939" s="113">
        <v>24</v>
      </c>
      <c r="I1939" s="113">
        <v>199</v>
      </c>
    </row>
    <row r="1940" spans="1:9" x14ac:dyDescent="0.25">
      <c r="A1940" s="26" t="str">
        <f t="shared" si="30"/>
        <v>South West2011Multiple myeloma</v>
      </c>
      <c r="B1940" s="113" t="s">
        <v>170</v>
      </c>
      <c r="C1940" s="113">
        <v>2011</v>
      </c>
      <c r="D1940" s="113" t="s">
        <v>40</v>
      </c>
      <c r="E1940" s="113">
        <v>78</v>
      </c>
      <c r="F1940" s="113">
        <v>63</v>
      </c>
      <c r="G1940" s="113" t="s">
        <v>157</v>
      </c>
      <c r="H1940" s="113" t="s">
        <v>157</v>
      </c>
      <c r="I1940" s="113">
        <v>169</v>
      </c>
    </row>
    <row r="1941" spans="1:9" x14ac:dyDescent="0.25">
      <c r="A1941" s="26" t="str">
        <f t="shared" si="30"/>
        <v>South West2012Multiple myeloma</v>
      </c>
      <c r="B1941" s="113" t="s">
        <v>170</v>
      </c>
      <c r="C1941" s="113">
        <v>2012</v>
      </c>
      <c r="D1941" s="113" t="s">
        <v>40</v>
      </c>
      <c r="E1941" s="113">
        <v>90</v>
      </c>
      <c r="F1941" s="113">
        <v>64</v>
      </c>
      <c r="G1941" s="113" t="s">
        <v>157</v>
      </c>
      <c r="H1941" s="113" t="s">
        <v>157</v>
      </c>
      <c r="I1941" s="113">
        <v>177</v>
      </c>
    </row>
    <row r="1942" spans="1:9" x14ac:dyDescent="0.25">
      <c r="A1942" s="26" t="str">
        <f t="shared" si="30"/>
        <v>South West2013Multiple myeloma</v>
      </c>
      <c r="B1942" s="113" t="s">
        <v>170</v>
      </c>
      <c r="C1942" s="113">
        <v>2013</v>
      </c>
      <c r="D1942" s="113" t="s">
        <v>40</v>
      </c>
      <c r="E1942" s="113">
        <v>87</v>
      </c>
      <c r="F1942" s="113">
        <v>55</v>
      </c>
      <c r="G1942" s="113">
        <v>6</v>
      </c>
      <c r="H1942" s="113">
        <v>28</v>
      </c>
      <c r="I1942" s="113">
        <v>176</v>
      </c>
    </row>
    <row r="1943" spans="1:9" x14ac:dyDescent="0.25">
      <c r="A1943" s="26" t="str">
        <f t="shared" si="30"/>
        <v>West Midlands2006Multiple myeloma</v>
      </c>
      <c r="B1943" s="113" t="s">
        <v>172</v>
      </c>
      <c r="C1943" s="113">
        <v>2006</v>
      </c>
      <c r="D1943" s="113" t="s">
        <v>40</v>
      </c>
      <c r="E1943" s="113">
        <v>67</v>
      </c>
      <c r="F1943" s="113">
        <v>41</v>
      </c>
      <c r="G1943" s="113" t="s">
        <v>157</v>
      </c>
      <c r="H1943" s="113" t="s">
        <v>157</v>
      </c>
      <c r="I1943" s="113">
        <v>136</v>
      </c>
    </row>
    <row r="1944" spans="1:9" x14ac:dyDescent="0.25">
      <c r="A1944" s="26" t="str">
        <f t="shared" si="30"/>
        <v>West Midlands2007Multiple myeloma</v>
      </c>
      <c r="B1944" s="113" t="s">
        <v>172</v>
      </c>
      <c r="C1944" s="113">
        <v>2007</v>
      </c>
      <c r="D1944" s="113" t="s">
        <v>40</v>
      </c>
      <c r="E1944" s="113">
        <v>84</v>
      </c>
      <c r="F1944" s="113">
        <v>50</v>
      </c>
      <c r="G1944" s="113" t="s">
        <v>157</v>
      </c>
      <c r="H1944" s="113" t="s">
        <v>157</v>
      </c>
      <c r="I1944" s="113">
        <v>151</v>
      </c>
    </row>
    <row r="1945" spans="1:9" x14ac:dyDescent="0.25">
      <c r="A1945" s="26" t="str">
        <f t="shared" si="30"/>
        <v>West Midlands2008Multiple myeloma</v>
      </c>
      <c r="B1945" s="113" t="s">
        <v>172</v>
      </c>
      <c r="C1945" s="113">
        <v>2008</v>
      </c>
      <c r="D1945" s="113" t="s">
        <v>40</v>
      </c>
      <c r="E1945" s="113">
        <v>86</v>
      </c>
      <c r="F1945" s="113">
        <v>30</v>
      </c>
      <c r="G1945" s="113" t="s">
        <v>157</v>
      </c>
      <c r="H1945" s="113" t="s">
        <v>157</v>
      </c>
      <c r="I1945" s="113">
        <v>136</v>
      </c>
    </row>
    <row r="1946" spans="1:9" x14ac:dyDescent="0.25">
      <c r="A1946" s="26" t="str">
        <f t="shared" si="30"/>
        <v>West Midlands2009Multiple myeloma</v>
      </c>
      <c r="B1946" s="113" t="s">
        <v>172</v>
      </c>
      <c r="C1946" s="113">
        <v>2009</v>
      </c>
      <c r="D1946" s="113" t="s">
        <v>40</v>
      </c>
      <c r="E1946" s="113">
        <v>83</v>
      </c>
      <c r="F1946" s="113">
        <v>38</v>
      </c>
      <c r="G1946" s="113" t="s">
        <v>157</v>
      </c>
      <c r="H1946" s="113" t="s">
        <v>157</v>
      </c>
      <c r="I1946" s="113">
        <v>137</v>
      </c>
    </row>
    <row r="1947" spans="1:9" x14ac:dyDescent="0.25">
      <c r="A1947" s="26" t="str">
        <f t="shared" si="30"/>
        <v>West Midlands2010Multiple myeloma</v>
      </c>
      <c r="B1947" s="113" t="s">
        <v>172</v>
      </c>
      <c r="C1947" s="113">
        <v>2010</v>
      </c>
      <c r="D1947" s="113" t="s">
        <v>40</v>
      </c>
      <c r="E1947" s="113">
        <v>67</v>
      </c>
      <c r="F1947" s="113">
        <v>28</v>
      </c>
      <c r="G1947" s="113" t="s">
        <v>157</v>
      </c>
      <c r="H1947" s="113" t="s">
        <v>157</v>
      </c>
      <c r="I1947" s="113">
        <v>106</v>
      </c>
    </row>
    <row r="1948" spans="1:9" x14ac:dyDescent="0.25">
      <c r="A1948" s="26" t="str">
        <f t="shared" si="30"/>
        <v>West Midlands2011Multiple myeloma</v>
      </c>
      <c r="B1948" s="113" t="s">
        <v>172</v>
      </c>
      <c r="C1948" s="113">
        <v>2011</v>
      </c>
      <c r="D1948" s="113" t="s">
        <v>40</v>
      </c>
      <c r="E1948" s="113">
        <v>76</v>
      </c>
      <c r="F1948" s="113">
        <v>32</v>
      </c>
      <c r="G1948" s="113" t="s">
        <v>157</v>
      </c>
      <c r="H1948" s="113" t="s">
        <v>157</v>
      </c>
      <c r="I1948" s="113">
        <v>125</v>
      </c>
    </row>
    <row r="1949" spans="1:9" x14ac:dyDescent="0.25">
      <c r="A1949" s="26" t="str">
        <f t="shared" si="30"/>
        <v>West Midlands2012Multiple myeloma</v>
      </c>
      <c r="B1949" s="113" t="s">
        <v>172</v>
      </c>
      <c r="C1949" s="113">
        <v>2012</v>
      </c>
      <c r="D1949" s="113" t="s">
        <v>40</v>
      </c>
      <c r="E1949" s="113">
        <v>101</v>
      </c>
      <c r="F1949" s="113">
        <v>26</v>
      </c>
      <c r="G1949" s="113">
        <v>8</v>
      </c>
      <c r="H1949" s="113">
        <v>14</v>
      </c>
      <c r="I1949" s="113">
        <v>149</v>
      </c>
    </row>
    <row r="1950" spans="1:9" x14ac:dyDescent="0.25">
      <c r="A1950" s="26" t="str">
        <f t="shared" si="30"/>
        <v>West Midlands2013Multiple myeloma</v>
      </c>
      <c r="B1950" s="113" t="s">
        <v>172</v>
      </c>
      <c r="C1950" s="113">
        <v>2013</v>
      </c>
      <c r="D1950" s="113" t="s">
        <v>40</v>
      </c>
      <c r="E1950" s="113">
        <v>96</v>
      </c>
      <c r="F1950" s="113">
        <v>39</v>
      </c>
      <c r="G1950" s="113" t="s">
        <v>157</v>
      </c>
      <c r="H1950" s="113" t="s">
        <v>157</v>
      </c>
      <c r="I1950" s="113">
        <v>147</v>
      </c>
    </row>
    <row r="1951" spans="1:9" x14ac:dyDescent="0.25">
      <c r="A1951" s="26" t="str">
        <f t="shared" si="30"/>
        <v>Yorkshire and The Humber2006Multiple myeloma</v>
      </c>
      <c r="B1951" s="113" t="s">
        <v>174</v>
      </c>
      <c r="C1951" s="113">
        <v>2006</v>
      </c>
      <c r="D1951" s="113" t="s">
        <v>40</v>
      </c>
      <c r="E1951" s="113">
        <v>53</v>
      </c>
      <c r="F1951" s="113">
        <v>46</v>
      </c>
      <c r="G1951" s="113">
        <v>9</v>
      </c>
      <c r="H1951" s="113">
        <v>20</v>
      </c>
      <c r="I1951" s="113">
        <v>128</v>
      </c>
    </row>
    <row r="1952" spans="1:9" x14ac:dyDescent="0.25">
      <c r="A1952" s="26" t="str">
        <f t="shared" si="30"/>
        <v>Yorkshire and The Humber2007Multiple myeloma</v>
      </c>
      <c r="B1952" s="113" t="s">
        <v>174</v>
      </c>
      <c r="C1952" s="113">
        <v>2007</v>
      </c>
      <c r="D1952" s="113" t="s">
        <v>40</v>
      </c>
      <c r="E1952" s="113">
        <v>65</v>
      </c>
      <c r="F1952" s="113">
        <v>45</v>
      </c>
      <c r="G1952" s="113">
        <v>11</v>
      </c>
      <c r="H1952" s="113">
        <v>21</v>
      </c>
      <c r="I1952" s="113">
        <v>142</v>
      </c>
    </row>
    <row r="1953" spans="1:9" x14ac:dyDescent="0.25">
      <c r="A1953" s="26" t="str">
        <f t="shared" si="30"/>
        <v>Yorkshire and The Humber2008Multiple myeloma</v>
      </c>
      <c r="B1953" s="113" t="s">
        <v>174</v>
      </c>
      <c r="C1953" s="113">
        <v>2008</v>
      </c>
      <c r="D1953" s="113" t="s">
        <v>40</v>
      </c>
      <c r="E1953" s="113">
        <v>69</v>
      </c>
      <c r="F1953" s="113">
        <v>34</v>
      </c>
      <c r="G1953" s="113">
        <v>7</v>
      </c>
      <c r="H1953" s="113">
        <v>21</v>
      </c>
      <c r="I1953" s="113">
        <v>131</v>
      </c>
    </row>
    <row r="1954" spans="1:9" x14ac:dyDescent="0.25">
      <c r="A1954" s="26" t="str">
        <f t="shared" si="30"/>
        <v>Yorkshire and The Humber2009Multiple myeloma</v>
      </c>
      <c r="B1954" s="113" t="s">
        <v>174</v>
      </c>
      <c r="C1954" s="113">
        <v>2009</v>
      </c>
      <c r="D1954" s="113" t="s">
        <v>40</v>
      </c>
      <c r="E1954" s="113">
        <v>71</v>
      </c>
      <c r="F1954" s="113">
        <v>47</v>
      </c>
      <c r="G1954" s="113">
        <v>15</v>
      </c>
      <c r="H1954" s="113">
        <v>19</v>
      </c>
      <c r="I1954" s="113">
        <v>152</v>
      </c>
    </row>
    <row r="1955" spans="1:9" x14ac:dyDescent="0.25">
      <c r="A1955" s="26" t="str">
        <f t="shared" si="30"/>
        <v>Yorkshire and The Humber2010Multiple myeloma</v>
      </c>
      <c r="B1955" s="113" t="s">
        <v>174</v>
      </c>
      <c r="C1955" s="113">
        <v>2010</v>
      </c>
      <c r="D1955" s="113" t="s">
        <v>40</v>
      </c>
      <c r="E1955" s="113">
        <v>80</v>
      </c>
      <c r="F1955" s="113">
        <v>40</v>
      </c>
      <c r="G1955" s="113">
        <v>12</v>
      </c>
      <c r="H1955" s="113">
        <v>28</v>
      </c>
      <c r="I1955" s="113">
        <v>160</v>
      </c>
    </row>
    <row r="1956" spans="1:9" x14ac:dyDescent="0.25">
      <c r="A1956" s="26" t="str">
        <f t="shared" si="30"/>
        <v>Yorkshire and The Humber2011Multiple myeloma</v>
      </c>
      <c r="B1956" s="113" t="s">
        <v>174</v>
      </c>
      <c r="C1956" s="113">
        <v>2011</v>
      </c>
      <c r="D1956" s="113" t="s">
        <v>40</v>
      </c>
      <c r="E1956" s="113">
        <v>71</v>
      </c>
      <c r="F1956" s="113">
        <v>30</v>
      </c>
      <c r="G1956" s="113">
        <v>9</v>
      </c>
      <c r="H1956" s="113">
        <v>30</v>
      </c>
      <c r="I1956" s="113">
        <v>140</v>
      </c>
    </row>
    <row r="1957" spans="1:9" x14ac:dyDescent="0.25">
      <c r="A1957" s="26" t="str">
        <f t="shared" si="30"/>
        <v>Yorkshire and The Humber2012Multiple myeloma</v>
      </c>
      <c r="B1957" s="113" t="s">
        <v>174</v>
      </c>
      <c r="C1957" s="113">
        <v>2012</v>
      </c>
      <c r="D1957" s="113" t="s">
        <v>40</v>
      </c>
      <c r="E1957" s="113">
        <v>82</v>
      </c>
      <c r="F1957" s="113">
        <v>43</v>
      </c>
      <c r="G1957" s="113">
        <v>13</v>
      </c>
      <c r="H1957" s="113">
        <v>23</v>
      </c>
      <c r="I1957" s="113">
        <v>161</v>
      </c>
    </row>
    <row r="1958" spans="1:9" x14ac:dyDescent="0.25">
      <c r="A1958" s="26" t="str">
        <f t="shared" si="30"/>
        <v>Yorkshire and The Humber2013Multiple myeloma</v>
      </c>
      <c r="B1958" s="113" t="s">
        <v>174</v>
      </c>
      <c r="C1958" s="113">
        <v>2013</v>
      </c>
      <c r="D1958" s="113" t="s">
        <v>40</v>
      </c>
      <c r="E1958" s="113">
        <v>83</v>
      </c>
      <c r="F1958" s="113">
        <v>36</v>
      </c>
      <c r="G1958" s="113">
        <v>11</v>
      </c>
      <c r="H1958" s="113">
        <v>28</v>
      </c>
      <c r="I1958" s="113">
        <v>158</v>
      </c>
    </row>
    <row r="1959" spans="1:9" x14ac:dyDescent="0.25">
      <c r="A1959" s="26" t="str">
        <f t="shared" si="30"/>
        <v>East Midlands2006Non-Hodgkin lymphoma</v>
      </c>
      <c r="B1959" s="113" t="s">
        <v>160</v>
      </c>
      <c r="C1959" s="113">
        <v>2006</v>
      </c>
      <c r="D1959" s="113" t="s">
        <v>30</v>
      </c>
      <c r="E1959" s="113">
        <v>73</v>
      </c>
      <c r="F1959" s="113">
        <v>68</v>
      </c>
      <c r="G1959" s="113">
        <v>36</v>
      </c>
      <c r="H1959" s="113">
        <v>42</v>
      </c>
      <c r="I1959" s="113">
        <v>219</v>
      </c>
    </row>
    <row r="1960" spans="1:9" x14ac:dyDescent="0.25">
      <c r="A1960" s="26" t="str">
        <f t="shared" si="30"/>
        <v>East Midlands2007Non-Hodgkin lymphoma</v>
      </c>
      <c r="B1960" s="113" t="s">
        <v>160</v>
      </c>
      <c r="C1960" s="113">
        <v>2007</v>
      </c>
      <c r="D1960" s="113" t="s">
        <v>30</v>
      </c>
      <c r="E1960" s="113">
        <v>73</v>
      </c>
      <c r="F1960" s="113">
        <v>86</v>
      </c>
      <c r="G1960" s="113">
        <v>35</v>
      </c>
      <c r="H1960" s="113">
        <v>41</v>
      </c>
      <c r="I1960" s="113">
        <v>235</v>
      </c>
    </row>
    <row r="1961" spans="1:9" x14ac:dyDescent="0.25">
      <c r="A1961" s="26" t="str">
        <f t="shared" si="30"/>
        <v>East Midlands2008Non-Hodgkin lymphoma</v>
      </c>
      <c r="B1961" s="113" t="s">
        <v>160</v>
      </c>
      <c r="C1961" s="113">
        <v>2008</v>
      </c>
      <c r="D1961" s="113" t="s">
        <v>30</v>
      </c>
      <c r="E1961" s="113">
        <v>67</v>
      </c>
      <c r="F1961" s="113">
        <v>70</v>
      </c>
      <c r="G1961" s="113">
        <v>27</v>
      </c>
      <c r="H1961" s="113">
        <v>45</v>
      </c>
      <c r="I1961" s="113">
        <v>209</v>
      </c>
    </row>
    <row r="1962" spans="1:9" x14ac:dyDescent="0.25">
      <c r="A1962" s="26" t="str">
        <f t="shared" si="30"/>
        <v>East Midlands2009Non-Hodgkin lymphoma</v>
      </c>
      <c r="B1962" s="113" t="s">
        <v>160</v>
      </c>
      <c r="C1962" s="113">
        <v>2009</v>
      </c>
      <c r="D1962" s="113" t="s">
        <v>30</v>
      </c>
      <c r="E1962" s="113">
        <v>93</v>
      </c>
      <c r="F1962" s="113">
        <v>79</v>
      </c>
      <c r="G1962" s="113">
        <v>32</v>
      </c>
      <c r="H1962" s="113">
        <v>50</v>
      </c>
      <c r="I1962" s="113">
        <v>254</v>
      </c>
    </row>
    <row r="1963" spans="1:9" x14ac:dyDescent="0.25">
      <c r="A1963" s="26" t="str">
        <f t="shared" si="30"/>
        <v>East Midlands2010Non-Hodgkin lymphoma</v>
      </c>
      <c r="B1963" s="113" t="s">
        <v>160</v>
      </c>
      <c r="C1963" s="113">
        <v>2010</v>
      </c>
      <c r="D1963" s="113" t="s">
        <v>30</v>
      </c>
      <c r="E1963" s="113">
        <v>101</v>
      </c>
      <c r="F1963" s="113">
        <v>65</v>
      </c>
      <c r="G1963" s="113">
        <v>29</v>
      </c>
      <c r="H1963" s="113">
        <v>49</v>
      </c>
      <c r="I1963" s="113">
        <v>244</v>
      </c>
    </row>
    <row r="1964" spans="1:9" x14ac:dyDescent="0.25">
      <c r="A1964" s="26" t="str">
        <f t="shared" si="30"/>
        <v>East Midlands2011Non-Hodgkin lymphoma</v>
      </c>
      <c r="B1964" s="113" t="s">
        <v>160</v>
      </c>
      <c r="C1964" s="113">
        <v>2011</v>
      </c>
      <c r="D1964" s="113" t="s">
        <v>30</v>
      </c>
      <c r="E1964" s="113">
        <v>114</v>
      </c>
      <c r="F1964" s="113">
        <v>45</v>
      </c>
      <c r="G1964" s="113">
        <v>26</v>
      </c>
      <c r="H1964" s="113">
        <v>46</v>
      </c>
      <c r="I1964" s="113">
        <v>231</v>
      </c>
    </row>
    <row r="1965" spans="1:9" x14ac:dyDescent="0.25">
      <c r="A1965" s="26" t="str">
        <f t="shared" si="30"/>
        <v>East Midlands2012Non-Hodgkin lymphoma</v>
      </c>
      <c r="B1965" s="113" t="s">
        <v>160</v>
      </c>
      <c r="C1965" s="113">
        <v>2012</v>
      </c>
      <c r="D1965" s="113" t="s">
        <v>30</v>
      </c>
      <c r="E1965" s="113">
        <v>141</v>
      </c>
      <c r="F1965" s="113">
        <v>58</v>
      </c>
      <c r="G1965" s="113">
        <v>17</v>
      </c>
      <c r="H1965" s="113">
        <v>43</v>
      </c>
      <c r="I1965" s="113">
        <v>259</v>
      </c>
    </row>
    <row r="1966" spans="1:9" x14ac:dyDescent="0.25">
      <c r="A1966" s="26" t="str">
        <f t="shared" si="30"/>
        <v>East Midlands2013Non-Hodgkin lymphoma</v>
      </c>
      <c r="B1966" s="113" t="s">
        <v>160</v>
      </c>
      <c r="C1966" s="113">
        <v>2013</v>
      </c>
      <c r="D1966" s="113" t="s">
        <v>30</v>
      </c>
      <c r="E1966" s="113">
        <v>144</v>
      </c>
      <c r="F1966" s="113">
        <v>56</v>
      </c>
      <c r="G1966" s="113">
        <v>25</v>
      </c>
      <c r="H1966" s="113">
        <v>63</v>
      </c>
      <c r="I1966" s="113">
        <v>288</v>
      </c>
    </row>
    <row r="1967" spans="1:9" x14ac:dyDescent="0.25">
      <c r="A1967" s="26" t="str">
        <f t="shared" si="30"/>
        <v>East of England2006Non-Hodgkin lymphoma</v>
      </c>
      <c r="B1967" s="113" t="s">
        <v>162</v>
      </c>
      <c r="C1967" s="113">
        <v>2006</v>
      </c>
      <c r="D1967" s="113" t="s">
        <v>30</v>
      </c>
      <c r="E1967" s="113">
        <v>110</v>
      </c>
      <c r="F1967" s="113">
        <v>114</v>
      </c>
      <c r="G1967" s="113">
        <v>8</v>
      </c>
      <c r="H1967" s="113">
        <v>33</v>
      </c>
      <c r="I1967" s="113">
        <v>265</v>
      </c>
    </row>
    <row r="1968" spans="1:9" x14ac:dyDescent="0.25">
      <c r="A1968" s="26" t="str">
        <f t="shared" si="30"/>
        <v>East of England2007Non-Hodgkin lymphoma</v>
      </c>
      <c r="B1968" s="113" t="s">
        <v>162</v>
      </c>
      <c r="C1968" s="113">
        <v>2007</v>
      </c>
      <c r="D1968" s="113" t="s">
        <v>30</v>
      </c>
      <c r="E1968" s="113">
        <v>148</v>
      </c>
      <c r="F1968" s="113">
        <v>107</v>
      </c>
      <c r="G1968" s="113" t="s">
        <v>157</v>
      </c>
      <c r="H1968" s="113" t="s">
        <v>157</v>
      </c>
      <c r="I1968" s="113">
        <v>292</v>
      </c>
    </row>
    <row r="1969" spans="1:9" x14ac:dyDescent="0.25">
      <c r="A1969" s="26" t="str">
        <f t="shared" si="30"/>
        <v>East of England2008Non-Hodgkin lymphoma</v>
      </c>
      <c r="B1969" s="113" t="s">
        <v>162</v>
      </c>
      <c r="C1969" s="113">
        <v>2008</v>
      </c>
      <c r="D1969" s="113" t="s">
        <v>30</v>
      </c>
      <c r="E1969" s="113">
        <v>178</v>
      </c>
      <c r="F1969" s="113">
        <v>90</v>
      </c>
      <c r="G1969" s="113" t="s">
        <v>157</v>
      </c>
      <c r="H1969" s="113" t="s">
        <v>157</v>
      </c>
      <c r="I1969" s="113">
        <v>312</v>
      </c>
    </row>
    <row r="1970" spans="1:9" x14ac:dyDescent="0.25">
      <c r="A1970" s="26" t="str">
        <f t="shared" si="30"/>
        <v>East of England2009Non-Hodgkin lymphoma</v>
      </c>
      <c r="B1970" s="113" t="s">
        <v>162</v>
      </c>
      <c r="C1970" s="113">
        <v>2009</v>
      </c>
      <c r="D1970" s="113" t="s">
        <v>30</v>
      </c>
      <c r="E1970" s="113">
        <v>169</v>
      </c>
      <c r="F1970" s="113">
        <v>104</v>
      </c>
      <c r="G1970" s="113" t="s">
        <v>157</v>
      </c>
      <c r="H1970" s="113" t="s">
        <v>157</v>
      </c>
      <c r="I1970" s="113">
        <v>310</v>
      </c>
    </row>
    <row r="1971" spans="1:9" x14ac:dyDescent="0.25">
      <c r="A1971" s="26" t="str">
        <f t="shared" si="30"/>
        <v>East of England2010Non-Hodgkin lymphoma</v>
      </c>
      <c r="B1971" s="113" t="s">
        <v>162</v>
      </c>
      <c r="C1971" s="113">
        <v>2010</v>
      </c>
      <c r="D1971" s="113" t="s">
        <v>30</v>
      </c>
      <c r="E1971" s="113">
        <v>160</v>
      </c>
      <c r="F1971" s="113">
        <v>120</v>
      </c>
      <c r="G1971" s="113" t="s">
        <v>157</v>
      </c>
      <c r="H1971" s="113" t="s">
        <v>157</v>
      </c>
      <c r="I1971" s="113">
        <v>331</v>
      </c>
    </row>
    <row r="1972" spans="1:9" x14ac:dyDescent="0.25">
      <c r="A1972" s="26" t="str">
        <f t="shared" si="30"/>
        <v>East of England2011Non-Hodgkin lymphoma</v>
      </c>
      <c r="B1972" s="113" t="s">
        <v>162</v>
      </c>
      <c r="C1972" s="113">
        <v>2011</v>
      </c>
      <c r="D1972" s="113" t="s">
        <v>30</v>
      </c>
      <c r="E1972" s="113">
        <v>193</v>
      </c>
      <c r="F1972" s="113">
        <v>89</v>
      </c>
      <c r="G1972" s="113">
        <v>6</v>
      </c>
      <c r="H1972" s="113">
        <v>38</v>
      </c>
      <c r="I1972" s="113">
        <v>326</v>
      </c>
    </row>
    <row r="1973" spans="1:9" x14ac:dyDescent="0.25">
      <c r="A1973" s="26" t="str">
        <f t="shared" si="30"/>
        <v>East of England2012Non-Hodgkin lymphoma</v>
      </c>
      <c r="B1973" s="113" t="s">
        <v>162</v>
      </c>
      <c r="C1973" s="113">
        <v>2012</v>
      </c>
      <c r="D1973" s="113" t="s">
        <v>30</v>
      </c>
      <c r="E1973" s="113">
        <v>198</v>
      </c>
      <c r="F1973" s="113">
        <v>92</v>
      </c>
      <c r="G1973" s="113" t="s">
        <v>157</v>
      </c>
      <c r="H1973" s="113" t="s">
        <v>157</v>
      </c>
      <c r="I1973" s="113">
        <v>344</v>
      </c>
    </row>
    <row r="1974" spans="1:9" x14ac:dyDescent="0.25">
      <c r="A1974" s="26" t="str">
        <f t="shared" si="30"/>
        <v>East of England2013Non-Hodgkin lymphoma</v>
      </c>
      <c r="B1974" s="113" t="s">
        <v>162</v>
      </c>
      <c r="C1974" s="113">
        <v>2013</v>
      </c>
      <c r="D1974" s="113" t="s">
        <v>30</v>
      </c>
      <c r="E1974" s="113">
        <v>231</v>
      </c>
      <c r="F1974" s="113">
        <v>88</v>
      </c>
      <c r="G1974" s="113">
        <v>6</v>
      </c>
      <c r="H1974" s="113">
        <v>44</v>
      </c>
      <c r="I1974" s="113">
        <v>369</v>
      </c>
    </row>
    <row r="1975" spans="1:9" x14ac:dyDescent="0.25">
      <c r="A1975" s="26" t="str">
        <f t="shared" si="30"/>
        <v>London2006Non-Hodgkin lymphoma</v>
      </c>
      <c r="B1975" s="113" t="s">
        <v>116</v>
      </c>
      <c r="C1975" s="113">
        <v>2006</v>
      </c>
      <c r="D1975" s="113" t="s">
        <v>30</v>
      </c>
      <c r="E1975" s="113">
        <v>255</v>
      </c>
      <c r="F1975" s="113" t="s">
        <v>157</v>
      </c>
      <c r="G1975" s="113" t="s">
        <v>157</v>
      </c>
      <c r="H1975" s="113">
        <v>49</v>
      </c>
      <c r="I1975" s="113">
        <v>316</v>
      </c>
    </row>
    <row r="1976" spans="1:9" x14ac:dyDescent="0.25">
      <c r="A1976" s="26" t="str">
        <f t="shared" si="30"/>
        <v>London2007Non-Hodgkin lymphoma</v>
      </c>
      <c r="B1976" s="113" t="s">
        <v>116</v>
      </c>
      <c r="C1976" s="113">
        <v>2007</v>
      </c>
      <c r="D1976" s="113" t="s">
        <v>30</v>
      </c>
      <c r="E1976" s="113">
        <v>266</v>
      </c>
      <c r="F1976" s="113" t="s">
        <v>157</v>
      </c>
      <c r="G1976" s="113" t="s">
        <v>157</v>
      </c>
      <c r="H1976" s="113">
        <v>54</v>
      </c>
      <c r="I1976" s="113">
        <v>334</v>
      </c>
    </row>
    <row r="1977" spans="1:9" x14ac:dyDescent="0.25">
      <c r="A1977" s="26" t="str">
        <f t="shared" si="30"/>
        <v>London2008Non-Hodgkin lymphoma</v>
      </c>
      <c r="B1977" s="113" t="s">
        <v>116</v>
      </c>
      <c r="C1977" s="113">
        <v>2008</v>
      </c>
      <c r="D1977" s="113" t="s">
        <v>30</v>
      </c>
      <c r="E1977" s="113">
        <v>252</v>
      </c>
      <c r="F1977" s="113">
        <v>7</v>
      </c>
      <c r="G1977" s="113">
        <v>9</v>
      </c>
      <c r="H1977" s="113">
        <v>44</v>
      </c>
      <c r="I1977" s="113">
        <v>312</v>
      </c>
    </row>
    <row r="1978" spans="1:9" x14ac:dyDescent="0.25">
      <c r="A1978" s="26" t="str">
        <f t="shared" si="30"/>
        <v>London2009Non-Hodgkin lymphoma</v>
      </c>
      <c r="B1978" s="113" t="s">
        <v>116</v>
      </c>
      <c r="C1978" s="113">
        <v>2009</v>
      </c>
      <c r="D1978" s="113" t="s">
        <v>30</v>
      </c>
      <c r="E1978" s="113">
        <v>261</v>
      </c>
      <c r="F1978" s="113">
        <v>11</v>
      </c>
      <c r="G1978" s="113">
        <v>10</v>
      </c>
      <c r="H1978" s="113">
        <v>44</v>
      </c>
      <c r="I1978" s="113">
        <v>326</v>
      </c>
    </row>
    <row r="1979" spans="1:9" x14ac:dyDescent="0.25">
      <c r="A1979" s="26" t="str">
        <f t="shared" si="30"/>
        <v>London2010Non-Hodgkin lymphoma</v>
      </c>
      <c r="B1979" s="113" t="s">
        <v>116</v>
      </c>
      <c r="C1979" s="113">
        <v>2010</v>
      </c>
      <c r="D1979" s="113" t="s">
        <v>30</v>
      </c>
      <c r="E1979" s="113">
        <v>239</v>
      </c>
      <c r="F1979" s="113">
        <v>15</v>
      </c>
      <c r="G1979" s="113">
        <v>9</v>
      </c>
      <c r="H1979" s="113">
        <v>39</v>
      </c>
      <c r="I1979" s="113">
        <v>302</v>
      </c>
    </row>
    <row r="1980" spans="1:9" x14ac:dyDescent="0.25">
      <c r="A1980" s="26" t="str">
        <f t="shared" si="30"/>
        <v>London2011Non-Hodgkin lymphoma</v>
      </c>
      <c r="B1980" s="113" t="s">
        <v>116</v>
      </c>
      <c r="C1980" s="113">
        <v>2011</v>
      </c>
      <c r="D1980" s="113" t="s">
        <v>30</v>
      </c>
      <c r="E1980" s="113">
        <v>282</v>
      </c>
      <c r="F1980" s="113">
        <v>12</v>
      </c>
      <c r="G1980" s="113">
        <v>14</v>
      </c>
      <c r="H1980" s="113">
        <v>45</v>
      </c>
      <c r="I1980" s="113">
        <v>353</v>
      </c>
    </row>
    <row r="1981" spans="1:9" x14ac:dyDescent="0.25">
      <c r="A1981" s="26" t="str">
        <f t="shared" si="30"/>
        <v>London2012Non-Hodgkin lymphoma</v>
      </c>
      <c r="B1981" s="113" t="s">
        <v>116</v>
      </c>
      <c r="C1981" s="113">
        <v>2012</v>
      </c>
      <c r="D1981" s="113" t="s">
        <v>30</v>
      </c>
      <c r="E1981" s="113">
        <v>305</v>
      </c>
      <c r="F1981" s="113">
        <v>8</v>
      </c>
      <c r="G1981" s="113">
        <v>16</v>
      </c>
      <c r="H1981" s="113">
        <v>52</v>
      </c>
      <c r="I1981" s="113">
        <v>381</v>
      </c>
    </row>
    <row r="1982" spans="1:9" x14ac:dyDescent="0.25">
      <c r="A1982" s="26" t="str">
        <f t="shared" si="30"/>
        <v>London2013Non-Hodgkin lymphoma</v>
      </c>
      <c r="B1982" s="113" t="s">
        <v>116</v>
      </c>
      <c r="C1982" s="113">
        <v>2013</v>
      </c>
      <c r="D1982" s="113" t="s">
        <v>30</v>
      </c>
      <c r="E1982" s="113">
        <v>309</v>
      </c>
      <c r="F1982" s="113">
        <v>10</v>
      </c>
      <c r="G1982" s="113">
        <v>10</v>
      </c>
      <c r="H1982" s="113">
        <v>52</v>
      </c>
      <c r="I1982" s="113">
        <v>381</v>
      </c>
    </row>
    <row r="1983" spans="1:9" x14ac:dyDescent="0.25">
      <c r="A1983" s="26" t="str">
        <f t="shared" si="30"/>
        <v>North East2006Non-Hodgkin lymphoma</v>
      </c>
      <c r="B1983" s="113" t="s">
        <v>164</v>
      </c>
      <c r="C1983" s="113">
        <v>2006</v>
      </c>
      <c r="D1983" s="113" t="s">
        <v>30</v>
      </c>
      <c r="E1983" s="113">
        <v>54</v>
      </c>
      <c r="F1983" s="113">
        <v>39</v>
      </c>
      <c r="G1983" s="113">
        <v>7</v>
      </c>
      <c r="H1983" s="113">
        <v>22</v>
      </c>
      <c r="I1983" s="113">
        <v>122</v>
      </c>
    </row>
    <row r="1984" spans="1:9" x14ac:dyDescent="0.25">
      <c r="A1984" s="26" t="str">
        <f t="shared" si="30"/>
        <v>North East2007Non-Hodgkin lymphoma</v>
      </c>
      <c r="B1984" s="113" t="s">
        <v>164</v>
      </c>
      <c r="C1984" s="113">
        <v>2007</v>
      </c>
      <c r="D1984" s="113" t="s">
        <v>30</v>
      </c>
      <c r="E1984" s="113">
        <v>66</v>
      </c>
      <c r="F1984" s="113">
        <v>48</v>
      </c>
      <c r="G1984" s="113" t="s">
        <v>157</v>
      </c>
      <c r="H1984" s="113" t="s">
        <v>157</v>
      </c>
      <c r="I1984" s="113">
        <v>139</v>
      </c>
    </row>
    <row r="1985" spans="1:9" x14ac:dyDescent="0.25">
      <c r="A1985" s="26" t="str">
        <f t="shared" si="30"/>
        <v>North East2008Non-Hodgkin lymphoma</v>
      </c>
      <c r="B1985" s="113" t="s">
        <v>164</v>
      </c>
      <c r="C1985" s="113">
        <v>2008</v>
      </c>
      <c r="D1985" s="113" t="s">
        <v>30</v>
      </c>
      <c r="E1985" s="113">
        <v>60</v>
      </c>
      <c r="F1985" s="113">
        <v>45</v>
      </c>
      <c r="G1985" s="113" t="s">
        <v>157</v>
      </c>
      <c r="H1985" s="113" t="s">
        <v>157</v>
      </c>
      <c r="I1985" s="113">
        <v>127</v>
      </c>
    </row>
    <row r="1986" spans="1:9" x14ac:dyDescent="0.25">
      <c r="A1986" s="26" t="str">
        <f t="shared" si="30"/>
        <v>North East2009Non-Hodgkin lymphoma</v>
      </c>
      <c r="B1986" s="113" t="s">
        <v>164</v>
      </c>
      <c r="C1986" s="113">
        <v>2009</v>
      </c>
      <c r="D1986" s="113" t="s">
        <v>30</v>
      </c>
      <c r="E1986" s="113">
        <v>75</v>
      </c>
      <c r="F1986" s="113">
        <v>58</v>
      </c>
      <c r="G1986" s="113">
        <v>9</v>
      </c>
      <c r="H1986" s="113">
        <v>12</v>
      </c>
      <c r="I1986" s="113">
        <v>154</v>
      </c>
    </row>
    <row r="1987" spans="1:9" x14ac:dyDescent="0.25">
      <c r="A1987" s="26" t="str">
        <f t="shared" si="30"/>
        <v>North East2010Non-Hodgkin lymphoma</v>
      </c>
      <c r="B1987" s="113" t="s">
        <v>164</v>
      </c>
      <c r="C1987" s="113">
        <v>2010</v>
      </c>
      <c r="D1987" s="113" t="s">
        <v>30</v>
      </c>
      <c r="E1987" s="113">
        <v>60</v>
      </c>
      <c r="F1987" s="113">
        <v>31</v>
      </c>
      <c r="G1987" s="113">
        <v>16</v>
      </c>
      <c r="H1987" s="113">
        <v>27</v>
      </c>
      <c r="I1987" s="113">
        <v>134</v>
      </c>
    </row>
    <row r="1988" spans="1:9" x14ac:dyDescent="0.25">
      <c r="A1988" s="26" t="str">
        <f t="shared" si="30"/>
        <v>North East2011Non-Hodgkin lymphoma</v>
      </c>
      <c r="B1988" s="113" t="s">
        <v>164</v>
      </c>
      <c r="C1988" s="113">
        <v>2011</v>
      </c>
      <c r="D1988" s="113" t="s">
        <v>30</v>
      </c>
      <c r="E1988" s="113">
        <v>63</v>
      </c>
      <c r="F1988" s="113">
        <v>32</v>
      </c>
      <c r="G1988" s="113">
        <v>15</v>
      </c>
      <c r="H1988" s="113">
        <v>25</v>
      </c>
      <c r="I1988" s="113">
        <v>135</v>
      </c>
    </row>
    <row r="1989" spans="1:9" x14ac:dyDescent="0.25">
      <c r="A1989" s="26" t="str">
        <f t="shared" ref="A1989:A2052" si="31">CONCATENATE(B1989,C1989,D1989)</f>
        <v>North East2012Non-Hodgkin lymphoma</v>
      </c>
      <c r="B1989" s="113" t="s">
        <v>164</v>
      </c>
      <c r="C1989" s="113">
        <v>2012</v>
      </c>
      <c r="D1989" s="113" t="s">
        <v>30</v>
      </c>
      <c r="E1989" s="113">
        <v>58</v>
      </c>
      <c r="F1989" s="113">
        <v>22</v>
      </c>
      <c r="G1989" s="113">
        <v>18</v>
      </c>
      <c r="H1989" s="113">
        <v>35</v>
      </c>
      <c r="I1989" s="113">
        <v>133</v>
      </c>
    </row>
    <row r="1990" spans="1:9" x14ac:dyDescent="0.25">
      <c r="A1990" s="26" t="str">
        <f t="shared" si="31"/>
        <v>North East2013Non-Hodgkin lymphoma</v>
      </c>
      <c r="B1990" s="113" t="s">
        <v>164</v>
      </c>
      <c r="C1990" s="113">
        <v>2013</v>
      </c>
      <c r="D1990" s="113" t="s">
        <v>30</v>
      </c>
      <c r="E1990" s="113">
        <v>70</v>
      </c>
      <c r="F1990" s="113">
        <v>24</v>
      </c>
      <c r="G1990" s="113">
        <v>16</v>
      </c>
      <c r="H1990" s="113">
        <v>33</v>
      </c>
      <c r="I1990" s="113">
        <v>143</v>
      </c>
    </row>
    <row r="1991" spans="1:9" x14ac:dyDescent="0.25">
      <c r="A1991" s="26" t="str">
        <f t="shared" si="31"/>
        <v>North West2006Non-Hodgkin lymphoma</v>
      </c>
      <c r="B1991" s="113" t="s">
        <v>166</v>
      </c>
      <c r="C1991" s="113">
        <v>2006</v>
      </c>
      <c r="D1991" s="113" t="s">
        <v>30</v>
      </c>
      <c r="E1991" s="113">
        <v>77</v>
      </c>
      <c r="F1991" s="113">
        <v>49</v>
      </c>
      <c r="G1991" s="113">
        <v>12</v>
      </c>
      <c r="H1991" s="113">
        <v>50</v>
      </c>
      <c r="I1991" s="113">
        <v>188</v>
      </c>
    </row>
    <row r="1992" spans="1:9" x14ac:dyDescent="0.25">
      <c r="A1992" s="26" t="str">
        <f t="shared" si="31"/>
        <v>North West2007Non-Hodgkin lymphoma</v>
      </c>
      <c r="B1992" s="113" t="s">
        <v>166</v>
      </c>
      <c r="C1992" s="113">
        <v>2007</v>
      </c>
      <c r="D1992" s="113" t="s">
        <v>30</v>
      </c>
      <c r="E1992" s="113">
        <v>97</v>
      </c>
      <c r="F1992" s="113">
        <v>50</v>
      </c>
      <c r="G1992" s="113">
        <v>5</v>
      </c>
      <c r="H1992" s="113">
        <v>26</v>
      </c>
      <c r="I1992" s="113">
        <v>178</v>
      </c>
    </row>
    <row r="1993" spans="1:9" x14ac:dyDescent="0.25">
      <c r="A1993" s="26" t="str">
        <f t="shared" si="31"/>
        <v>North West2008Non-Hodgkin lymphoma</v>
      </c>
      <c r="B1993" s="113" t="s">
        <v>166</v>
      </c>
      <c r="C1993" s="113">
        <v>2008</v>
      </c>
      <c r="D1993" s="113" t="s">
        <v>30</v>
      </c>
      <c r="E1993" s="113">
        <v>138</v>
      </c>
      <c r="F1993" s="113">
        <v>46</v>
      </c>
      <c r="G1993" s="113">
        <v>10</v>
      </c>
      <c r="H1993" s="113">
        <v>37</v>
      </c>
      <c r="I1993" s="113">
        <v>231</v>
      </c>
    </row>
    <row r="1994" spans="1:9" x14ac:dyDescent="0.25">
      <c r="A1994" s="26" t="str">
        <f t="shared" si="31"/>
        <v>North West2009Non-Hodgkin lymphoma</v>
      </c>
      <c r="B1994" s="113" t="s">
        <v>166</v>
      </c>
      <c r="C1994" s="113">
        <v>2009</v>
      </c>
      <c r="D1994" s="113" t="s">
        <v>30</v>
      </c>
      <c r="E1994" s="113">
        <v>142</v>
      </c>
      <c r="F1994" s="113">
        <v>63</v>
      </c>
      <c r="G1994" s="113">
        <v>18</v>
      </c>
      <c r="H1994" s="113">
        <v>31</v>
      </c>
      <c r="I1994" s="113">
        <v>254</v>
      </c>
    </row>
    <row r="1995" spans="1:9" x14ac:dyDescent="0.25">
      <c r="A1995" s="26" t="str">
        <f t="shared" si="31"/>
        <v>North West2010Non-Hodgkin lymphoma</v>
      </c>
      <c r="B1995" s="113" t="s">
        <v>166</v>
      </c>
      <c r="C1995" s="113">
        <v>2010</v>
      </c>
      <c r="D1995" s="113" t="s">
        <v>30</v>
      </c>
      <c r="E1995" s="113">
        <v>153</v>
      </c>
      <c r="F1995" s="113">
        <v>54</v>
      </c>
      <c r="G1995" s="113">
        <v>15</v>
      </c>
      <c r="H1995" s="113">
        <v>41</v>
      </c>
      <c r="I1995" s="113">
        <v>263</v>
      </c>
    </row>
    <row r="1996" spans="1:9" x14ac:dyDescent="0.25">
      <c r="A1996" s="26" t="str">
        <f t="shared" si="31"/>
        <v>North West2011Non-Hodgkin lymphoma</v>
      </c>
      <c r="B1996" s="113" t="s">
        <v>166</v>
      </c>
      <c r="C1996" s="113">
        <v>2011</v>
      </c>
      <c r="D1996" s="113" t="s">
        <v>30</v>
      </c>
      <c r="E1996" s="113">
        <v>195</v>
      </c>
      <c r="F1996" s="113">
        <v>102</v>
      </c>
      <c r="G1996" s="113">
        <v>19</v>
      </c>
      <c r="H1996" s="113">
        <v>41</v>
      </c>
      <c r="I1996" s="113">
        <v>357</v>
      </c>
    </row>
    <row r="1997" spans="1:9" x14ac:dyDescent="0.25">
      <c r="A1997" s="26" t="str">
        <f t="shared" si="31"/>
        <v>North West2012Non-Hodgkin lymphoma</v>
      </c>
      <c r="B1997" s="113" t="s">
        <v>166</v>
      </c>
      <c r="C1997" s="113">
        <v>2012</v>
      </c>
      <c r="D1997" s="113" t="s">
        <v>30</v>
      </c>
      <c r="E1997" s="113">
        <v>194</v>
      </c>
      <c r="F1997" s="113">
        <v>76</v>
      </c>
      <c r="G1997" s="113">
        <v>12</v>
      </c>
      <c r="H1997" s="113">
        <v>39</v>
      </c>
      <c r="I1997" s="113">
        <v>321</v>
      </c>
    </row>
    <row r="1998" spans="1:9" x14ac:dyDescent="0.25">
      <c r="A1998" s="26" t="str">
        <f t="shared" si="31"/>
        <v>North West2013Non-Hodgkin lymphoma</v>
      </c>
      <c r="B1998" s="113" t="s">
        <v>166</v>
      </c>
      <c r="C1998" s="113">
        <v>2013</v>
      </c>
      <c r="D1998" s="113" t="s">
        <v>30</v>
      </c>
      <c r="E1998" s="113">
        <v>199</v>
      </c>
      <c r="F1998" s="113">
        <v>88</v>
      </c>
      <c r="G1998" s="113">
        <v>12</v>
      </c>
      <c r="H1998" s="113">
        <v>44</v>
      </c>
      <c r="I1998" s="113">
        <v>343</v>
      </c>
    </row>
    <row r="1999" spans="1:9" x14ac:dyDescent="0.25">
      <c r="A1999" s="26" t="str">
        <f t="shared" si="31"/>
        <v>South East2006Non-Hodgkin lymphoma</v>
      </c>
      <c r="B1999" s="113" t="s">
        <v>168</v>
      </c>
      <c r="C1999" s="113">
        <v>2006</v>
      </c>
      <c r="D1999" s="113" t="s">
        <v>30</v>
      </c>
      <c r="E1999" s="113">
        <v>189</v>
      </c>
      <c r="F1999" s="113">
        <v>122</v>
      </c>
      <c r="G1999" s="113">
        <v>6</v>
      </c>
      <c r="H1999" s="113">
        <v>69</v>
      </c>
      <c r="I1999" s="113">
        <v>386</v>
      </c>
    </row>
    <row r="2000" spans="1:9" x14ac:dyDescent="0.25">
      <c r="A2000" s="26" t="str">
        <f t="shared" si="31"/>
        <v>South East2007Non-Hodgkin lymphoma</v>
      </c>
      <c r="B2000" s="113" t="s">
        <v>168</v>
      </c>
      <c r="C2000" s="113">
        <v>2007</v>
      </c>
      <c r="D2000" s="113" t="s">
        <v>30</v>
      </c>
      <c r="E2000" s="113">
        <v>210</v>
      </c>
      <c r="F2000" s="113">
        <v>149</v>
      </c>
      <c r="G2000" s="113">
        <v>14</v>
      </c>
      <c r="H2000" s="113">
        <v>53</v>
      </c>
      <c r="I2000" s="113">
        <v>426</v>
      </c>
    </row>
    <row r="2001" spans="1:9" x14ac:dyDescent="0.25">
      <c r="A2001" s="26" t="str">
        <f t="shared" si="31"/>
        <v>South East2008Non-Hodgkin lymphoma</v>
      </c>
      <c r="B2001" s="113" t="s">
        <v>168</v>
      </c>
      <c r="C2001" s="113">
        <v>2008</v>
      </c>
      <c r="D2001" s="113" t="s">
        <v>30</v>
      </c>
      <c r="E2001" s="113">
        <v>247</v>
      </c>
      <c r="F2001" s="113">
        <v>115</v>
      </c>
      <c r="G2001" s="113">
        <v>11</v>
      </c>
      <c r="H2001" s="113">
        <v>59</v>
      </c>
      <c r="I2001" s="113">
        <v>432</v>
      </c>
    </row>
    <row r="2002" spans="1:9" x14ac:dyDescent="0.25">
      <c r="A2002" s="26" t="str">
        <f t="shared" si="31"/>
        <v>South East2009Non-Hodgkin lymphoma</v>
      </c>
      <c r="B2002" s="113" t="s">
        <v>168</v>
      </c>
      <c r="C2002" s="113">
        <v>2009</v>
      </c>
      <c r="D2002" s="113" t="s">
        <v>30</v>
      </c>
      <c r="E2002" s="113">
        <v>251</v>
      </c>
      <c r="F2002" s="113">
        <v>126</v>
      </c>
      <c r="G2002" s="113">
        <v>12</v>
      </c>
      <c r="H2002" s="113">
        <v>63</v>
      </c>
      <c r="I2002" s="113">
        <v>452</v>
      </c>
    </row>
    <row r="2003" spans="1:9" x14ac:dyDescent="0.25">
      <c r="A2003" s="26" t="str">
        <f t="shared" si="31"/>
        <v>South East2010Non-Hodgkin lymphoma</v>
      </c>
      <c r="B2003" s="113" t="s">
        <v>168</v>
      </c>
      <c r="C2003" s="113">
        <v>2010</v>
      </c>
      <c r="D2003" s="113" t="s">
        <v>30</v>
      </c>
      <c r="E2003" s="113">
        <v>263</v>
      </c>
      <c r="F2003" s="113">
        <v>105</v>
      </c>
      <c r="G2003" s="113">
        <v>9</v>
      </c>
      <c r="H2003" s="113">
        <v>68</v>
      </c>
      <c r="I2003" s="113">
        <v>445</v>
      </c>
    </row>
    <row r="2004" spans="1:9" x14ac:dyDescent="0.25">
      <c r="A2004" s="26" t="str">
        <f t="shared" si="31"/>
        <v>South East2011Non-Hodgkin lymphoma</v>
      </c>
      <c r="B2004" s="113" t="s">
        <v>168</v>
      </c>
      <c r="C2004" s="113">
        <v>2011</v>
      </c>
      <c r="D2004" s="113" t="s">
        <v>30</v>
      </c>
      <c r="E2004" s="113">
        <v>285</v>
      </c>
      <c r="F2004" s="113">
        <v>101</v>
      </c>
      <c r="G2004" s="113">
        <v>13</v>
      </c>
      <c r="H2004" s="113">
        <v>73</v>
      </c>
      <c r="I2004" s="113">
        <v>472</v>
      </c>
    </row>
    <row r="2005" spans="1:9" x14ac:dyDescent="0.25">
      <c r="A2005" s="26" t="str">
        <f t="shared" si="31"/>
        <v>South East2012Non-Hodgkin lymphoma</v>
      </c>
      <c r="B2005" s="113" t="s">
        <v>168</v>
      </c>
      <c r="C2005" s="113">
        <v>2012</v>
      </c>
      <c r="D2005" s="113" t="s">
        <v>30</v>
      </c>
      <c r="E2005" s="113">
        <v>305</v>
      </c>
      <c r="F2005" s="113">
        <v>126</v>
      </c>
      <c r="G2005" s="113">
        <v>12</v>
      </c>
      <c r="H2005" s="113">
        <v>71</v>
      </c>
      <c r="I2005" s="113">
        <v>514</v>
      </c>
    </row>
    <row r="2006" spans="1:9" x14ac:dyDescent="0.25">
      <c r="A2006" s="26" t="str">
        <f t="shared" si="31"/>
        <v>South East2013Non-Hodgkin lymphoma</v>
      </c>
      <c r="B2006" s="113" t="s">
        <v>168</v>
      </c>
      <c r="C2006" s="113">
        <v>2013</v>
      </c>
      <c r="D2006" s="113" t="s">
        <v>30</v>
      </c>
      <c r="E2006" s="113">
        <v>322</v>
      </c>
      <c r="F2006" s="113">
        <v>99</v>
      </c>
      <c r="G2006" s="113">
        <v>14</v>
      </c>
      <c r="H2006" s="113">
        <v>76</v>
      </c>
      <c r="I2006" s="113">
        <v>511</v>
      </c>
    </row>
    <row r="2007" spans="1:9" x14ac:dyDescent="0.25">
      <c r="A2007" s="26" t="str">
        <f t="shared" si="31"/>
        <v>South West2006Non-Hodgkin lymphoma</v>
      </c>
      <c r="B2007" s="113" t="s">
        <v>170</v>
      </c>
      <c r="C2007" s="113">
        <v>2006</v>
      </c>
      <c r="D2007" s="113" t="s">
        <v>30</v>
      </c>
      <c r="E2007" s="113">
        <v>133</v>
      </c>
      <c r="F2007" s="113">
        <v>200</v>
      </c>
      <c r="G2007" s="113">
        <v>12</v>
      </c>
      <c r="H2007" s="113">
        <v>34</v>
      </c>
      <c r="I2007" s="113">
        <v>379</v>
      </c>
    </row>
    <row r="2008" spans="1:9" x14ac:dyDescent="0.25">
      <c r="A2008" s="26" t="str">
        <f t="shared" si="31"/>
        <v>South West2007Non-Hodgkin lymphoma</v>
      </c>
      <c r="B2008" s="113" t="s">
        <v>170</v>
      </c>
      <c r="C2008" s="113">
        <v>2007</v>
      </c>
      <c r="D2008" s="113" t="s">
        <v>30</v>
      </c>
      <c r="E2008" s="113">
        <v>115</v>
      </c>
      <c r="F2008" s="113">
        <v>145</v>
      </c>
      <c r="G2008" s="113">
        <v>12</v>
      </c>
      <c r="H2008" s="113">
        <v>31</v>
      </c>
      <c r="I2008" s="113">
        <v>303</v>
      </c>
    </row>
    <row r="2009" spans="1:9" x14ac:dyDescent="0.25">
      <c r="A2009" s="26" t="str">
        <f t="shared" si="31"/>
        <v>South West2008Non-Hodgkin lymphoma</v>
      </c>
      <c r="B2009" s="113" t="s">
        <v>170</v>
      </c>
      <c r="C2009" s="113">
        <v>2008</v>
      </c>
      <c r="D2009" s="113" t="s">
        <v>30</v>
      </c>
      <c r="E2009" s="113">
        <v>130</v>
      </c>
      <c r="F2009" s="113">
        <v>150</v>
      </c>
      <c r="G2009" s="113">
        <v>8</v>
      </c>
      <c r="H2009" s="113">
        <v>45</v>
      </c>
      <c r="I2009" s="113">
        <v>333</v>
      </c>
    </row>
    <row r="2010" spans="1:9" x14ac:dyDescent="0.25">
      <c r="A2010" s="26" t="str">
        <f t="shared" si="31"/>
        <v>South West2009Non-Hodgkin lymphoma</v>
      </c>
      <c r="B2010" s="113" t="s">
        <v>170</v>
      </c>
      <c r="C2010" s="113">
        <v>2009</v>
      </c>
      <c r="D2010" s="113" t="s">
        <v>30</v>
      </c>
      <c r="E2010" s="113">
        <v>120</v>
      </c>
      <c r="F2010" s="113">
        <v>148</v>
      </c>
      <c r="G2010" s="113">
        <v>7</v>
      </c>
      <c r="H2010" s="113">
        <v>37</v>
      </c>
      <c r="I2010" s="113">
        <v>312</v>
      </c>
    </row>
    <row r="2011" spans="1:9" x14ac:dyDescent="0.25">
      <c r="A2011" s="26" t="str">
        <f t="shared" si="31"/>
        <v>South West2010Non-Hodgkin lymphoma</v>
      </c>
      <c r="B2011" s="113" t="s">
        <v>170</v>
      </c>
      <c r="C2011" s="113">
        <v>2010</v>
      </c>
      <c r="D2011" s="113" t="s">
        <v>30</v>
      </c>
      <c r="E2011" s="113">
        <v>156</v>
      </c>
      <c r="F2011" s="113">
        <v>131</v>
      </c>
      <c r="G2011" s="113">
        <v>13</v>
      </c>
      <c r="H2011" s="113">
        <v>35</v>
      </c>
      <c r="I2011" s="113">
        <v>335</v>
      </c>
    </row>
    <row r="2012" spans="1:9" x14ac:dyDescent="0.25">
      <c r="A2012" s="26" t="str">
        <f t="shared" si="31"/>
        <v>South West2011Non-Hodgkin lymphoma</v>
      </c>
      <c r="B2012" s="113" t="s">
        <v>170</v>
      </c>
      <c r="C2012" s="113">
        <v>2011</v>
      </c>
      <c r="D2012" s="113" t="s">
        <v>30</v>
      </c>
      <c r="E2012" s="113">
        <v>151</v>
      </c>
      <c r="F2012" s="113">
        <v>144</v>
      </c>
      <c r="G2012" s="113">
        <v>6</v>
      </c>
      <c r="H2012" s="113">
        <v>61</v>
      </c>
      <c r="I2012" s="113">
        <v>362</v>
      </c>
    </row>
    <row r="2013" spans="1:9" x14ac:dyDescent="0.25">
      <c r="A2013" s="26" t="str">
        <f t="shared" si="31"/>
        <v>South West2012Non-Hodgkin lymphoma</v>
      </c>
      <c r="B2013" s="113" t="s">
        <v>170</v>
      </c>
      <c r="C2013" s="113">
        <v>2012</v>
      </c>
      <c r="D2013" s="113" t="s">
        <v>30</v>
      </c>
      <c r="E2013" s="113">
        <v>150</v>
      </c>
      <c r="F2013" s="113">
        <v>125</v>
      </c>
      <c r="G2013" s="113">
        <v>10</v>
      </c>
      <c r="H2013" s="113">
        <v>46</v>
      </c>
      <c r="I2013" s="113">
        <v>331</v>
      </c>
    </row>
    <row r="2014" spans="1:9" x14ac:dyDescent="0.25">
      <c r="A2014" s="26" t="str">
        <f t="shared" si="31"/>
        <v>South West2013Non-Hodgkin lymphoma</v>
      </c>
      <c r="B2014" s="113" t="s">
        <v>170</v>
      </c>
      <c r="C2014" s="113">
        <v>2013</v>
      </c>
      <c r="D2014" s="113" t="s">
        <v>30</v>
      </c>
      <c r="E2014" s="113">
        <v>155</v>
      </c>
      <c r="F2014" s="113">
        <v>128</v>
      </c>
      <c r="G2014" s="113">
        <v>5</v>
      </c>
      <c r="H2014" s="113">
        <v>35</v>
      </c>
      <c r="I2014" s="113">
        <v>323</v>
      </c>
    </row>
    <row r="2015" spans="1:9" x14ac:dyDescent="0.25">
      <c r="A2015" s="26" t="str">
        <f t="shared" si="31"/>
        <v>West Midlands2006Non-Hodgkin lymphoma</v>
      </c>
      <c r="B2015" s="113" t="s">
        <v>172</v>
      </c>
      <c r="C2015" s="113">
        <v>2006</v>
      </c>
      <c r="D2015" s="113" t="s">
        <v>30</v>
      </c>
      <c r="E2015" s="113">
        <v>142</v>
      </c>
      <c r="F2015" s="113">
        <v>73</v>
      </c>
      <c r="G2015" s="113">
        <v>6</v>
      </c>
      <c r="H2015" s="113">
        <v>28</v>
      </c>
      <c r="I2015" s="113">
        <v>249</v>
      </c>
    </row>
    <row r="2016" spans="1:9" x14ac:dyDescent="0.25">
      <c r="A2016" s="26" t="str">
        <f t="shared" si="31"/>
        <v>West Midlands2007Non-Hodgkin lymphoma</v>
      </c>
      <c r="B2016" s="113" t="s">
        <v>172</v>
      </c>
      <c r="C2016" s="113">
        <v>2007</v>
      </c>
      <c r="D2016" s="113" t="s">
        <v>30</v>
      </c>
      <c r="E2016" s="113">
        <v>134</v>
      </c>
      <c r="F2016" s="113">
        <v>71</v>
      </c>
      <c r="G2016" s="113">
        <v>7</v>
      </c>
      <c r="H2016" s="113">
        <v>32</v>
      </c>
      <c r="I2016" s="113">
        <v>244</v>
      </c>
    </row>
    <row r="2017" spans="1:9" x14ac:dyDescent="0.25">
      <c r="A2017" s="26" t="str">
        <f t="shared" si="31"/>
        <v>West Midlands2008Non-Hodgkin lymphoma</v>
      </c>
      <c r="B2017" s="113" t="s">
        <v>172</v>
      </c>
      <c r="C2017" s="113">
        <v>2008</v>
      </c>
      <c r="D2017" s="113" t="s">
        <v>30</v>
      </c>
      <c r="E2017" s="113">
        <v>125</v>
      </c>
      <c r="F2017" s="113">
        <v>63</v>
      </c>
      <c r="G2017" s="113" t="s">
        <v>157</v>
      </c>
      <c r="H2017" s="113" t="s">
        <v>157</v>
      </c>
      <c r="I2017" s="113">
        <v>210</v>
      </c>
    </row>
    <row r="2018" spans="1:9" x14ac:dyDescent="0.25">
      <c r="A2018" s="26" t="str">
        <f t="shared" si="31"/>
        <v>West Midlands2009Non-Hodgkin lymphoma</v>
      </c>
      <c r="B2018" s="113" t="s">
        <v>172</v>
      </c>
      <c r="C2018" s="113">
        <v>2009</v>
      </c>
      <c r="D2018" s="113" t="s">
        <v>30</v>
      </c>
      <c r="E2018" s="113">
        <v>136</v>
      </c>
      <c r="F2018" s="113">
        <v>68</v>
      </c>
      <c r="G2018" s="113">
        <v>6</v>
      </c>
      <c r="H2018" s="113">
        <v>29</v>
      </c>
      <c r="I2018" s="113">
        <v>239</v>
      </c>
    </row>
    <row r="2019" spans="1:9" x14ac:dyDescent="0.25">
      <c r="A2019" s="26" t="str">
        <f t="shared" si="31"/>
        <v>West Midlands2010Non-Hodgkin lymphoma</v>
      </c>
      <c r="B2019" s="113" t="s">
        <v>172</v>
      </c>
      <c r="C2019" s="113">
        <v>2010</v>
      </c>
      <c r="D2019" s="113" t="s">
        <v>30</v>
      </c>
      <c r="E2019" s="113">
        <v>157</v>
      </c>
      <c r="F2019" s="113">
        <v>82</v>
      </c>
      <c r="G2019" s="113" t="s">
        <v>157</v>
      </c>
      <c r="H2019" s="113" t="s">
        <v>157</v>
      </c>
      <c r="I2019" s="113">
        <v>267</v>
      </c>
    </row>
    <row r="2020" spans="1:9" x14ac:dyDescent="0.25">
      <c r="A2020" s="26" t="str">
        <f t="shared" si="31"/>
        <v>West Midlands2011Non-Hodgkin lymphoma</v>
      </c>
      <c r="B2020" s="113" t="s">
        <v>172</v>
      </c>
      <c r="C2020" s="113">
        <v>2011</v>
      </c>
      <c r="D2020" s="113" t="s">
        <v>30</v>
      </c>
      <c r="E2020" s="113">
        <v>160</v>
      </c>
      <c r="F2020" s="113">
        <v>68</v>
      </c>
      <c r="G2020" s="113">
        <v>8</v>
      </c>
      <c r="H2020" s="113">
        <v>15</v>
      </c>
      <c r="I2020" s="113">
        <v>251</v>
      </c>
    </row>
    <row r="2021" spans="1:9" x14ac:dyDescent="0.25">
      <c r="A2021" s="26" t="str">
        <f t="shared" si="31"/>
        <v>West Midlands2012Non-Hodgkin lymphoma</v>
      </c>
      <c r="B2021" s="113" t="s">
        <v>172</v>
      </c>
      <c r="C2021" s="113">
        <v>2012</v>
      </c>
      <c r="D2021" s="113" t="s">
        <v>30</v>
      </c>
      <c r="E2021" s="113">
        <v>172</v>
      </c>
      <c r="F2021" s="113">
        <v>62</v>
      </c>
      <c r="G2021" s="113">
        <v>7</v>
      </c>
      <c r="H2021" s="113">
        <v>26</v>
      </c>
      <c r="I2021" s="113">
        <v>267</v>
      </c>
    </row>
    <row r="2022" spans="1:9" x14ac:dyDescent="0.25">
      <c r="A2022" s="26" t="str">
        <f t="shared" si="31"/>
        <v>West Midlands2013Non-Hodgkin lymphoma</v>
      </c>
      <c r="B2022" s="113" t="s">
        <v>172</v>
      </c>
      <c r="C2022" s="113">
        <v>2013</v>
      </c>
      <c r="D2022" s="113" t="s">
        <v>30</v>
      </c>
      <c r="E2022" s="113">
        <v>198</v>
      </c>
      <c r="F2022" s="113">
        <v>55</v>
      </c>
      <c r="G2022" s="113">
        <v>7</v>
      </c>
      <c r="H2022" s="113">
        <v>16</v>
      </c>
      <c r="I2022" s="113">
        <v>276</v>
      </c>
    </row>
    <row r="2023" spans="1:9" x14ac:dyDescent="0.25">
      <c r="A2023" s="26" t="str">
        <f t="shared" si="31"/>
        <v>Yorkshire and The Humber2006Non-Hodgkin lymphoma</v>
      </c>
      <c r="B2023" s="113" t="s">
        <v>174</v>
      </c>
      <c r="C2023" s="113">
        <v>2006</v>
      </c>
      <c r="D2023" s="113" t="s">
        <v>30</v>
      </c>
      <c r="E2023" s="113">
        <v>106</v>
      </c>
      <c r="F2023" s="113">
        <v>82</v>
      </c>
      <c r="G2023" s="113">
        <v>23</v>
      </c>
      <c r="H2023" s="113">
        <v>39</v>
      </c>
      <c r="I2023" s="113">
        <v>250</v>
      </c>
    </row>
    <row r="2024" spans="1:9" x14ac:dyDescent="0.25">
      <c r="A2024" s="26" t="str">
        <f t="shared" si="31"/>
        <v>Yorkshire and The Humber2007Non-Hodgkin lymphoma</v>
      </c>
      <c r="B2024" s="113" t="s">
        <v>174</v>
      </c>
      <c r="C2024" s="113">
        <v>2007</v>
      </c>
      <c r="D2024" s="113" t="s">
        <v>30</v>
      </c>
      <c r="E2024" s="113">
        <v>119</v>
      </c>
      <c r="F2024" s="113">
        <v>72</v>
      </c>
      <c r="G2024" s="113">
        <v>14</v>
      </c>
      <c r="H2024" s="113">
        <v>42</v>
      </c>
      <c r="I2024" s="113">
        <v>247</v>
      </c>
    </row>
    <row r="2025" spans="1:9" x14ac:dyDescent="0.25">
      <c r="A2025" s="26" t="str">
        <f t="shared" si="31"/>
        <v>Yorkshire and The Humber2008Non-Hodgkin lymphoma</v>
      </c>
      <c r="B2025" s="113" t="s">
        <v>174</v>
      </c>
      <c r="C2025" s="113">
        <v>2008</v>
      </c>
      <c r="D2025" s="113" t="s">
        <v>30</v>
      </c>
      <c r="E2025" s="113">
        <v>142</v>
      </c>
      <c r="F2025" s="113">
        <v>86</v>
      </c>
      <c r="G2025" s="113">
        <v>17</v>
      </c>
      <c r="H2025" s="113">
        <v>39</v>
      </c>
      <c r="I2025" s="113">
        <v>284</v>
      </c>
    </row>
    <row r="2026" spans="1:9" x14ac:dyDescent="0.25">
      <c r="A2026" s="26" t="str">
        <f t="shared" si="31"/>
        <v>Yorkshire and The Humber2009Non-Hodgkin lymphoma</v>
      </c>
      <c r="B2026" s="113" t="s">
        <v>174</v>
      </c>
      <c r="C2026" s="113">
        <v>2009</v>
      </c>
      <c r="D2026" s="113" t="s">
        <v>30</v>
      </c>
      <c r="E2026" s="113">
        <v>127</v>
      </c>
      <c r="F2026" s="113">
        <v>74</v>
      </c>
      <c r="G2026" s="113">
        <v>21</v>
      </c>
      <c r="H2026" s="113">
        <v>28</v>
      </c>
      <c r="I2026" s="113">
        <v>250</v>
      </c>
    </row>
    <row r="2027" spans="1:9" x14ac:dyDescent="0.25">
      <c r="A2027" s="26" t="str">
        <f t="shared" si="31"/>
        <v>Yorkshire and The Humber2010Non-Hodgkin lymphoma</v>
      </c>
      <c r="B2027" s="113" t="s">
        <v>174</v>
      </c>
      <c r="C2027" s="113">
        <v>2010</v>
      </c>
      <c r="D2027" s="113" t="s">
        <v>30</v>
      </c>
      <c r="E2027" s="113">
        <v>105</v>
      </c>
      <c r="F2027" s="113">
        <v>66</v>
      </c>
      <c r="G2027" s="113">
        <v>21</v>
      </c>
      <c r="H2027" s="113">
        <v>33</v>
      </c>
      <c r="I2027" s="113">
        <v>225</v>
      </c>
    </row>
    <row r="2028" spans="1:9" x14ac:dyDescent="0.25">
      <c r="A2028" s="26" t="str">
        <f t="shared" si="31"/>
        <v>Yorkshire and The Humber2011Non-Hodgkin lymphoma</v>
      </c>
      <c r="B2028" s="113" t="s">
        <v>174</v>
      </c>
      <c r="C2028" s="113">
        <v>2011</v>
      </c>
      <c r="D2028" s="113" t="s">
        <v>30</v>
      </c>
      <c r="E2028" s="113">
        <v>134</v>
      </c>
      <c r="F2028" s="113">
        <v>85</v>
      </c>
      <c r="G2028" s="113">
        <v>25</v>
      </c>
      <c r="H2028" s="113">
        <v>47</v>
      </c>
      <c r="I2028" s="113">
        <v>291</v>
      </c>
    </row>
    <row r="2029" spans="1:9" x14ac:dyDescent="0.25">
      <c r="A2029" s="26" t="str">
        <f t="shared" si="31"/>
        <v>Yorkshire and The Humber2012Non-Hodgkin lymphoma</v>
      </c>
      <c r="B2029" s="113" t="s">
        <v>174</v>
      </c>
      <c r="C2029" s="113">
        <v>2012</v>
      </c>
      <c r="D2029" s="113" t="s">
        <v>30</v>
      </c>
      <c r="E2029" s="113">
        <v>147</v>
      </c>
      <c r="F2029" s="113">
        <v>72</v>
      </c>
      <c r="G2029" s="113">
        <v>25</v>
      </c>
      <c r="H2029" s="113">
        <v>56</v>
      </c>
      <c r="I2029" s="113">
        <v>300</v>
      </c>
    </row>
    <row r="2030" spans="1:9" x14ac:dyDescent="0.25">
      <c r="A2030" s="26" t="str">
        <f t="shared" si="31"/>
        <v>Yorkshire and The Humber2013Non-Hodgkin lymphoma</v>
      </c>
      <c r="B2030" s="113" t="s">
        <v>174</v>
      </c>
      <c r="C2030" s="113">
        <v>2013</v>
      </c>
      <c r="D2030" s="113" t="s">
        <v>30</v>
      </c>
      <c r="E2030" s="113">
        <v>156</v>
      </c>
      <c r="F2030" s="113">
        <v>65</v>
      </c>
      <c r="G2030" s="113">
        <v>19</v>
      </c>
      <c r="H2030" s="113">
        <v>55</v>
      </c>
      <c r="I2030" s="113">
        <v>295</v>
      </c>
    </row>
    <row r="2031" spans="1:9" x14ac:dyDescent="0.25">
      <c r="A2031" s="26" t="str">
        <f t="shared" si="31"/>
        <v>East Midlands2006Oesophagus</v>
      </c>
      <c r="B2031" s="113" t="s">
        <v>160</v>
      </c>
      <c r="C2031" s="113">
        <v>2006</v>
      </c>
      <c r="D2031" s="113" t="s">
        <v>41</v>
      </c>
      <c r="E2031" s="113">
        <v>46</v>
      </c>
      <c r="F2031" s="113">
        <v>50</v>
      </c>
      <c r="G2031" s="113">
        <v>23</v>
      </c>
      <c r="H2031" s="113">
        <v>11</v>
      </c>
      <c r="I2031" s="113">
        <v>130</v>
      </c>
    </row>
    <row r="2032" spans="1:9" x14ac:dyDescent="0.25">
      <c r="A2032" s="26" t="str">
        <f t="shared" si="31"/>
        <v>East Midlands2007Oesophagus</v>
      </c>
      <c r="B2032" s="113" t="s">
        <v>160</v>
      </c>
      <c r="C2032" s="113">
        <v>2007</v>
      </c>
      <c r="D2032" s="113" t="s">
        <v>41</v>
      </c>
      <c r="E2032" s="113">
        <v>56</v>
      </c>
      <c r="F2032" s="113">
        <v>46</v>
      </c>
      <c r="G2032" s="113">
        <v>15</v>
      </c>
      <c r="H2032" s="113">
        <v>11</v>
      </c>
      <c r="I2032" s="113">
        <v>128</v>
      </c>
    </row>
    <row r="2033" spans="1:9" x14ac:dyDescent="0.25">
      <c r="A2033" s="26" t="str">
        <f t="shared" si="31"/>
        <v>East Midlands2008Oesophagus</v>
      </c>
      <c r="B2033" s="113" t="s">
        <v>160</v>
      </c>
      <c r="C2033" s="113">
        <v>2008</v>
      </c>
      <c r="D2033" s="113" t="s">
        <v>41</v>
      </c>
      <c r="E2033" s="113">
        <v>40</v>
      </c>
      <c r="F2033" s="113">
        <v>37</v>
      </c>
      <c r="G2033" s="113">
        <v>23</v>
      </c>
      <c r="H2033" s="113">
        <v>13</v>
      </c>
      <c r="I2033" s="113">
        <v>113</v>
      </c>
    </row>
    <row r="2034" spans="1:9" x14ac:dyDescent="0.25">
      <c r="A2034" s="26" t="str">
        <f t="shared" si="31"/>
        <v>East Midlands2009Oesophagus</v>
      </c>
      <c r="B2034" s="113" t="s">
        <v>160</v>
      </c>
      <c r="C2034" s="113">
        <v>2009</v>
      </c>
      <c r="D2034" s="113" t="s">
        <v>41</v>
      </c>
      <c r="E2034" s="113">
        <v>58</v>
      </c>
      <c r="F2034" s="113">
        <v>43</v>
      </c>
      <c r="G2034" s="113">
        <v>22</v>
      </c>
      <c r="H2034" s="113">
        <v>14</v>
      </c>
      <c r="I2034" s="113">
        <v>137</v>
      </c>
    </row>
    <row r="2035" spans="1:9" x14ac:dyDescent="0.25">
      <c r="A2035" s="26" t="str">
        <f t="shared" si="31"/>
        <v>East Midlands2010Oesophagus</v>
      </c>
      <c r="B2035" s="113" t="s">
        <v>160</v>
      </c>
      <c r="C2035" s="113">
        <v>2010</v>
      </c>
      <c r="D2035" s="113" t="s">
        <v>41</v>
      </c>
      <c r="E2035" s="113">
        <v>44</v>
      </c>
      <c r="F2035" s="113">
        <v>34</v>
      </c>
      <c r="G2035" s="113">
        <v>20</v>
      </c>
      <c r="H2035" s="113">
        <v>13</v>
      </c>
      <c r="I2035" s="113">
        <v>111</v>
      </c>
    </row>
    <row r="2036" spans="1:9" x14ac:dyDescent="0.25">
      <c r="A2036" s="26" t="str">
        <f t="shared" si="31"/>
        <v>East Midlands2011Oesophagus</v>
      </c>
      <c r="B2036" s="113" t="s">
        <v>160</v>
      </c>
      <c r="C2036" s="113">
        <v>2011</v>
      </c>
      <c r="D2036" s="113" t="s">
        <v>41</v>
      </c>
      <c r="E2036" s="113">
        <v>61</v>
      </c>
      <c r="F2036" s="113">
        <v>21</v>
      </c>
      <c r="G2036" s="113">
        <v>16</v>
      </c>
      <c r="H2036" s="113">
        <v>15</v>
      </c>
      <c r="I2036" s="113">
        <v>113</v>
      </c>
    </row>
    <row r="2037" spans="1:9" x14ac:dyDescent="0.25">
      <c r="A2037" s="26" t="str">
        <f t="shared" si="31"/>
        <v>East Midlands2012Oesophagus</v>
      </c>
      <c r="B2037" s="113" t="s">
        <v>160</v>
      </c>
      <c r="C2037" s="113">
        <v>2012</v>
      </c>
      <c r="D2037" s="113" t="s">
        <v>41</v>
      </c>
      <c r="E2037" s="113">
        <v>78</v>
      </c>
      <c r="F2037" s="113">
        <v>29</v>
      </c>
      <c r="G2037" s="113">
        <v>12</v>
      </c>
      <c r="H2037" s="113">
        <v>18</v>
      </c>
      <c r="I2037" s="113">
        <v>137</v>
      </c>
    </row>
    <row r="2038" spans="1:9" x14ac:dyDescent="0.25">
      <c r="A2038" s="26" t="str">
        <f t="shared" si="31"/>
        <v>East Midlands2013Oesophagus</v>
      </c>
      <c r="B2038" s="113" t="s">
        <v>160</v>
      </c>
      <c r="C2038" s="113">
        <v>2013</v>
      </c>
      <c r="D2038" s="113" t="s">
        <v>41</v>
      </c>
      <c r="E2038" s="113">
        <v>73</v>
      </c>
      <c r="F2038" s="113">
        <v>19</v>
      </c>
      <c r="G2038" s="113">
        <v>15</v>
      </c>
      <c r="H2038" s="113">
        <v>13</v>
      </c>
      <c r="I2038" s="113">
        <v>120</v>
      </c>
    </row>
    <row r="2039" spans="1:9" x14ac:dyDescent="0.25">
      <c r="A2039" s="26" t="str">
        <f t="shared" si="31"/>
        <v>East of England2006Oesophagus</v>
      </c>
      <c r="B2039" s="113" t="s">
        <v>162</v>
      </c>
      <c r="C2039" s="113">
        <v>2006</v>
      </c>
      <c r="D2039" s="113" t="s">
        <v>41</v>
      </c>
      <c r="E2039" s="113">
        <v>76</v>
      </c>
      <c r="F2039" s="113">
        <v>63</v>
      </c>
      <c r="G2039" s="113">
        <v>0</v>
      </c>
      <c r="H2039" s="113">
        <v>12</v>
      </c>
      <c r="I2039" s="113">
        <v>151</v>
      </c>
    </row>
    <row r="2040" spans="1:9" x14ac:dyDescent="0.25">
      <c r="A2040" s="26" t="str">
        <f t="shared" si="31"/>
        <v>East of England2007Oesophagus</v>
      </c>
      <c r="B2040" s="113" t="s">
        <v>162</v>
      </c>
      <c r="C2040" s="113">
        <v>2007</v>
      </c>
      <c r="D2040" s="113" t="s">
        <v>41</v>
      </c>
      <c r="E2040" s="113">
        <v>68</v>
      </c>
      <c r="F2040" s="113">
        <v>55</v>
      </c>
      <c r="G2040" s="113" t="s">
        <v>157</v>
      </c>
      <c r="H2040" s="113" t="s">
        <v>157</v>
      </c>
      <c r="I2040" s="113">
        <v>125</v>
      </c>
    </row>
    <row r="2041" spans="1:9" x14ac:dyDescent="0.25">
      <c r="A2041" s="26" t="str">
        <f t="shared" si="31"/>
        <v>East of England2008Oesophagus</v>
      </c>
      <c r="B2041" s="113" t="s">
        <v>162</v>
      </c>
      <c r="C2041" s="113">
        <v>2008</v>
      </c>
      <c r="D2041" s="113" t="s">
        <v>41</v>
      </c>
      <c r="E2041" s="113">
        <v>75</v>
      </c>
      <c r="F2041" s="113">
        <v>47</v>
      </c>
      <c r="G2041" s="113" t="s">
        <v>157</v>
      </c>
      <c r="H2041" s="113" t="s">
        <v>157</v>
      </c>
      <c r="I2041" s="113">
        <v>129</v>
      </c>
    </row>
    <row r="2042" spans="1:9" x14ac:dyDescent="0.25">
      <c r="A2042" s="26" t="str">
        <f t="shared" si="31"/>
        <v>East of England2009Oesophagus</v>
      </c>
      <c r="B2042" s="113" t="s">
        <v>162</v>
      </c>
      <c r="C2042" s="113">
        <v>2009</v>
      </c>
      <c r="D2042" s="113" t="s">
        <v>41</v>
      </c>
      <c r="E2042" s="113">
        <v>98</v>
      </c>
      <c r="F2042" s="113">
        <v>53</v>
      </c>
      <c r="G2042" s="113" t="s">
        <v>157</v>
      </c>
      <c r="H2042" s="113" t="s">
        <v>157</v>
      </c>
      <c r="I2042" s="113">
        <v>160</v>
      </c>
    </row>
    <row r="2043" spans="1:9" x14ac:dyDescent="0.25">
      <c r="A2043" s="26" t="str">
        <f t="shared" si="31"/>
        <v>East of England2010Oesophagus</v>
      </c>
      <c r="B2043" s="113" t="s">
        <v>162</v>
      </c>
      <c r="C2043" s="113">
        <v>2010</v>
      </c>
      <c r="D2043" s="113" t="s">
        <v>41</v>
      </c>
      <c r="E2043" s="113">
        <v>92</v>
      </c>
      <c r="F2043" s="113">
        <v>49</v>
      </c>
      <c r="G2043" s="113">
        <v>0</v>
      </c>
      <c r="H2043" s="113">
        <v>15</v>
      </c>
      <c r="I2043" s="113">
        <v>156</v>
      </c>
    </row>
    <row r="2044" spans="1:9" x14ac:dyDescent="0.25">
      <c r="A2044" s="26" t="str">
        <f t="shared" si="31"/>
        <v>East of England2011Oesophagus</v>
      </c>
      <c r="B2044" s="113" t="s">
        <v>162</v>
      </c>
      <c r="C2044" s="113">
        <v>2011</v>
      </c>
      <c r="D2044" s="113" t="s">
        <v>41</v>
      </c>
      <c r="E2044" s="113">
        <v>94</v>
      </c>
      <c r="F2044" s="113">
        <v>35</v>
      </c>
      <c r="G2044" s="113" t="s">
        <v>157</v>
      </c>
      <c r="H2044" s="113" t="s">
        <v>157</v>
      </c>
      <c r="I2044" s="113">
        <v>133</v>
      </c>
    </row>
    <row r="2045" spans="1:9" x14ac:dyDescent="0.25">
      <c r="A2045" s="26" t="str">
        <f t="shared" si="31"/>
        <v>East of England2012Oesophagus</v>
      </c>
      <c r="B2045" s="113" t="s">
        <v>162</v>
      </c>
      <c r="C2045" s="113">
        <v>2012</v>
      </c>
      <c r="D2045" s="113" t="s">
        <v>41</v>
      </c>
      <c r="E2045" s="113">
        <v>81</v>
      </c>
      <c r="F2045" s="113">
        <v>46</v>
      </c>
      <c r="G2045" s="113">
        <v>0</v>
      </c>
      <c r="H2045" s="113">
        <v>8</v>
      </c>
      <c r="I2045" s="113">
        <v>135</v>
      </c>
    </row>
    <row r="2046" spans="1:9" x14ac:dyDescent="0.25">
      <c r="A2046" s="26" t="str">
        <f t="shared" si="31"/>
        <v>East of England2013Oesophagus</v>
      </c>
      <c r="B2046" s="113" t="s">
        <v>162</v>
      </c>
      <c r="C2046" s="113">
        <v>2013</v>
      </c>
      <c r="D2046" s="113" t="s">
        <v>41</v>
      </c>
      <c r="E2046" s="113">
        <v>104</v>
      </c>
      <c r="F2046" s="113">
        <v>38</v>
      </c>
      <c r="G2046" s="113" t="s">
        <v>157</v>
      </c>
      <c r="H2046" s="113" t="s">
        <v>157</v>
      </c>
      <c r="I2046" s="113">
        <v>154</v>
      </c>
    </row>
    <row r="2047" spans="1:9" x14ac:dyDescent="0.25">
      <c r="A2047" s="26" t="str">
        <f t="shared" si="31"/>
        <v>London2006Oesophagus</v>
      </c>
      <c r="B2047" s="113" t="s">
        <v>116</v>
      </c>
      <c r="C2047" s="113">
        <v>2006</v>
      </c>
      <c r="D2047" s="113" t="s">
        <v>41</v>
      </c>
      <c r="E2047" s="113">
        <v>158</v>
      </c>
      <c r="F2047" s="113" t="s">
        <v>157</v>
      </c>
      <c r="G2047" s="113" t="s">
        <v>157</v>
      </c>
      <c r="H2047" s="113">
        <v>13</v>
      </c>
      <c r="I2047" s="113">
        <v>174</v>
      </c>
    </row>
    <row r="2048" spans="1:9" x14ac:dyDescent="0.25">
      <c r="A2048" s="26" t="str">
        <f t="shared" si="31"/>
        <v>London2007Oesophagus</v>
      </c>
      <c r="B2048" s="113" t="s">
        <v>116</v>
      </c>
      <c r="C2048" s="113">
        <v>2007</v>
      </c>
      <c r="D2048" s="113" t="s">
        <v>41</v>
      </c>
      <c r="E2048" s="113">
        <v>161</v>
      </c>
      <c r="F2048" s="113">
        <v>5</v>
      </c>
      <c r="G2048" s="113">
        <v>0</v>
      </c>
      <c r="H2048" s="113">
        <v>12</v>
      </c>
      <c r="I2048" s="113">
        <v>178</v>
      </c>
    </row>
    <row r="2049" spans="1:9" x14ac:dyDescent="0.25">
      <c r="A2049" s="26" t="str">
        <f t="shared" si="31"/>
        <v>London2008Oesophagus</v>
      </c>
      <c r="B2049" s="113" t="s">
        <v>116</v>
      </c>
      <c r="C2049" s="113">
        <v>2008</v>
      </c>
      <c r="D2049" s="113" t="s">
        <v>41</v>
      </c>
      <c r="E2049" s="113">
        <v>142</v>
      </c>
      <c r="F2049" s="113" t="s">
        <v>157</v>
      </c>
      <c r="G2049" s="113" t="s">
        <v>157</v>
      </c>
      <c r="H2049" s="113">
        <v>6</v>
      </c>
      <c r="I2049" s="113">
        <v>153</v>
      </c>
    </row>
    <row r="2050" spans="1:9" x14ac:dyDescent="0.25">
      <c r="A2050" s="26" t="str">
        <f t="shared" si="31"/>
        <v>London2009Oesophagus</v>
      </c>
      <c r="B2050" s="113" t="s">
        <v>116</v>
      </c>
      <c r="C2050" s="113">
        <v>2009</v>
      </c>
      <c r="D2050" s="113" t="s">
        <v>41</v>
      </c>
      <c r="E2050" s="113">
        <v>125</v>
      </c>
      <c r="F2050" s="113">
        <v>5</v>
      </c>
      <c r="G2050" s="113">
        <v>5</v>
      </c>
      <c r="H2050" s="113">
        <v>17</v>
      </c>
      <c r="I2050" s="113">
        <v>152</v>
      </c>
    </row>
    <row r="2051" spans="1:9" x14ac:dyDescent="0.25">
      <c r="A2051" s="26" t="str">
        <f t="shared" si="31"/>
        <v>London2010Oesophagus</v>
      </c>
      <c r="B2051" s="113" t="s">
        <v>116</v>
      </c>
      <c r="C2051" s="113">
        <v>2010</v>
      </c>
      <c r="D2051" s="113" t="s">
        <v>41</v>
      </c>
      <c r="E2051" s="113">
        <v>142</v>
      </c>
      <c r="F2051" s="113" t="s">
        <v>157</v>
      </c>
      <c r="G2051" s="113" t="s">
        <v>157</v>
      </c>
      <c r="H2051" s="113">
        <v>9</v>
      </c>
      <c r="I2051" s="113">
        <v>155</v>
      </c>
    </row>
    <row r="2052" spans="1:9" x14ac:dyDescent="0.25">
      <c r="A2052" s="26" t="str">
        <f t="shared" si="31"/>
        <v>London2011Oesophagus</v>
      </c>
      <c r="B2052" s="113" t="s">
        <v>116</v>
      </c>
      <c r="C2052" s="113">
        <v>2011</v>
      </c>
      <c r="D2052" s="113" t="s">
        <v>41</v>
      </c>
      <c r="E2052" s="113">
        <v>143</v>
      </c>
      <c r="F2052" s="113" t="s">
        <v>157</v>
      </c>
      <c r="G2052" s="113" t="s">
        <v>157</v>
      </c>
      <c r="H2052" s="113">
        <v>9</v>
      </c>
      <c r="I2052" s="113">
        <v>162</v>
      </c>
    </row>
    <row r="2053" spans="1:9" x14ac:dyDescent="0.25">
      <c r="A2053" s="26" t="str">
        <f t="shared" ref="A2053:A2116" si="32">CONCATENATE(B2053,C2053,D2053)</f>
        <v>London2012Oesophagus</v>
      </c>
      <c r="B2053" s="113" t="s">
        <v>116</v>
      </c>
      <c r="C2053" s="113">
        <v>2012</v>
      </c>
      <c r="D2053" s="113" t="s">
        <v>41</v>
      </c>
      <c r="E2053" s="113">
        <v>122</v>
      </c>
      <c r="F2053" s="113" t="s">
        <v>157</v>
      </c>
      <c r="G2053" s="113" t="s">
        <v>157</v>
      </c>
      <c r="H2053" s="113">
        <v>10</v>
      </c>
      <c r="I2053" s="113">
        <v>136</v>
      </c>
    </row>
    <row r="2054" spans="1:9" x14ac:dyDescent="0.25">
      <c r="A2054" s="26" t="str">
        <f t="shared" si="32"/>
        <v>London2013Oesophagus</v>
      </c>
      <c r="B2054" s="113" t="s">
        <v>116</v>
      </c>
      <c r="C2054" s="113">
        <v>2013</v>
      </c>
      <c r="D2054" s="113" t="s">
        <v>41</v>
      </c>
      <c r="E2054" s="113">
        <v>148</v>
      </c>
      <c r="F2054" s="113" t="s">
        <v>157</v>
      </c>
      <c r="G2054" s="113" t="s">
        <v>157</v>
      </c>
      <c r="H2054" s="113">
        <v>9</v>
      </c>
      <c r="I2054" s="113">
        <v>166</v>
      </c>
    </row>
    <row r="2055" spans="1:9" x14ac:dyDescent="0.25">
      <c r="A2055" s="26" t="str">
        <f t="shared" si="32"/>
        <v>North East2006Oesophagus</v>
      </c>
      <c r="B2055" s="113" t="s">
        <v>164</v>
      </c>
      <c r="C2055" s="113">
        <v>2006</v>
      </c>
      <c r="D2055" s="113" t="s">
        <v>41</v>
      </c>
      <c r="E2055" s="113">
        <v>31</v>
      </c>
      <c r="F2055" s="113">
        <v>30</v>
      </c>
      <c r="G2055" s="113" t="s">
        <v>157</v>
      </c>
      <c r="H2055" s="113" t="s">
        <v>157</v>
      </c>
      <c r="I2055" s="113">
        <v>71</v>
      </c>
    </row>
    <row r="2056" spans="1:9" x14ac:dyDescent="0.25">
      <c r="A2056" s="26" t="str">
        <f t="shared" si="32"/>
        <v>North East2007Oesophagus</v>
      </c>
      <c r="B2056" s="113" t="s">
        <v>164</v>
      </c>
      <c r="C2056" s="113">
        <v>2007</v>
      </c>
      <c r="D2056" s="113" t="s">
        <v>41</v>
      </c>
      <c r="E2056" s="113">
        <v>30</v>
      </c>
      <c r="F2056" s="113">
        <v>32</v>
      </c>
      <c r="G2056" s="113" t="s">
        <v>157</v>
      </c>
      <c r="H2056" s="113" t="s">
        <v>157</v>
      </c>
      <c r="I2056" s="113">
        <v>71</v>
      </c>
    </row>
    <row r="2057" spans="1:9" x14ac:dyDescent="0.25">
      <c r="A2057" s="26" t="str">
        <f t="shared" si="32"/>
        <v>North East2008Oesophagus</v>
      </c>
      <c r="B2057" s="113" t="s">
        <v>164</v>
      </c>
      <c r="C2057" s="113">
        <v>2008</v>
      </c>
      <c r="D2057" s="113" t="s">
        <v>41</v>
      </c>
      <c r="E2057" s="113">
        <v>32</v>
      </c>
      <c r="F2057" s="113">
        <v>29</v>
      </c>
      <c r="G2057" s="113" t="s">
        <v>157</v>
      </c>
      <c r="H2057" s="113" t="s">
        <v>157</v>
      </c>
      <c r="I2057" s="113">
        <v>72</v>
      </c>
    </row>
    <row r="2058" spans="1:9" x14ac:dyDescent="0.25">
      <c r="A2058" s="26" t="str">
        <f t="shared" si="32"/>
        <v>North East2009Oesophagus</v>
      </c>
      <c r="B2058" s="113" t="s">
        <v>164</v>
      </c>
      <c r="C2058" s="113">
        <v>2009</v>
      </c>
      <c r="D2058" s="113" t="s">
        <v>41</v>
      </c>
      <c r="E2058" s="113">
        <v>49</v>
      </c>
      <c r="F2058" s="113">
        <v>30</v>
      </c>
      <c r="G2058" s="113">
        <v>7</v>
      </c>
      <c r="H2058" s="113">
        <v>8</v>
      </c>
      <c r="I2058" s="113">
        <v>94</v>
      </c>
    </row>
    <row r="2059" spans="1:9" x14ac:dyDescent="0.25">
      <c r="A2059" s="26" t="str">
        <f t="shared" si="32"/>
        <v>North East2010Oesophagus</v>
      </c>
      <c r="B2059" s="113" t="s">
        <v>164</v>
      </c>
      <c r="C2059" s="113">
        <v>2010</v>
      </c>
      <c r="D2059" s="113" t="s">
        <v>41</v>
      </c>
      <c r="E2059" s="113">
        <v>39</v>
      </c>
      <c r="F2059" s="113">
        <v>21</v>
      </c>
      <c r="G2059" s="113" t="s">
        <v>157</v>
      </c>
      <c r="H2059" s="113" t="s">
        <v>157</v>
      </c>
      <c r="I2059" s="113">
        <v>72</v>
      </c>
    </row>
    <row r="2060" spans="1:9" x14ac:dyDescent="0.25">
      <c r="A2060" s="26" t="str">
        <f t="shared" si="32"/>
        <v>North East2011Oesophagus</v>
      </c>
      <c r="B2060" s="113" t="s">
        <v>164</v>
      </c>
      <c r="C2060" s="113">
        <v>2011</v>
      </c>
      <c r="D2060" s="113" t="s">
        <v>41</v>
      </c>
      <c r="E2060" s="113">
        <v>41</v>
      </c>
      <c r="F2060" s="113">
        <v>14</v>
      </c>
      <c r="G2060" s="113">
        <v>8</v>
      </c>
      <c r="H2060" s="113">
        <v>6</v>
      </c>
      <c r="I2060" s="113">
        <v>69</v>
      </c>
    </row>
    <row r="2061" spans="1:9" x14ac:dyDescent="0.25">
      <c r="A2061" s="26" t="str">
        <f t="shared" si="32"/>
        <v>North East2012Oesophagus</v>
      </c>
      <c r="B2061" s="113" t="s">
        <v>164</v>
      </c>
      <c r="C2061" s="113">
        <v>2012</v>
      </c>
      <c r="D2061" s="113" t="s">
        <v>41</v>
      </c>
      <c r="E2061" s="113">
        <v>41</v>
      </c>
      <c r="F2061" s="113">
        <v>15</v>
      </c>
      <c r="G2061" s="113" t="s">
        <v>157</v>
      </c>
      <c r="H2061" s="113" t="s">
        <v>157</v>
      </c>
      <c r="I2061" s="113">
        <v>70</v>
      </c>
    </row>
    <row r="2062" spans="1:9" x14ac:dyDescent="0.25">
      <c r="A2062" s="26" t="str">
        <f t="shared" si="32"/>
        <v>North East2013Oesophagus</v>
      </c>
      <c r="B2062" s="113" t="s">
        <v>164</v>
      </c>
      <c r="C2062" s="113">
        <v>2013</v>
      </c>
      <c r="D2062" s="113" t="s">
        <v>41</v>
      </c>
      <c r="E2062" s="113">
        <v>36</v>
      </c>
      <c r="F2062" s="113">
        <v>17</v>
      </c>
      <c r="G2062" s="113">
        <v>13</v>
      </c>
      <c r="H2062" s="113">
        <v>8</v>
      </c>
      <c r="I2062" s="113">
        <v>74</v>
      </c>
    </row>
    <row r="2063" spans="1:9" x14ac:dyDescent="0.25">
      <c r="A2063" s="26" t="str">
        <f t="shared" si="32"/>
        <v>North West2006Oesophagus</v>
      </c>
      <c r="B2063" s="113" t="s">
        <v>166</v>
      </c>
      <c r="C2063" s="113">
        <v>2006</v>
      </c>
      <c r="D2063" s="113" t="s">
        <v>41</v>
      </c>
      <c r="E2063" s="113">
        <v>137</v>
      </c>
      <c r="F2063" s="113">
        <v>76</v>
      </c>
      <c r="G2063" s="113" t="s">
        <v>157</v>
      </c>
      <c r="H2063" s="113" t="s">
        <v>157</v>
      </c>
      <c r="I2063" s="113">
        <v>243</v>
      </c>
    </row>
    <row r="2064" spans="1:9" x14ac:dyDescent="0.25">
      <c r="A2064" s="26" t="str">
        <f t="shared" si="32"/>
        <v>North West2007Oesophagus</v>
      </c>
      <c r="B2064" s="113" t="s">
        <v>166</v>
      </c>
      <c r="C2064" s="113">
        <v>2007</v>
      </c>
      <c r="D2064" s="113" t="s">
        <v>41</v>
      </c>
      <c r="E2064" s="113">
        <v>140</v>
      </c>
      <c r="F2064" s="113">
        <v>65</v>
      </c>
      <c r="G2064" s="113">
        <v>8</v>
      </c>
      <c r="H2064" s="113">
        <v>21</v>
      </c>
      <c r="I2064" s="113">
        <v>234</v>
      </c>
    </row>
    <row r="2065" spans="1:9" x14ac:dyDescent="0.25">
      <c r="A2065" s="26" t="str">
        <f t="shared" si="32"/>
        <v>North West2008Oesophagus</v>
      </c>
      <c r="B2065" s="113" t="s">
        <v>166</v>
      </c>
      <c r="C2065" s="113">
        <v>2008</v>
      </c>
      <c r="D2065" s="113" t="s">
        <v>41</v>
      </c>
      <c r="E2065" s="113">
        <v>151</v>
      </c>
      <c r="F2065" s="113">
        <v>56</v>
      </c>
      <c r="G2065" s="113">
        <v>8</v>
      </c>
      <c r="H2065" s="113">
        <v>12</v>
      </c>
      <c r="I2065" s="113">
        <v>227</v>
      </c>
    </row>
    <row r="2066" spans="1:9" x14ac:dyDescent="0.25">
      <c r="A2066" s="26" t="str">
        <f t="shared" si="32"/>
        <v>North West2009Oesophagus</v>
      </c>
      <c r="B2066" s="113" t="s">
        <v>166</v>
      </c>
      <c r="C2066" s="113">
        <v>2009</v>
      </c>
      <c r="D2066" s="113" t="s">
        <v>41</v>
      </c>
      <c r="E2066" s="113">
        <v>162</v>
      </c>
      <c r="F2066" s="113">
        <v>52</v>
      </c>
      <c r="G2066" s="113">
        <v>12</v>
      </c>
      <c r="H2066" s="113">
        <v>14</v>
      </c>
      <c r="I2066" s="113">
        <v>240</v>
      </c>
    </row>
    <row r="2067" spans="1:9" x14ac:dyDescent="0.25">
      <c r="A2067" s="26" t="str">
        <f t="shared" si="32"/>
        <v>North West2010Oesophagus</v>
      </c>
      <c r="B2067" s="113" t="s">
        <v>166</v>
      </c>
      <c r="C2067" s="113">
        <v>2010</v>
      </c>
      <c r="D2067" s="113" t="s">
        <v>41</v>
      </c>
      <c r="E2067" s="113">
        <v>152</v>
      </c>
      <c r="F2067" s="113">
        <v>59</v>
      </c>
      <c r="G2067" s="113">
        <v>14</v>
      </c>
      <c r="H2067" s="113">
        <v>16</v>
      </c>
      <c r="I2067" s="113">
        <v>241</v>
      </c>
    </row>
    <row r="2068" spans="1:9" x14ac:dyDescent="0.25">
      <c r="A2068" s="26" t="str">
        <f t="shared" si="32"/>
        <v>North West2011Oesophagus</v>
      </c>
      <c r="B2068" s="113" t="s">
        <v>166</v>
      </c>
      <c r="C2068" s="113">
        <v>2011</v>
      </c>
      <c r="D2068" s="113" t="s">
        <v>41</v>
      </c>
      <c r="E2068" s="113">
        <v>158</v>
      </c>
      <c r="F2068" s="113">
        <v>67</v>
      </c>
      <c r="G2068" s="113">
        <v>12</v>
      </c>
      <c r="H2068" s="113">
        <v>15</v>
      </c>
      <c r="I2068" s="113">
        <v>252</v>
      </c>
    </row>
    <row r="2069" spans="1:9" x14ac:dyDescent="0.25">
      <c r="A2069" s="26" t="str">
        <f t="shared" si="32"/>
        <v>North West2012Oesophagus</v>
      </c>
      <c r="B2069" s="113" t="s">
        <v>166</v>
      </c>
      <c r="C2069" s="113">
        <v>2012</v>
      </c>
      <c r="D2069" s="113" t="s">
        <v>41</v>
      </c>
      <c r="E2069" s="113">
        <v>183</v>
      </c>
      <c r="F2069" s="113">
        <v>54</v>
      </c>
      <c r="G2069" s="113">
        <v>16</v>
      </c>
      <c r="H2069" s="113">
        <v>18</v>
      </c>
      <c r="I2069" s="113">
        <v>271</v>
      </c>
    </row>
    <row r="2070" spans="1:9" x14ac:dyDescent="0.25">
      <c r="A2070" s="26" t="str">
        <f t="shared" si="32"/>
        <v>North West2013Oesophagus</v>
      </c>
      <c r="B2070" s="113" t="s">
        <v>166</v>
      </c>
      <c r="C2070" s="113">
        <v>2013</v>
      </c>
      <c r="D2070" s="113" t="s">
        <v>41</v>
      </c>
      <c r="E2070" s="113">
        <v>160</v>
      </c>
      <c r="F2070" s="113">
        <v>52</v>
      </c>
      <c r="G2070" s="113" t="s">
        <v>157</v>
      </c>
      <c r="H2070" s="113" t="s">
        <v>157</v>
      </c>
      <c r="I2070" s="113">
        <v>231</v>
      </c>
    </row>
    <row r="2071" spans="1:9" x14ac:dyDescent="0.25">
      <c r="A2071" s="26" t="str">
        <f t="shared" si="32"/>
        <v>South East2006Oesophagus</v>
      </c>
      <c r="B2071" s="113" t="s">
        <v>168</v>
      </c>
      <c r="C2071" s="113">
        <v>2006</v>
      </c>
      <c r="D2071" s="113" t="s">
        <v>41</v>
      </c>
      <c r="E2071" s="113">
        <v>115</v>
      </c>
      <c r="F2071" s="113">
        <v>76</v>
      </c>
      <c r="G2071" s="113" t="s">
        <v>157</v>
      </c>
      <c r="H2071" s="113" t="s">
        <v>157</v>
      </c>
      <c r="I2071" s="113">
        <v>205</v>
      </c>
    </row>
    <row r="2072" spans="1:9" x14ac:dyDescent="0.25">
      <c r="A2072" s="26" t="str">
        <f t="shared" si="32"/>
        <v>South East2007Oesophagus</v>
      </c>
      <c r="B2072" s="113" t="s">
        <v>168</v>
      </c>
      <c r="C2072" s="113">
        <v>2007</v>
      </c>
      <c r="D2072" s="113" t="s">
        <v>41</v>
      </c>
      <c r="E2072" s="113">
        <v>123</v>
      </c>
      <c r="F2072" s="113">
        <v>83</v>
      </c>
      <c r="G2072" s="113" t="s">
        <v>157</v>
      </c>
      <c r="H2072" s="113" t="s">
        <v>157</v>
      </c>
      <c r="I2072" s="113">
        <v>226</v>
      </c>
    </row>
    <row r="2073" spans="1:9" x14ac:dyDescent="0.25">
      <c r="A2073" s="26" t="str">
        <f t="shared" si="32"/>
        <v>South East2008Oesophagus</v>
      </c>
      <c r="B2073" s="113" t="s">
        <v>168</v>
      </c>
      <c r="C2073" s="113">
        <v>2008</v>
      </c>
      <c r="D2073" s="113" t="s">
        <v>41</v>
      </c>
      <c r="E2073" s="113">
        <v>124</v>
      </c>
      <c r="F2073" s="113">
        <v>75</v>
      </c>
      <c r="G2073" s="113" t="s">
        <v>157</v>
      </c>
      <c r="H2073" s="113" t="s">
        <v>157</v>
      </c>
      <c r="I2073" s="113">
        <v>215</v>
      </c>
    </row>
    <row r="2074" spans="1:9" x14ac:dyDescent="0.25">
      <c r="A2074" s="26" t="str">
        <f t="shared" si="32"/>
        <v>South East2009Oesophagus</v>
      </c>
      <c r="B2074" s="113" t="s">
        <v>168</v>
      </c>
      <c r="C2074" s="113">
        <v>2009</v>
      </c>
      <c r="D2074" s="113" t="s">
        <v>41</v>
      </c>
      <c r="E2074" s="113">
        <v>127</v>
      </c>
      <c r="F2074" s="113">
        <v>57</v>
      </c>
      <c r="G2074" s="113">
        <v>5</v>
      </c>
      <c r="H2074" s="113">
        <v>12</v>
      </c>
      <c r="I2074" s="113">
        <v>201</v>
      </c>
    </row>
    <row r="2075" spans="1:9" x14ac:dyDescent="0.25">
      <c r="A2075" s="26" t="str">
        <f t="shared" si="32"/>
        <v>South East2010Oesophagus</v>
      </c>
      <c r="B2075" s="113" t="s">
        <v>168</v>
      </c>
      <c r="C2075" s="113">
        <v>2010</v>
      </c>
      <c r="D2075" s="113" t="s">
        <v>41</v>
      </c>
      <c r="E2075" s="113">
        <v>143</v>
      </c>
      <c r="F2075" s="113">
        <v>51</v>
      </c>
      <c r="G2075" s="113" t="s">
        <v>157</v>
      </c>
      <c r="H2075" s="113" t="s">
        <v>157</v>
      </c>
      <c r="I2075" s="113">
        <v>223</v>
      </c>
    </row>
    <row r="2076" spans="1:9" x14ac:dyDescent="0.25">
      <c r="A2076" s="26" t="str">
        <f t="shared" si="32"/>
        <v>South East2011Oesophagus</v>
      </c>
      <c r="B2076" s="113" t="s">
        <v>168</v>
      </c>
      <c r="C2076" s="113">
        <v>2011</v>
      </c>
      <c r="D2076" s="113" t="s">
        <v>41</v>
      </c>
      <c r="E2076" s="113">
        <v>143</v>
      </c>
      <c r="F2076" s="113">
        <v>66</v>
      </c>
      <c r="G2076" s="113" t="s">
        <v>157</v>
      </c>
      <c r="H2076" s="113" t="s">
        <v>157</v>
      </c>
      <c r="I2076" s="113">
        <v>224</v>
      </c>
    </row>
    <row r="2077" spans="1:9" x14ac:dyDescent="0.25">
      <c r="A2077" s="26" t="str">
        <f t="shared" si="32"/>
        <v>South East2012Oesophagus</v>
      </c>
      <c r="B2077" s="113" t="s">
        <v>168</v>
      </c>
      <c r="C2077" s="113">
        <v>2012</v>
      </c>
      <c r="D2077" s="113" t="s">
        <v>41</v>
      </c>
      <c r="E2077" s="113">
        <v>158</v>
      </c>
      <c r="F2077" s="113">
        <v>69</v>
      </c>
      <c r="G2077" s="113" t="s">
        <v>157</v>
      </c>
      <c r="H2077" s="113" t="s">
        <v>157</v>
      </c>
      <c r="I2077" s="113">
        <v>241</v>
      </c>
    </row>
    <row r="2078" spans="1:9" x14ac:dyDescent="0.25">
      <c r="A2078" s="26" t="str">
        <f t="shared" si="32"/>
        <v>South East2013Oesophagus</v>
      </c>
      <c r="B2078" s="113" t="s">
        <v>168</v>
      </c>
      <c r="C2078" s="113">
        <v>2013</v>
      </c>
      <c r="D2078" s="113" t="s">
        <v>41</v>
      </c>
      <c r="E2078" s="113">
        <v>141</v>
      </c>
      <c r="F2078" s="113">
        <v>63</v>
      </c>
      <c r="G2078" s="113" t="s">
        <v>157</v>
      </c>
      <c r="H2078" s="113" t="s">
        <v>157</v>
      </c>
      <c r="I2078" s="113">
        <v>216</v>
      </c>
    </row>
    <row r="2079" spans="1:9" x14ac:dyDescent="0.25">
      <c r="A2079" s="26" t="str">
        <f t="shared" si="32"/>
        <v>South West2006Oesophagus</v>
      </c>
      <c r="B2079" s="113" t="s">
        <v>170</v>
      </c>
      <c r="C2079" s="113">
        <v>2006</v>
      </c>
      <c r="D2079" s="113" t="s">
        <v>41</v>
      </c>
      <c r="E2079" s="113">
        <v>70</v>
      </c>
      <c r="F2079" s="113">
        <v>92</v>
      </c>
      <c r="G2079" s="113" t="s">
        <v>157</v>
      </c>
      <c r="H2079" s="113" t="s">
        <v>157</v>
      </c>
      <c r="I2079" s="113">
        <v>173</v>
      </c>
    </row>
    <row r="2080" spans="1:9" x14ac:dyDescent="0.25">
      <c r="A2080" s="26" t="str">
        <f t="shared" si="32"/>
        <v>South West2007Oesophagus</v>
      </c>
      <c r="B2080" s="113" t="s">
        <v>170</v>
      </c>
      <c r="C2080" s="113">
        <v>2007</v>
      </c>
      <c r="D2080" s="113" t="s">
        <v>41</v>
      </c>
      <c r="E2080" s="113">
        <v>59</v>
      </c>
      <c r="F2080" s="113">
        <v>75</v>
      </c>
      <c r="G2080" s="113" t="s">
        <v>157</v>
      </c>
      <c r="H2080" s="113" t="s">
        <v>157</v>
      </c>
      <c r="I2080" s="113">
        <v>146</v>
      </c>
    </row>
    <row r="2081" spans="1:9" x14ac:dyDescent="0.25">
      <c r="A2081" s="26" t="str">
        <f t="shared" si="32"/>
        <v>South West2008Oesophagus</v>
      </c>
      <c r="B2081" s="113" t="s">
        <v>170</v>
      </c>
      <c r="C2081" s="113">
        <v>2008</v>
      </c>
      <c r="D2081" s="113" t="s">
        <v>41</v>
      </c>
      <c r="E2081" s="113">
        <v>80</v>
      </c>
      <c r="F2081" s="113">
        <v>95</v>
      </c>
      <c r="G2081" s="113" t="s">
        <v>157</v>
      </c>
      <c r="H2081" s="113" t="s">
        <v>157</v>
      </c>
      <c r="I2081" s="113">
        <v>189</v>
      </c>
    </row>
    <row r="2082" spans="1:9" x14ac:dyDescent="0.25">
      <c r="A2082" s="26" t="str">
        <f t="shared" si="32"/>
        <v>South West2009Oesophagus</v>
      </c>
      <c r="B2082" s="113" t="s">
        <v>170</v>
      </c>
      <c r="C2082" s="113">
        <v>2009</v>
      </c>
      <c r="D2082" s="113" t="s">
        <v>41</v>
      </c>
      <c r="E2082" s="113">
        <v>77</v>
      </c>
      <c r="F2082" s="113">
        <v>82</v>
      </c>
      <c r="G2082" s="113" t="s">
        <v>157</v>
      </c>
      <c r="H2082" s="113" t="s">
        <v>157</v>
      </c>
      <c r="I2082" s="113">
        <v>170</v>
      </c>
    </row>
    <row r="2083" spans="1:9" x14ac:dyDescent="0.25">
      <c r="A2083" s="26" t="str">
        <f t="shared" si="32"/>
        <v>South West2010Oesophagus</v>
      </c>
      <c r="B2083" s="113" t="s">
        <v>170</v>
      </c>
      <c r="C2083" s="113">
        <v>2010</v>
      </c>
      <c r="D2083" s="113" t="s">
        <v>41</v>
      </c>
      <c r="E2083" s="113">
        <v>69</v>
      </c>
      <c r="F2083" s="113">
        <v>79</v>
      </c>
      <c r="G2083" s="113" t="s">
        <v>157</v>
      </c>
      <c r="H2083" s="113" t="s">
        <v>157</v>
      </c>
      <c r="I2083" s="113">
        <v>161</v>
      </c>
    </row>
    <row r="2084" spans="1:9" x14ac:dyDescent="0.25">
      <c r="A2084" s="26" t="str">
        <f t="shared" si="32"/>
        <v>South West2011Oesophagus</v>
      </c>
      <c r="B2084" s="113" t="s">
        <v>170</v>
      </c>
      <c r="C2084" s="113">
        <v>2011</v>
      </c>
      <c r="D2084" s="113" t="s">
        <v>41</v>
      </c>
      <c r="E2084" s="113">
        <v>68</v>
      </c>
      <c r="F2084" s="113">
        <v>49</v>
      </c>
      <c r="G2084" s="113" t="s">
        <v>157</v>
      </c>
      <c r="H2084" s="113" t="s">
        <v>157</v>
      </c>
      <c r="I2084" s="113">
        <v>124</v>
      </c>
    </row>
    <row r="2085" spans="1:9" x14ac:dyDescent="0.25">
      <c r="A2085" s="26" t="str">
        <f t="shared" si="32"/>
        <v>South West2012Oesophagus</v>
      </c>
      <c r="B2085" s="113" t="s">
        <v>170</v>
      </c>
      <c r="C2085" s="113">
        <v>2012</v>
      </c>
      <c r="D2085" s="113" t="s">
        <v>41</v>
      </c>
      <c r="E2085" s="113">
        <v>96</v>
      </c>
      <c r="F2085" s="113">
        <v>56</v>
      </c>
      <c r="G2085" s="113" t="s">
        <v>157</v>
      </c>
      <c r="H2085" s="113" t="s">
        <v>157</v>
      </c>
      <c r="I2085" s="113">
        <v>169</v>
      </c>
    </row>
    <row r="2086" spans="1:9" x14ac:dyDescent="0.25">
      <c r="A2086" s="26" t="str">
        <f t="shared" si="32"/>
        <v>South West2013Oesophagus</v>
      </c>
      <c r="B2086" s="113" t="s">
        <v>170</v>
      </c>
      <c r="C2086" s="113">
        <v>2013</v>
      </c>
      <c r="D2086" s="113" t="s">
        <v>41</v>
      </c>
      <c r="E2086" s="113">
        <v>90</v>
      </c>
      <c r="F2086" s="113">
        <v>56</v>
      </c>
      <c r="G2086" s="113">
        <v>0</v>
      </c>
      <c r="H2086" s="113">
        <v>15</v>
      </c>
      <c r="I2086" s="113">
        <v>161</v>
      </c>
    </row>
    <row r="2087" spans="1:9" x14ac:dyDescent="0.25">
      <c r="A2087" s="26" t="str">
        <f t="shared" si="32"/>
        <v>West Midlands2006Oesophagus</v>
      </c>
      <c r="B2087" s="113" t="s">
        <v>172</v>
      </c>
      <c r="C2087" s="113">
        <v>2006</v>
      </c>
      <c r="D2087" s="113" t="s">
        <v>41</v>
      </c>
      <c r="E2087" s="113">
        <v>89</v>
      </c>
      <c r="F2087" s="113">
        <v>63</v>
      </c>
      <c r="G2087" s="113">
        <v>5</v>
      </c>
      <c r="H2087" s="113">
        <v>7</v>
      </c>
      <c r="I2087" s="113">
        <v>164</v>
      </c>
    </row>
    <row r="2088" spans="1:9" x14ac:dyDescent="0.25">
      <c r="A2088" s="26" t="str">
        <f t="shared" si="32"/>
        <v>West Midlands2007Oesophagus</v>
      </c>
      <c r="B2088" s="113" t="s">
        <v>172</v>
      </c>
      <c r="C2088" s="113">
        <v>2007</v>
      </c>
      <c r="D2088" s="113" t="s">
        <v>41</v>
      </c>
      <c r="E2088" s="113">
        <v>85</v>
      </c>
      <c r="F2088" s="113">
        <v>58</v>
      </c>
      <c r="G2088" s="113" t="s">
        <v>157</v>
      </c>
      <c r="H2088" s="113" t="s">
        <v>157</v>
      </c>
      <c r="I2088" s="113">
        <v>153</v>
      </c>
    </row>
    <row r="2089" spans="1:9" x14ac:dyDescent="0.25">
      <c r="A2089" s="26" t="str">
        <f t="shared" si="32"/>
        <v>West Midlands2008Oesophagus</v>
      </c>
      <c r="B2089" s="113" t="s">
        <v>172</v>
      </c>
      <c r="C2089" s="113">
        <v>2008</v>
      </c>
      <c r="D2089" s="113" t="s">
        <v>41</v>
      </c>
      <c r="E2089" s="113">
        <v>106</v>
      </c>
      <c r="F2089" s="113">
        <v>45</v>
      </c>
      <c r="G2089" s="113" t="s">
        <v>157</v>
      </c>
      <c r="H2089" s="113" t="s">
        <v>157</v>
      </c>
      <c r="I2089" s="113">
        <v>159</v>
      </c>
    </row>
    <row r="2090" spans="1:9" x14ac:dyDescent="0.25">
      <c r="A2090" s="26" t="str">
        <f t="shared" si="32"/>
        <v>West Midlands2009Oesophagus</v>
      </c>
      <c r="B2090" s="113" t="s">
        <v>172</v>
      </c>
      <c r="C2090" s="113">
        <v>2009</v>
      </c>
      <c r="D2090" s="113" t="s">
        <v>41</v>
      </c>
      <c r="E2090" s="113">
        <v>90</v>
      </c>
      <c r="F2090" s="113">
        <v>46</v>
      </c>
      <c r="G2090" s="113" t="s">
        <v>157</v>
      </c>
      <c r="H2090" s="113" t="s">
        <v>157</v>
      </c>
      <c r="I2090" s="113">
        <v>145</v>
      </c>
    </row>
    <row r="2091" spans="1:9" x14ac:dyDescent="0.25">
      <c r="A2091" s="26" t="str">
        <f t="shared" si="32"/>
        <v>West Midlands2010Oesophagus</v>
      </c>
      <c r="B2091" s="113" t="s">
        <v>172</v>
      </c>
      <c r="C2091" s="113">
        <v>2010</v>
      </c>
      <c r="D2091" s="113" t="s">
        <v>41</v>
      </c>
      <c r="E2091" s="113">
        <v>115</v>
      </c>
      <c r="F2091" s="113">
        <v>47</v>
      </c>
      <c r="G2091" s="113" t="s">
        <v>157</v>
      </c>
      <c r="H2091" s="113" t="s">
        <v>157</v>
      </c>
      <c r="I2091" s="113">
        <v>172</v>
      </c>
    </row>
    <row r="2092" spans="1:9" x14ac:dyDescent="0.25">
      <c r="A2092" s="26" t="str">
        <f t="shared" si="32"/>
        <v>West Midlands2011Oesophagus</v>
      </c>
      <c r="B2092" s="113" t="s">
        <v>172</v>
      </c>
      <c r="C2092" s="113">
        <v>2011</v>
      </c>
      <c r="D2092" s="113" t="s">
        <v>41</v>
      </c>
      <c r="E2092" s="113">
        <v>113</v>
      </c>
      <c r="F2092" s="113">
        <v>38</v>
      </c>
      <c r="G2092" s="113" t="s">
        <v>157</v>
      </c>
      <c r="H2092" s="113" t="s">
        <v>157</v>
      </c>
      <c r="I2092" s="113">
        <v>161</v>
      </c>
    </row>
    <row r="2093" spans="1:9" x14ac:dyDescent="0.25">
      <c r="A2093" s="26" t="str">
        <f t="shared" si="32"/>
        <v>West Midlands2012Oesophagus</v>
      </c>
      <c r="B2093" s="113" t="s">
        <v>172</v>
      </c>
      <c r="C2093" s="113">
        <v>2012</v>
      </c>
      <c r="D2093" s="113" t="s">
        <v>41</v>
      </c>
      <c r="E2093" s="113">
        <v>146</v>
      </c>
      <c r="F2093" s="113">
        <v>35</v>
      </c>
      <c r="G2093" s="113" t="s">
        <v>157</v>
      </c>
      <c r="H2093" s="113" t="s">
        <v>157</v>
      </c>
      <c r="I2093" s="113">
        <v>188</v>
      </c>
    </row>
    <row r="2094" spans="1:9" x14ac:dyDescent="0.25">
      <c r="A2094" s="26" t="str">
        <f t="shared" si="32"/>
        <v>West Midlands2013Oesophagus</v>
      </c>
      <c r="B2094" s="113" t="s">
        <v>172</v>
      </c>
      <c r="C2094" s="113">
        <v>2013</v>
      </c>
      <c r="D2094" s="113" t="s">
        <v>41</v>
      </c>
      <c r="E2094" s="113">
        <v>113</v>
      </c>
      <c r="F2094" s="113">
        <v>31</v>
      </c>
      <c r="G2094" s="113" t="s">
        <v>157</v>
      </c>
      <c r="H2094" s="113" t="s">
        <v>157</v>
      </c>
      <c r="I2094" s="113">
        <v>150</v>
      </c>
    </row>
    <row r="2095" spans="1:9" x14ac:dyDescent="0.25">
      <c r="A2095" s="26" t="str">
        <f t="shared" si="32"/>
        <v>Yorkshire and The Humber2006Oesophagus</v>
      </c>
      <c r="B2095" s="113" t="s">
        <v>174</v>
      </c>
      <c r="C2095" s="113">
        <v>2006</v>
      </c>
      <c r="D2095" s="113" t="s">
        <v>41</v>
      </c>
      <c r="E2095" s="113">
        <v>90</v>
      </c>
      <c r="F2095" s="113">
        <v>62</v>
      </c>
      <c r="G2095" s="113">
        <v>12</v>
      </c>
      <c r="H2095" s="113">
        <v>14</v>
      </c>
      <c r="I2095" s="113">
        <v>178</v>
      </c>
    </row>
    <row r="2096" spans="1:9" x14ac:dyDescent="0.25">
      <c r="A2096" s="26" t="str">
        <f t="shared" si="32"/>
        <v>Yorkshire and The Humber2007Oesophagus</v>
      </c>
      <c r="B2096" s="113" t="s">
        <v>174</v>
      </c>
      <c r="C2096" s="113">
        <v>2007</v>
      </c>
      <c r="D2096" s="113" t="s">
        <v>41</v>
      </c>
      <c r="E2096" s="113">
        <v>75</v>
      </c>
      <c r="F2096" s="113">
        <v>64</v>
      </c>
      <c r="G2096" s="113">
        <v>12</v>
      </c>
      <c r="H2096" s="113">
        <v>8</v>
      </c>
      <c r="I2096" s="113">
        <v>159</v>
      </c>
    </row>
    <row r="2097" spans="1:9" x14ac:dyDescent="0.25">
      <c r="A2097" s="26" t="str">
        <f t="shared" si="32"/>
        <v>Yorkshire and The Humber2008Oesophagus</v>
      </c>
      <c r="B2097" s="113" t="s">
        <v>174</v>
      </c>
      <c r="C2097" s="113">
        <v>2008</v>
      </c>
      <c r="D2097" s="113" t="s">
        <v>41</v>
      </c>
      <c r="E2097" s="113">
        <v>63</v>
      </c>
      <c r="F2097" s="113">
        <v>38</v>
      </c>
      <c r="G2097" s="113">
        <v>19</v>
      </c>
      <c r="H2097" s="113">
        <v>7</v>
      </c>
      <c r="I2097" s="113">
        <v>127</v>
      </c>
    </row>
    <row r="2098" spans="1:9" x14ac:dyDescent="0.25">
      <c r="A2098" s="26" t="str">
        <f t="shared" si="32"/>
        <v>Yorkshire and The Humber2009Oesophagus</v>
      </c>
      <c r="B2098" s="113" t="s">
        <v>174</v>
      </c>
      <c r="C2098" s="113">
        <v>2009</v>
      </c>
      <c r="D2098" s="113" t="s">
        <v>41</v>
      </c>
      <c r="E2098" s="113">
        <v>72</v>
      </c>
      <c r="F2098" s="113">
        <v>49</v>
      </c>
      <c r="G2098" s="113">
        <v>8</v>
      </c>
      <c r="H2098" s="113">
        <v>14</v>
      </c>
      <c r="I2098" s="113">
        <v>143</v>
      </c>
    </row>
    <row r="2099" spans="1:9" x14ac:dyDescent="0.25">
      <c r="A2099" s="26" t="str">
        <f t="shared" si="32"/>
        <v>Yorkshire and The Humber2010Oesophagus</v>
      </c>
      <c r="B2099" s="113" t="s">
        <v>174</v>
      </c>
      <c r="C2099" s="113">
        <v>2010</v>
      </c>
      <c r="D2099" s="113" t="s">
        <v>41</v>
      </c>
      <c r="E2099" s="113">
        <v>91</v>
      </c>
      <c r="F2099" s="113">
        <v>35</v>
      </c>
      <c r="G2099" s="113">
        <v>9</v>
      </c>
      <c r="H2099" s="113">
        <v>11</v>
      </c>
      <c r="I2099" s="113">
        <v>146</v>
      </c>
    </row>
    <row r="2100" spans="1:9" x14ac:dyDescent="0.25">
      <c r="A2100" s="26" t="str">
        <f t="shared" si="32"/>
        <v>Yorkshire and The Humber2011Oesophagus</v>
      </c>
      <c r="B2100" s="113" t="s">
        <v>174</v>
      </c>
      <c r="C2100" s="113">
        <v>2011</v>
      </c>
      <c r="D2100" s="113" t="s">
        <v>41</v>
      </c>
      <c r="E2100" s="113">
        <v>82</v>
      </c>
      <c r="F2100" s="113">
        <v>42</v>
      </c>
      <c r="G2100" s="113">
        <v>11</v>
      </c>
      <c r="H2100" s="113">
        <v>21</v>
      </c>
      <c r="I2100" s="113">
        <v>156</v>
      </c>
    </row>
    <row r="2101" spans="1:9" x14ac:dyDescent="0.25">
      <c r="A2101" s="26" t="str">
        <f t="shared" si="32"/>
        <v>Yorkshire and The Humber2012Oesophagus</v>
      </c>
      <c r="B2101" s="113" t="s">
        <v>174</v>
      </c>
      <c r="C2101" s="113">
        <v>2012</v>
      </c>
      <c r="D2101" s="113" t="s">
        <v>41</v>
      </c>
      <c r="E2101" s="113">
        <v>107</v>
      </c>
      <c r="F2101" s="113">
        <v>37</v>
      </c>
      <c r="G2101" s="113">
        <v>19</v>
      </c>
      <c r="H2101" s="113">
        <v>20</v>
      </c>
      <c r="I2101" s="113">
        <v>183</v>
      </c>
    </row>
    <row r="2102" spans="1:9" x14ac:dyDescent="0.25">
      <c r="A2102" s="26" t="str">
        <f t="shared" si="32"/>
        <v>Yorkshire and The Humber2013Oesophagus</v>
      </c>
      <c r="B2102" s="113" t="s">
        <v>174</v>
      </c>
      <c r="C2102" s="113">
        <v>2013</v>
      </c>
      <c r="D2102" s="113" t="s">
        <v>41</v>
      </c>
      <c r="E2102" s="113">
        <v>101</v>
      </c>
      <c r="F2102" s="113">
        <v>36</v>
      </c>
      <c r="G2102" s="113">
        <v>6</v>
      </c>
      <c r="H2102" s="113">
        <v>18</v>
      </c>
      <c r="I2102" s="113">
        <v>161</v>
      </c>
    </row>
    <row r="2103" spans="1:9" x14ac:dyDescent="0.25">
      <c r="A2103" s="26" t="str">
        <f t="shared" si="32"/>
        <v>East Midlands2006Other and unspecified urinary</v>
      </c>
      <c r="B2103" s="113" t="s">
        <v>160</v>
      </c>
      <c r="C2103" s="113">
        <v>2006</v>
      </c>
      <c r="D2103" s="113" t="s">
        <v>32</v>
      </c>
      <c r="E2103" s="113">
        <v>0</v>
      </c>
      <c r="F2103" s="113">
        <v>7</v>
      </c>
      <c r="G2103" s="113">
        <v>0</v>
      </c>
      <c r="H2103" s="113">
        <v>0</v>
      </c>
      <c r="I2103" s="113">
        <v>7</v>
      </c>
    </row>
    <row r="2104" spans="1:9" x14ac:dyDescent="0.25">
      <c r="A2104" s="26" t="str">
        <f t="shared" si="32"/>
        <v>East Midlands2007Other and unspecified urinary</v>
      </c>
      <c r="B2104" s="113" t="s">
        <v>160</v>
      </c>
      <c r="C2104" s="113">
        <v>2007</v>
      </c>
      <c r="D2104" s="113" t="s">
        <v>32</v>
      </c>
      <c r="E2104" s="113">
        <v>6</v>
      </c>
      <c r="F2104" s="113" t="s">
        <v>157</v>
      </c>
      <c r="G2104" s="113" t="s">
        <v>157</v>
      </c>
      <c r="H2104" s="113">
        <v>5</v>
      </c>
      <c r="I2104" s="113">
        <v>17</v>
      </c>
    </row>
    <row r="2105" spans="1:9" x14ac:dyDescent="0.25">
      <c r="A2105" s="26" t="str">
        <f t="shared" si="32"/>
        <v>East Midlands2008Other and unspecified urinary</v>
      </c>
      <c r="B2105" s="113" t="s">
        <v>160</v>
      </c>
      <c r="C2105" s="113">
        <v>2008</v>
      </c>
      <c r="D2105" s="113" t="s">
        <v>32</v>
      </c>
      <c r="E2105" s="113">
        <v>9</v>
      </c>
      <c r="F2105" s="113">
        <v>5</v>
      </c>
      <c r="G2105" s="113" t="s">
        <v>157</v>
      </c>
      <c r="H2105" s="113" t="s">
        <v>157</v>
      </c>
      <c r="I2105" s="113">
        <v>18</v>
      </c>
    </row>
    <row r="2106" spans="1:9" x14ac:dyDescent="0.25">
      <c r="A2106" s="26" t="str">
        <f t="shared" si="32"/>
        <v>East Midlands2009Other and unspecified urinary</v>
      </c>
      <c r="B2106" s="113" t="s">
        <v>160</v>
      </c>
      <c r="C2106" s="113">
        <v>2009</v>
      </c>
      <c r="D2106" s="113" t="s">
        <v>32</v>
      </c>
      <c r="E2106" s="113">
        <v>9</v>
      </c>
      <c r="F2106" s="113" t="s">
        <v>157</v>
      </c>
      <c r="G2106" s="113" t="s">
        <v>157</v>
      </c>
      <c r="H2106" s="113" t="s">
        <v>157</v>
      </c>
      <c r="I2106" s="113">
        <v>15</v>
      </c>
    </row>
    <row r="2107" spans="1:9" x14ac:dyDescent="0.25">
      <c r="A2107" s="26" t="str">
        <f t="shared" si="32"/>
        <v>East Midlands2010Other and unspecified urinary</v>
      </c>
      <c r="B2107" s="113" t="s">
        <v>160</v>
      </c>
      <c r="C2107" s="113">
        <v>2010</v>
      </c>
      <c r="D2107" s="113" t="s">
        <v>32</v>
      </c>
      <c r="E2107" s="113">
        <v>12</v>
      </c>
      <c r="F2107" s="113">
        <v>5</v>
      </c>
      <c r="G2107" s="113">
        <v>0</v>
      </c>
      <c r="H2107" s="113">
        <v>0</v>
      </c>
      <c r="I2107" s="113">
        <v>17</v>
      </c>
    </row>
    <row r="2108" spans="1:9" x14ac:dyDescent="0.25">
      <c r="A2108" s="26" t="str">
        <f t="shared" si="32"/>
        <v>East Midlands2011Other and unspecified urinary</v>
      </c>
      <c r="B2108" s="113" t="s">
        <v>160</v>
      </c>
      <c r="C2108" s="113">
        <v>2011</v>
      </c>
      <c r="D2108" s="113" t="s">
        <v>32</v>
      </c>
      <c r="E2108" s="113">
        <v>11</v>
      </c>
      <c r="F2108" s="113" t="s">
        <v>157</v>
      </c>
      <c r="G2108" s="113" t="s">
        <v>157</v>
      </c>
      <c r="H2108" s="113" t="s">
        <v>157</v>
      </c>
      <c r="I2108" s="113">
        <v>17</v>
      </c>
    </row>
    <row r="2109" spans="1:9" x14ac:dyDescent="0.25">
      <c r="A2109" s="26" t="str">
        <f t="shared" si="32"/>
        <v>East Midlands2012Other and unspecified urinary</v>
      </c>
      <c r="B2109" s="113" t="s">
        <v>160</v>
      </c>
      <c r="C2109" s="113">
        <v>2012</v>
      </c>
      <c r="D2109" s="113" t="s">
        <v>32</v>
      </c>
      <c r="E2109" s="113">
        <v>8</v>
      </c>
      <c r="F2109" s="113" t="s">
        <v>157</v>
      </c>
      <c r="G2109" s="113" t="s">
        <v>157</v>
      </c>
      <c r="H2109" s="113" t="s">
        <v>157</v>
      </c>
      <c r="I2109" s="113">
        <v>13</v>
      </c>
    </row>
    <row r="2110" spans="1:9" x14ac:dyDescent="0.25">
      <c r="A2110" s="26" t="str">
        <f t="shared" si="32"/>
        <v>East Midlands2013Other and unspecified urinary</v>
      </c>
      <c r="B2110" s="113" t="s">
        <v>160</v>
      </c>
      <c r="C2110" s="113">
        <v>2013</v>
      </c>
      <c r="D2110" s="113" t="s">
        <v>32</v>
      </c>
      <c r="E2110" s="113">
        <v>12</v>
      </c>
      <c r="F2110" s="113" t="s">
        <v>157</v>
      </c>
      <c r="G2110" s="113" t="s">
        <v>157</v>
      </c>
      <c r="H2110" s="113">
        <v>5</v>
      </c>
      <c r="I2110" s="113">
        <v>21</v>
      </c>
    </row>
    <row r="2111" spans="1:9" x14ac:dyDescent="0.25">
      <c r="A2111" s="26" t="str">
        <f t="shared" si="32"/>
        <v>East of England2006Other and unspecified urinary</v>
      </c>
      <c r="B2111" s="113" t="s">
        <v>162</v>
      </c>
      <c r="C2111" s="113">
        <v>2006</v>
      </c>
      <c r="D2111" s="113" t="s">
        <v>32</v>
      </c>
      <c r="E2111" s="113">
        <v>8</v>
      </c>
      <c r="F2111" s="113" t="s">
        <v>157</v>
      </c>
      <c r="G2111" s="113" t="s">
        <v>157</v>
      </c>
      <c r="H2111" s="113">
        <v>5</v>
      </c>
      <c r="I2111" s="113">
        <v>16</v>
      </c>
    </row>
    <row r="2112" spans="1:9" x14ac:dyDescent="0.25">
      <c r="A2112" s="26" t="str">
        <f t="shared" si="32"/>
        <v>East of England2007Other and unspecified urinary</v>
      </c>
      <c r="B2112" s="113" t="s">
        <v>162</v>
      </c>
      <c r="C2112" s="113">
        <v>2007</v>
      </c>
      <c r="D2112" s="113" t="s">
        <v>32</v>
      </c>
      <c r="E2112" s="113">
        <v>5</v>
      </c>
      <c r="F2112" s="113">
        <v>7</v>
      </c>
      <c r="G2112" s="113" t="s">
        <v>157</v>
      </c>
      <c r="H2112" s="113" t="s">
        <v>157</v>
      </c>
      <c r="I2112" s="113">
        <v>15</v>
      </c>
    </row>
    <row r="2113" spans="1:9" x14ac:dyDescent="0.25">
      <c r="A2113" s="26" t="str">
        <f t="shared" si="32"/>
        <v>East of England2008Other and unspecified urinary</v>
      </c>
      <c r="B2113" s="113" t="s">
        <v>162</v>
      </c>
      <c r="C2113" s="113">
        <v>2008</v>
      </c>
      <c r="D2113" s="113" t="s">
        <v>32</v>
      </c>
      <c r="E2113" s="113">
        <v>9</v>
      </c>
      <c r="F2113" s="113" t="s">
        <v>157</v>
      </c>
      <c r="G2113" s="113">
        <v>0</v>
      </c>
      <c r="H2113" s="113" t="s">
        <v>157</v>
      </c>
      <c r="I2113" s="113">
        <v>16</v>
      </c>
    </row>
    <row r="2114" spans="1:9" x14ac:dyDescent="0.25">
      <c r="A2114" s="26" t="str">
        <f t="shared" si="32"/>
        <v>East of England2009Other and unspecified urinary</v>
      </c>
      <c r="B2114" s="113" t="s">
        <v>162</v>
      </c>
      <c r="C2114" s="113">
        <v>2009</v>
      </c>
      <c r="D2114" s="113" t="s">
        <v>32</v>
      </c>
      <c r="E2114" s="113">
        <v>17</v>
      </c>
      <c r="F2114" s="113" t="s">
        <v>157</v>
      </c>
      <c r="G2114" s="113">
        <v>0</v>
      </c>
      <c r="H2114" s="113" t="s">
        <v>157</v>
      </c>
      <c r="I2114" s="113">
        <v>21</v>
      </c>
    </row>
    <row r="2115" spans="1:9" x14ac:dyDescent="0.25">
      <c r="A2115" s="26" t="str">
        <f t="shared" si="32"/>
        <v>East of England2010Other and unspecified urinary</v>
      </c>
      <c r="B2115" s="113" t="s">
        <v>162</v>
      </c>
      <c r="C2115" s="113">
        <v>2010</v>
      </c>
      <c r="D2115" s="113" t="s">
        <v>32</v>
      </c>
      <c r="E2115" s="113">
        <v>13</v>
      </c>
      <c r="F2115" s="113">
        <v>5</v>
      </c>
      <c r="G2115" s="113" t="s">
        <v>157</v>
      </c>
      <c r="H2115" s="113" t="s">
        <v>157</v>
      </c>
      <c r="I2115" s="113">
        <v>20</v>
      </c>
    </row>
    <row r="2116" spans="1:9" x14ac:dyDescent="0.25">
      <c r="A2116" s="26" t="str">
        <f t="shared" si="32"/>
        <v>East of England2011Other and unspecified urinary</v>
      </c>
      <c r="B2116" s="113" t="s">
        <v>162</v>
      </c>
      <c r="C2116" s="113">
        <v>2011</v>
      </c>
      <c r="D2116" s="113" t="s">
        <v>32</v>
      </c>
      <c r="E2116" s="113">
        <v>13</v>
      </c>
      <c r="F2116" s="113">
        <v>6</v>
      </c>
      <c r="G2116" s="113">
        <v>0</v>
      </c>
      <c r="H2116" s="113">
        <v>5</v>
      </c>
      <c r="I2116" s="113">
        <v>24</v>
      </c>
    </row>
    <row r="2117" spans="1:9" x14ac:dyDescent="0.25">
      <c r="A2117" s="26" t="str">
        <f t="shared" ref="A2117:A2180" si="33">CONCATENATE(B2117,C2117,D2117)</f>
        <v>East of England2012Other and unspecified urinary</v>
      </c>
      <c r="B2117" s="113" t="s">
        <v>162</v>
      </c>
      <c r="C2117" s="113">
        <v>2012</v>
      </c>
      <c r="D2117" s="113" t="s">
        <v>32</v>
      </c>
      <c r="E2117" s="113">
        <v>20</v>
      </c>
      <c r="F2117" s="113">
        <v>9</v>
      </c>
      <c r="G2117" s="113" t="s">
        <v>157</v>
      </c>
      <c r="H2117" s="113" t="s">
        <v>157</v>
      </c>
      <c r="I2117" s="113">
        <v>32</v>
      </c>
    </row>
    <row r="2118" spans="1:9" x14ac:dyDescent="0.25">
      <c r="A2118" s="26" t="str">
        <f t="shared" si="33"/>
        <v>East of England2013Other and unspecified urinary</v>
      </c>
      <c r="B2118" s="113" t="s">
        <v>162</v>
      </c>
      <c r="C2118" s="113">
        <v>2013</v>
      </c>
      <c r="D2118" s="113" t="s">
        <v>32</v>
      </c>
      <c r="E2118" s="113">
        <v>20</v>
      </c>
      <c r="F2118" s="113" t="s">
        <v>157</v>
      </c>
      <c r="G2118" s="113" t="s">
        <v>157</v>
      </c>
      <c r="H2118" s="113">
        <v>6</v>
      </c>
      <c r="I2118" s="113">
        <v>30</v>
      </c>
    </row>
    <row r="2119" spans="1:9" x14ac:dyDescent="0.25">
      <c r="A2119" s="26" t="str">
        <f t="shared" si="33"/>
        <v>London2006Other and unspecified urinary</v>
      </c>
      <c r="B2119" s="113" t="s">
        <v>116</v>
      </c>
      <c r="C2119" s="113">
        <v>2006</v>
      </c>
      <c r="D2119" s="113" t="s">
        <v>32</v>
      </c>
      <c r="E2119" s="113">
        <v>14</v>
      </c>
      <c r="F2119" s="113" t="s">
        <v>157</v>
      </c>
      <c r="G2119" s="113" t="s">
        <v>157</v>
      </c>
      <c r="H2119" s="113">
        <v>6</v>
      </c>
      <c r="I2119" s="113">
        <v>21</v>
      </c>
    </row>
    <row r="2120" spans="1:9" x14ac:dyDescent="0.25">
      <c r="A2120" s="26" t="str">
        <f t="shared" si="33"/>
        <v>London2007Other and unspecified urinary</v>
      </c>
      <c r="B2120" s="113" t="s">
        <v>116</v>
      </c>
      <c r="C2120" s="113">
        <v>2007</v>
      </c>
      <c r="D2120" s="113" t="s">
        <v>32</v>
      </c>
      <c r="E2120" s="113">
        <v>12</v>
      </c>
      <c r="F2120" s="113" t="s">
        <v>157</v>
      </c>
      <c r="G2120" s="113">
        <v>0</v>
      </c>
      <c r="H2120" s="113" t="s">
        <v>157</v>
      </c>
      <c r="I2120" s="113">
        <v>15</v>
      </c>
    </row>
    <row r="2121" spans="1:9" x14ac:dyDescent="0.25">
      <c r="A2121" s="26" t="str">
        <f t="shared" si="33"/>
        <v>London2008Other and unspecified urinary</v>
      </c>
      <c r="B2121" s="113" t="s">
        <v>116</v>
      </c>
      <c r="C2121" s="113">
        <v>2008</v>
      </c>
      <c r="D2121" s="113" t="s">
        <v>32</v>
      </c>
      <c r="E2121" s="113">
        <v>15</v>
      </c>
      <c r="F2121" s="113" t="s">
        <v>157</v>
      </c>
      <c r="G2121" s="113" t="s">
        <v>157</v>
      </c>
      <c r="H2121" s="113" t="s">
        <v>157</v>
      </c>
      <c r="I2121" s="113">
        <v>16</v>
      </c>
    </row>
    <row r="2122" spans="1:9" x14ac:dyDescent="0.25">
      <c r="A2122" s="26" t="str">
        <f t="shared" si="33"/>
        <v>London2009Other and unspecified urinary</v>
      </c>
      <c r="B2122" s="113" t="s">
        <v>116</v>
      </c>
      <c r="C2122" s="113">
        <v>2009</v>
      </c>
      <c r="D2122" s="113" t="s">
        <v>32</v>
      </c>
      <c r="E2122" s="113">
        <v>15</v>
      </c>
      <c r="F2122" s="113" t="s">
        <v>157</v>
      </c>
      <c r="G2122" s="113">
        <v>0</v>
      </c>
      <c r="H2122" s="113" t="s">
        <v>157</v>
      </c>
      <c r="I2122" s="113">
        <v>17</v>
      </c>
    </row>
    <row r="2123" spans="1:9" x14ac:dyDescent="0.25">
      <c r="A2123" s="26" t="str">
        <f t="shared" si="33"/>
        <v>London2010Other and unspecified urinary</v>
      </c>
      <c r="B2123" s="113" t="s">
        <v>116</v>
      </c>
      <c r="C2123" s="113">
        <v>2010</v>
      </c>
      <c r="D2123" s="113" t="s">
        <v>32</v>
      </c>
      <c r="E2123" s="113">
        <v>20</v>
      </c>
      <c r="F2123" s="113" t="s">
        <v>157</v>
      </c>
      <c r="G2123" s="113" t="s">
        <v>157</v>
      </c>
      <c r="H2123" s="113">
        <v>6</v>
      </c>
      <c r="I2123" s="113">
        <v>27</v>
      </c>
    </row>
    <row r="2124" spans="1:9" x14ac:dyDescent="0.25">
      <c r="A2124" s="26" t="str">
        <f t="shared" si="33"/>
        <v>London2011Other and unspecified urinary</v>
      </c>
      <c r="B2124" s="113" t="s">
        <v>116</v>
      </c>
      <c r="C2124" s="113">
        <v>2011</v>
      </c>
      <c r="D2124" s="113" t="s">
        <v>32</v>
      </c>
      <c r="E2124" s="113">
        <v>19</v>
      </c>
      <c r="F2124" s="113" t="s">
        <v>157</v>
      </c>
      <c r="G2124" s="113" t="s">
        <v>157</v>
      </c>
      <c r="H2124" s="113">
        <v>0</v>
      </c>
      <c r="I2124" s="113">
        <v>21</v>
      </c>
    </row>
    <row r="2125" spans="1:9" x14ac:dyDescent="0.25">
      <c r="A2125" s="26" t="str">
        <f t="shared" si="33"/>
        <v>London2012Other and unspecified urinary</v>
      </c>
      <c r="B2125" s="113" t="s">
        <v>116</v>
      </c>
      <c r="C2125" s="113">
        <v>2012</v>
      </c>
      <c r="D2125" s="113" t="s">
        <v>32</v>
      </c>
      <c r="E2125" s="113">
        <v>22</v>
      </c>
      <c r="F2125" s="113" t="s">
        <v>157</v>
      </c>
      <c r="G2125" s="113" t="s">
        <v>157</v>
      </c>
      <c r="H2125" s="113">
        <v>5</v>
      </c>
      <c r="I2125" s="113">
        <v>28</v>
      </c>
    </row>
    <row r="2126" spans="1:9" x14ac:dyDescent="0.25">
      <c r="A2126" s="26" t="str">
        <f t="shared" si="33"/>
        <v>London2013Other and unspecified urinary</v>
      </c>
      <c r="B2126" s="113" t="s">
        <v>116</v>
      </c>
      <c r="C2126" s="113">
        <v>2013</v>
      </c>
      <c r="D2126" s="113" t="s">
        <v>32</v>
      </c>
      <c r="E2126" s="113">
        <v>16</v>
      </c>
      <c r="F2126" s="113">
        <v>0</v>
      </c>
      <c r="G2126" s="113">
        <v>0</v>
      </c>
      <c r="H2126" s="113">
        <v>7</v>
      </c>
      <c r="I2126" s="113">
        <v>23</v>
      </c>
    </row>
    <row r="2127" spans="1:9" x14ac:dyDescent="0.25">
      <c r="A2127" s="26" t="str">
        <f t="shared" si="33"/>
        <v>North East2006Other and unspecified urinary</v>
      </c>
      <c r="B2127" s="113" t="s">
        <v>164</v>
      </c>
      <c r="C2127" s="113">
        <v>2006</v>
      </c>
      <c r="D2127" s="113" t="s">
        <v>32</v>
      </c>
      <c r="E2127" s="113" t="s">
        <v>157</v>
      </c>
      <c r="F2127" s="113">
        <v>6</v>
      </c>
      <c r="G2127" s="113" t="s">
        <v>157</v>
      </c>
      <c r="H2127" s="113" t="s">
        <v>157</v>
      </c>
      <c r="I2127" s="113">
        <v>14</v>
      </c>
    </row>
    <row r="2128" spans="1:9" x14ac:dyDescent="0.25">
      <c r="A2128" s="26" t="str">
        <f t="shared" si="33"/>
        <v>North East2007Other and unspecified urinary</v>
      </c>
      <c r="B2128" s="113" t="s">
        <v>164</v>
      </c>
      <c r="C2128" s="113">
        <v>2007</v>
      </c>
      <c r="D2128" s="113" t="s">
        <v>32</v>
      </c>
      <c r="E2128" s="113">
        <v>5</v>
      </c>
      <c r="F2128" s="113" t="s">
        <v>157</v>
      </c>
      <c r="G2128" s="113" t="s">
        <v>157</v>
      </c>
      <c r="H2128" s="113" t="s">
        <v>157</v>
      </c>
      <c r="I2128" s="113">
        <v>11</v>
      </c>
    </row>
    <row r="2129" spans="1:9" x14ac:dyDescent="0.25">
      <c r="A2129" s="26" t="str">
        <f t="shared" si="33"/>
        <v>North East2008Other and unspecified urinary</v>
      </c>
      <c r="B2129" s="113" t="s">
        <v>164</v>
      </c>
      <c r="C2129" s="113">
        <v>2008</v>
      </c>
      <c r="D2129" s="113" t="s">
        <v>32</v>
      </c>
      <c r="E2129" s="113">
        <v>6</v>
      </c>
      <c r="F2129" s="113">
        <v>7</v>
      </c>
      <c r="G2129" s="113" t="s">
        <v>157</v>
      </c>
      <c r="H2129" s="113" t="s">
        <v>157</v>
      </c>
      <c r="I2129" s="113">
        <v>18</v>
      </c>
    </row>
    <row r="2130" spans="1:9" x14ac:dyDescent="0.25">
      <c r="A2130" s="26" t="str">
        <f t="shared" si="33"/>
        <v>North East2009Other and unspecified urinary</v>
      </c>
      <c r="B2130" s="113" t="s">
        <v>164</v>
      </c>
      <c r="C2130" s="113">
        <v>2009</v>
      </c>
      <c r="D2130" s="113" t="s">
        <v>32</v>
      </c>
      <c r="E2130" s="113" t="s">
        <v>157</v>
      </c>
      <c r="F2130" s="113">
        <v>7</v>
      </c>
      <c r="G2130" s="113" t="s">
        <v>157</v>
      </c>
      <c r="H2130" s="113" t="s">
        <v>157</v>
      </c>
      <c r="I2130" s="113">
        <v>14</v>
      </c>
    </row>
    <row r="2131" spans="1:9" x14ac:dyDescent="0.25">
      <c r="A2131" s="26" t="str">
        <f t="shared" si="33"/>
        <v>North East2010Other and unspecified urinary</v>
      </c>
      <c r="B2131" s="113" t="s">
        <v>164</v>
      </c>
      <c r="C2131" s="113">
        <v>2010</v>
      </c>
      <c r="D2131" s="113" t="s">
        <v>32</v>
      </c>
      <c r="E2131" s="113">
        <v>7</v>
      </c>
      <c r="F2131" s="113" t="s">
        <v>157</v>
      </c>
      <c r="G2131" s="113" t="s">
        <v>157</v>
      </c>
      <c r="H2131" s="113" t="s">
        <v>157</v>
      </c>
      <c r="I2131" s="113">
        <v>15</v>
      </c>
    </row>
    <row r="2132" spans="1:9" x14ac:dyDescent="0.25">
      <c r="A2132" s="26" t="str">
        <f t="shared" si="33"/>
        <v>North East2011Other and unspecified urinary</v>
      </c>
      <c r="B2132" s="113" t="s">
        <v>164</v>
      </c>
      <c r="C2132" s="113">
        <v>2011</v>
      </c>
      <c r="D2132" s="113" t="s">
        <v>32</v>
      </c>
      <c r="E2132" s="113">
        <v>7</v>
      </c>
      <c r="F2132" s="113" t="s">
        <v>157</v>
      </c>
      <c r="G2132" s="113" t="s">
        <v>157</v>
      </c>
      <c r="H2132" s="113" t="s">
        <v>157</v>
      </c>
      <c r="I2132" s="113">
        <v>14</v>
      </c>
    </row>
    <row r="2133" spans="1:9" x14ac:dyDescent="0.25">
      <c r="A2133" s="26" t="str">
        <f t="shared" si="33"/>
        <v>North East2012Other and unspecified urinary</v>
      </c>
      <c r="B2133" s="113" t="s">
        <v>164</v>
      </c>
      <c r="C2133" s="113">
        <v>2012</v>
      </c>
      <c r="D2133" s="113" t="s">
        <v>32</v>
      </c>
      <c r="E2133" s="113">
        <v>9</v>
      </c>
      <c r="F2133" s="113" t="s">
        <v>157</v>
      </c>
      <c r="G2133" s="113" t="s">
        <v>157</v>
      </c>
      <c r="H2133" s="113" t="s">
        <v>157</v>
      </c>
      <c r="I2133" s="113">
        <v>16</v>
      </c>
    </row>
    <row r="2134" spans="1:9" x14ac:dyDescent="0.25">
      <c r="A2134" s="26" t="str">
        <f t="shared" si="33"/>
        <v>North East2013Other and unspecified urinary</v>
      </c>
      <c r="B2134" s="113" t="s">
        <v>164</v>
      </c>
      <c r="C2134" s="113">
        <v>2013</v>
      </c>
      <c r="D2134" s="113" t="s">
        <v>32</v>
      </c>
      <c r="E2134" s="113">
        <v>7</v>
      </c>
      <c r="F2134" s="113" t="s">
        <v>157</v>
      </c>
      <c r="G2134" s="113" t="s">
        <v>157</v>
      </c>
      <c r="H2134" s="113">
        <v>6</v>
      </c>
      <c r="I2134" s="113">
        <v>17</v>
      </c>
    </row>
    <row r="2135" spans="1:9" x14ac:dyDescent="0.25">
      <c r="A2135" s="26" t="str">
        <f t="shared" si="33"/>
        <v>North West2006Other and unspecified urinary</v>
      </c>
      <c r="B2135" s="113" t="s">
        <v>166</v>
      </c>
      <c r="C2135" s="113">
        <v>2006</v>
      </c>
      <c r="D2135" s="113" t="s">
        <v>32</v>
      </c>
      <c r="E2135" s="113">
        <v>17</v>
      </c>
      <c r="F2135" s="113">
        <v>5</v>
      </c>
      <c r="G2135" s="113" t="s">
        <v>157</v>
      </c>
      <c r="H2135" s="113" t="s">
        <v>157</v>
      </c>
      <c r="I2135" s="113">
        <v>25</v>
      </c>
    </row>
    <row r="2136" spans="1:9" x14ac:dyDescent="0.25">
      <c r="A2136" s="26" t="str">
        <f t="shared" si="33"/>
        <v>North West2007Other and unspecified urinary</v>
      </c>
      <c r="B2136" s="113" t="s">
        <v>166</v>
      </c>
      <c r="C2136" s="113">
        <v>2007</v>
      </c>
      <c r="D2136" s="113" t="s">
        <v>32</v>
      </c>
      <c r="E2136" s="113">
        <v>17</v>
      </c>
      <c r="F2136" s="113">
        <v>6</v>
      </c>
      <c r="G2136" s="113" t="s">
        <v>157</v>
      </c>
      <c r="H2136" s="113" t="s">
        <v>157</v>
      </c>
      <c r="I2136" s="113">
        <v>27</v>
      </c>
    </row>
    <row r="2137" spans="1:9" x14ac:dyDescent="0.25">
      <c r="A2137" s="26" t="str">
        <f t="shared" si="33"/>
        <v>North West2008Other and unspecified urinary</v>
      </c>
      <c r="B2137" s="113" t="s">
        <v>166</v>
      </c>
      <c r="C2137" s="113">
        <v>2008</v>
      </c>
      <c r="D2137" s="113" t="s">
        <v>32</v>
      </c>
      <c r="E2137" s="113">
        <v>10</v>
      </c>
      <c r="F2137" s="113">
        <v>6</v>
      </c>
      <c r="G2137" s="113" t="s">
        <v>157</v>
      </c>
      <c r="H2137" s="113" t="s">
        <v>157</v>
      </c>
      <c r="I2137" s="113">
        <v>19</v>
      </c>
    </row>
    <row r="2138" spans="1:9" x14ac:dyDescent="0.25">
      <c r="A2138" s="26" t="str">
        <f t="shared" si="33"/>
        <v>North West2009Other and unspecified urinary</v>
      </c>
      <c r="B2138" s="113" t="s">
        <v>166</v>
      </c>
      <c r="C2138" s="113">
        <v>2009</v>
      </c>
      <c r="D2138" s="113" t="s">
        <v>32</v>
      </c>
      <c r="E2138" s="113">
        <v>26</v>
      </c>
      <c r="F2138" s="113">
        <v>5</v>
      </c>
      <c r="G2138" s="113">
        <v>0</v>
      </c>
      <c r="H2138" s="113">
        <v>6</v>
      </c>
      <c r="I2138" s="113">
        <v>37</v>
      </c>
    </row>
    <row r="2139" spans="1:9" x14ac:dyDescent="0.25">
      <c r="A2139" s="26" t="str">
        <f t="shared" si="33"/>
        <v>North West2010Other and unspecified urinary</v>
      </c>
      <c r="B2139" s="113" t="s">
        <v>166</v>
      </c>
      <c r="C2139" s="113">
        <v>2010</v>
      </c>
      <c r="D2139" s="113" t="s">
        <v>32</v>
      </c>
      <c r="E2139" s="113">
        <v>19</v>
      </c>
      <c r="F2139" s="113" t="s">
        <v>157</v>
      </c>
      <c r="G2139" s="113" t="s">
        <v>157</v>
      </c>
      <c r="H2139" s="113" t="s">
        <v>157</v>
      </c>
      <c r="I2139" s="113">
        <v>23</v>
      </c>
    </row>
    <row r="2140" spans="1:9" x14ac:dyDescent="0.25">
      <c r="A2140" s="26" t="str">
        <f t="shared" si="33"/>
        <v>North West2011Other and unspecified urinary</v>
      </c>
      <c r="B2140" s="113" t="s">
        <v>166</v>
      </c>
      <c r="C2140" s="113">
        <v>2011</v>
      </c>
      <c r="D2140" s="113" t="s">
        <v>32</v>
      </c>
      <c r="E2140" s="113">
        <v>36</v>
      </c>
      <c r="F2140" s="113" t="s">
        <v>157</v>
      </c>
      <c r="G2140" s="113" t="s">
        <v>157</v>
      </c>
      <c r="H2140" s="113" t="s">
        <v>157</v>
      </c>
      <c r="I2140" s="113">
        <v>40</v>
      </c>
    </row>
    <row r="2141" spans="1:9" x14ac:dyDescent="0.25">
      <c r="A2141" s="26" t="str">
        <f t="shared" si="33"/>
        <v>North West2012Other and unspecified urinary</v>
      </c>
      <c r="B2141" s="113" t="s">
        <v>166</v>
      </c>
      <c r="C2141" s="113">
        <v>2012</v>
      </c>
      <c r="D2141" s="113" t="s">
        <v>32</v>
      </c>
      <c r="E2141" s="113">
        <v>34</v>
      </c>
      <c r="F2141" s="113">
        <v>9</v>
      </c>
      <c r="G2141" s="113" t="s">
        <v>157</v>
      </c>
      <c r="H2141" s="113" t="s">
        <v>157</v>
      </c>
      <c r="I2141" s="113">
        <v>46</v>
      </c>
    </row>
    <row r="2142" spans="1:9" x14ac:dyDescent="0.25">
      <c r="A2142" s="26" t="str">
        <f t="shared" si="33"/>
        <v>North West2013Other and unspecified urinary</v>
      </c>
      <c r="B2142" s="113" t="s">
        <v>166</v>
      </c>
      <c r="C2142" s="113">
        <v>2013</v>
      </c>
      <c r="D2142" s="113" t="s">
        <v>32</v>
      </c>
      <c r="E2142" s="113">
        <v>27</v>
      </c>
      <c r="F2142" s="113">
        <v>5</v>
      </c>
      <c r="G2142" s="113" t="s">
        <v>157</v>
      </c>
      <c r="H2142" s="113" t="s">
        <v>157</v>
      </c>
      <c r="I2142" s="113">
        <v>36</v>
      </c>
    </row>
    <row r="2143" spans="1:9" x14ac:dyDescent="0.25">
      <c r="A2143" s="26" t="str">
        <f t="shared" si="33"/>
        <v>South East2006Other and unspecified urinary</v>
      </c>
      <c r="B2143" s="113" t="s">
        <v>168</v>
      </c>
      <c r="C2143" s="113">
        <v>2006</v>
      </c>
      <c r="D2143" s="113" t="s">
        <v>32</v>
      </c>
      <c r="E2143" s="113">
        <v>9</v>
      </c>
      <c r="F2143" s="113">
        <v>5</v>
      </c>
      <c r="G2143" s="113">
        <v>0</v>
      </c>
      <c r="H2143" s="113">
        <v>5</v>
      </c>
      <c r="I2143" s="113">
        <v>19</v>
      </c>
    </row>
    <row r="2144" spans="1:9" x14ac:dyDescent="0.25">
      <c r="A2144" s="26" t="str">
        <f t="shared" si="33"/>
        <v>South East2007Other and unspecified urinary</v>
      </c>
      <c r="B2144" s="113" t="s">
        <v>168</v>
      </c>
      <c r="C2144" s="113">
        <v>2007</v>
      </c>
      <c r="D2144" s="113" t="s">
        <v>32</v>
      </c>
      <c r="E2144" s="113">
        <v>16</v>
      </c>
      <c r="F2144" s="113">
        <v>5</v>
      </c>
      <c r="G2144" s="113">
        <v>0</v>
      </c>
      <c r="H2144" s="113">
        <v>6</v>
      </c>
      <c r="I2144" s="113">
        <v>27</v>
      </c>
    </row>
    <row r="2145" spans="1:9" x14ac:dyDescent="0.25">
      <c r="A2145" s="26" t="str">
        <f t="shared" si="33"/>
        <v>South East2008Other and unspecified urinary</v>
      </c>
      <c r="B2145" s="113" t="s">
        <v>168</v>
      </c>
      <c r="C2145" s="113">
        <v>2008</v>
      </c>
      <c r="D2145" s="113" t="s">
        <v>32</v>
      </c>
      <c r="E2145" s="113">
        <v>14</v>
      </c>
      <c r="F2145" s="113" t="s">
        <v>157</v>
      </c>
      <c r="G2145" s="113" t="s">
        <v>157</v>
      </c>
      <c r="H2145" s="113">
        <v>5</v>
      </c>
      <c r="I2145" s="113">
        <v>21</v>
      </c>
    </row>
    <row r="2146" spans="1:9" x14ac:dyDescent="0.25">
      <c r="A2146" s="26" t="str">
        <f t="shared" si="33"/>
        <v>South East2009Other and unspecified urinary</v>
      </c>
      <c r="B2146" s="113" t="s">
        <v>168</v>
      </c>
      <c r="C2146" s="113">
        <v>2009</v>
      </c>
      <c r="D2146" s="113" t="s">
        <v>32</v>
      </c>
      <c r="E2146" s="113">
        <v>12</v>
      </c>
      <c r="F2146" s="113" t="s">
        <v>157</v>
      </c>
      <c r="G2146" s="113" t="s">
        <v>157</v>
      </c>
      <c r="H2146" s="113">
        <v>5</v>
      </c>
      <c r="I2146" s="113">
        <v>22</v>
      </c>
    </row>
    <row r="2147" spans="1:9" x14ac:dyDescent="0.25">
      <c r="A2147" s="26" t="str">
        <f t="shared" si="33"/>
        <v>South East2010Other and unspecified urinary</v>
      </c>
      <c r="B2147" s="113" t="s">
        <v>168</v>
      </c>
      <c r="C2147" s="113">
        <v>2010</v>
      </c>
      <c r="D2147" s="113" t="s">
        <v>32</v>
      </c>
      <c r="E2147" s="113">
        <v>14</v>
      </c>
      <c r="F2147" s="113" t="s">
        <v>157</v>
      </c>
      <c r="G2147" s="113" t="s">
        <v>157</v>
      </c>
      <c r="H2147" s="113" t="s">
        <v>157</v>
      </c>
      <c r="I2147" s="113">
        <v>20</v>
      </c>
    </row>
    <row r="2148" spans="1:9" x14ac:dyDescent="0.25">
      <c r="A2148" s="26" t="str">
        <f t="shared" si="33"/>
        <v>South East2011Other and unspecified urinary</v>
      </c>
      <c r="B2148" s="113" t="s">
        <v>168</v>
      </c>
      <c r="C2148" s="113">
        <v>2011</v>
      </c>
      <c r="D2148" s="113" t="s">
        <v>32</v>
      </c>
      <c r="E2148" s="113">
        <v>21</v>
      </c>
      <c r="F2148" s="113">
        <v>5</v>
      </c>
      <c r="G2148" s="113" t="s">
        <v>157</v>
      </c>
      <c r="H2148" s="113" t="s">
        <v>157</v>
      </c>
      <c r="I2148" s="113">
        <v>31</v>
      </c>
    </row>
    <row r="2149" spans="1:9" x14ac:dyDescent="0.25">
      <c r="A2149" s="26" t="str">
        <f t="shared" si="33"/>
        <v>South East2012Other and unspecified urinary</v>
      </c>
      <c r="B2149" s="113" t="s">
        <v>168</v>
      </c>
      <c r="C2149" s="113">
        <v>2012</v>
      </c>
      <c r="D2149" s="113" t="s">
        <v>32</v>
      </c>
      <c r="E2149" s="113">
        <v>15</v>
      </c>
      <c r="F2149" s="113" t="s">
        <v>157</v>
      </c>
      <c r="G2149" s="113" t="s">
        <v>157</v>
      </c>
      <c r="H2149" s="113">
        <v>6</v>
      </c>
      <c r="I2149" s="113">
        <v>28</v>
      </c>
    </row>
    <row r="2150" spans="1:9" x14ac:dyDescent="0.25">
      <c r="A2150" s="26" t="str">
        <f t="shared" si="33"/>
        <v>South East2013Other and unspecified urinary</v>
      </c>
      <c r="B2150" s="113" t="s">
        <v>168</v>
      </c>
      <c r="C2150" s="113">
        <v>2013</v>
      </c>
      <c r="D2150" s="113" t="s">
        <v>32</v>
      </c>
      <c r="E2150" s="113">
        <v>27</v>
      </c>
      <c r="F2150" s="113" t="s">
        <v>157</v>
      </c>
      <c r="G2150" s="113" t="s">
        <v>157</v>
      </c>
      <c r="H2150" s="113">
        <v>8</v>
      </c>
      <c r="I2150" s="113">
        <v>43</v>
      </c>
    </row>
    <row r="2151" spans="1:9" x14ac:dyDescent="0.25">
      <c r="A2151" s="26" t="str">
        <f t="shared" si="33"/>
        <v>South West2006Other and unspecified urinary</v>
      </c>
      <c r="B2151" s="113" t="s">
        <v>170</v>
      </c>
      <c r="C2151" s="113">
        <v>2006</v>
      </c>
      <c r="D2151" s="113" t="s">
        <v>32</v>
      </c>
      <c r="E2151" s="113">
        <v>10</v>
      </c>
      <c r="F2151" s="113">
        <v>6</v>
      </c>
      <c r="G2151" s="113" t="s">
        <v>157</v>
      </c>
      <c r="H2151" s="113" t="s">
        <v>157</v>
      </c>
      <c r="I2151" s="113">
        <v>18</v>
      </c>
    </row>
    <row r="2152" spans="1:9" x14ac:dyDescent="0.25">
      <c r="A2152" s="26" t="str">
        <f t="shared" si="33"/>
        <v>South West2007Other and unspecified urinary</v>
      </c>
      <c r="B2152" s="113" t="s">
        <v>170</v>
      </c>
      <c r="C2152" s="113">
        <v>2007</v>
      </c>
      <c r="D2152" s="113" t="s">
        <v>32</v>
      </c>
      <c r="E2152" s="113">
        <v>6</v>
      </c>
      <c r="F2152" s="113">
        <v>10</v>
      </c>
      <c r="G2152" s="113" t="s">
        <v>157</v>
      </c>
      <c r="H2152" s="113" t="s">
        <v>157</v>
      </c>
      <c r="I2152" s="113">
        <v>19</v>
      </c>
    </row>
    <row r="2153" spans="1:9" x14ac:dyDescent="0.25">
      <c r="A2153" s="26" t="str">
        <f t="shared" si="33"/>
        <v>South West2008Other and unspecified urinary</v>
      </c>
      <c r="B2153" s="113" t="s">
        <v>170</v>
      </c>
      <c r="C2153" s="113">
        <v>2008</v>
      </c>
      <c r="D2153" s="113" t="s">
        <v>32</v>
      </c>
      <c r="E2153" s="113">
        <v>22</v>
      </c>
      <c r="F2153" s="113">
        <v>9</v>
      </c>
      <c r="G2153" s="113" t="s">
        <v>157</v>
      </c>
      <c r="H2153" s="113" t="s">
        <v>157</v>
      </c>
      <c r="I2153" s="113">
        <v>37</v>
      </c>
    </row>
    <row r="2154" spans="1:9" x14ac:dyDescent="0.25">
      <c r="A2154" s="26" t="str">
        <f t="shared" si="33"/>
        <v>South West2009Other and unspecified urinary</v>
      </c>
      <c r="B2154" s="113" t="s">
        <v>170</v>
      </c>
      <c r="C2154" s="113">
        <v>2009</v>
      </c>
      <c r="D2154" s="113" t="s">
        <v>32</v>
      </c>
      <c r="E2154" s="113">
        <v>12</v>
      </c>
      <c r="F2154" s="113" t="s">
        <v>157</v>
      </c>
      <c r="G2154" s="113">
        <v>0</v>
      </c>
      <c r="H2154" s="113" t="s">
        <v>157</v>
      </c>
      <c r="I2154" s="113">
        <v>20</v>
      </c>
    </row>
    <row r="2155" spans="1:9" x14ac:dyDescent="0.25">
      <c r="A2155" s="26" t="str">
        <f t="shared" si="33"/>
        <v>South West2010Other and unspecified urinary</v>
      </c>
      <c r="B2155" s="113" t="s">
        <v>170</v>
      </c>
      <c r="C2155" s="113">
        <v>2010</v>
      </c>
      <c r="D2155" s="113" t="s">
        <v>32</v>
      </c>
      <c r="E2155" s="113">
        <v>15</v>
      </c>
      <c r="F2155" s="113">
        <v>11</v>
      </c>
      <c r="G2155" s="113" t="s">
        <v>157</v>
      </c>
      <c r="H2155" s="113" t="s">
        <v>157</v>
      </c>
      <c r="I2155" s="113">
        <v>29</v>
      </c>
    </row>
    <row r="2156" spans="1:9" x14ac:dyDescent="0.25">
      <c r="A2156" s="26" t="str">
        <f t="shared" si="33"/>
        <v>South West2011Other and unspecified urinary</v>
      </c>
      <c r="B2156" s="113" t="s">
        <v>170</v>
      </c>
      <c r="C2156" s="113">
        <v>2011</v>
      </c>
      <c r="D2156" s="113" t="s">
        <v>32</v>
      </c>
      <c r="E2156" s="113">
        <v>15</v>
      </c>
      <c r="F2156" s="113">
        <v>9</v>
      </c>
      <c r="G2156" s="113" t="s">
        <v>157</v>
      </c>
      <c r="H2156" s="113" t="s">
        <v>157</v>
      </c>
      <c r="I2156" s="113">
        <v>26</v>
      </c>
    </row>
    <row r="2157" spans="1:9" x14ac:dyDescent="0.25">
      <c r="A2157" s="26" t="str">
        <f t="shared" si="33"/>
        <v>South West2012Other and unspecified urinary</v>
      </c>
      <c r="B2157" s="113" t="s">
        <v>170</v>
      </c>
      <c r="C2157" s="113">
        <v>2012</v>
      </c>
      <c r="D2157" s="113" t="s">
        <v>32</v>
      </c>
      <c r="E2157" s="113">
        <v>12</v>
      </c>
      <c r="F2157" s="113" t="s">
        <v>157</v>
      </c>
      <c r="G2157" s="113">
        <v>0</v>
      </c>
      <c r="H2157" s="113" t="s">
        <v>157</v>
      </c>
      <c r="I2157" s="113">
        <v>20</v>
      </c>
    </row>
    <row r="2158" spans="1:9" x14ac:dyDescent="0.25">
      <c r="A2158" s="26" t="str">
        <f t="shared" si="33"/>
        <v>South West2013Other and unspecified urinary</v>
      </c>
      <c r="B2158" s="113" t="s">
        <v>170</v>
      </c>
      <c r="C2158" s="113">
        <v>2013</v>
      </c>
      <c r="D2158" s="113" t="s">
        <v>32</v>
      </c>
      <c r="E2158" s="113">
        <v>10</v>
      </c>
      <c r="F2158" s="113">
        <v>6</v>
      </c>
      <c r="G2158" s="113">
        <v>0</v>
      </c>
      <c r="H2158" s="113">
        <v>5</v>
      </c>
      <c r="I2158" s="113">
        <v>21</v>
      </c>
    </row>
    <row r="2159" spans="1:9" x14ac:dyDescent="0.25">
      <c r="A2159" s="26" t="str">
        <f t="shared" si="33"/>
        <v>West Midlands2006Other and unspecified urinary</v>
      </c>
      <c r="B2159" s="113" t="s">
        <v>172</v>
      </c>
      <c r="C2159" s="113">
        <v>2006</v>
      </c>
      <c r="D2159" s="113" t="s">
        <v>32</v>
      </c>
      <c r="E2159" s="113">
        <v>14</v>
      </c>
      <c r="F2159" s="113" t="s">
        <v>157</v>
      </c>
      <c r="G2159" s="113">
        <v>0</v>
      </c>
      <c r="H2159" s="113" t="s">
        <v>157</v>
      </c>
      <c r="I2159" s="113">
        <v>18</v>
      </c>
    </row>
    <row r="2160" spans="1:9" x14ac:dyDescent="0.25">
      <c r="A2160" s="26" t="str">
        <f t="shared" si="33"/>
        <v>West Midlands2007Other and unspecified urinary</v>
      </c>
      <c r="B2160" s="113" t="s">
        <v>172</v>
      </c>
      <c r="C2160" s="113">
        <v>2007</v>
      </c>
      <c r="D2160" s="113" t="s">
        <v>32</v>
      </c>
      <c r="E2160" s="113">
        <v>15</v>
      </c>
      <c r="F2160" s="113">
        <v>9</v>
      </c>
      <c r="G2160" s="113" t="s">
        <v>157</v>
      </c>
      <c r="H2160" s="113" t="s">
        <v>157</v>
      </c>
      <c r="I2160" s="113">
        <v>27</v>
      </c>
    </row>
    <row r="2161" spans="1:9" x14ac:dyDescent="0.25">
      <c r="A2161" s="26" t="str">
        <f t="shared" si="33"/>
        <v>West Midlands2008Other and unspecified urinary</v>
      </c>
      <c r="B2161" s="113" t="s">
        <v>172</v>
      </c>
      <c r="C2161" s="113">
        <v>2008</v>
      </c>
      <c r="D2161" s="113" t="s">
        <v>32</v>
      </c>
      <c r="E2161" s="113">
        <v>8</v>
      </c>
      <c r="F2161" s="113" t="s">
        <v>157</v>
      </c>
      <c r="G2161" s="113" t="s">
        <v>157</v>
      </c>
      <c r="H2161" s="113" t="s">
        <v>157</v>
      </c>
      <c r="I2161" s="113">
        <v>14</v>
      </c>
    </row>
    <row r="2162" spans="1:9" x14ac:dyDescent="0.25">
      <c r="A2162" s="26" t="str">
        <f t="shared" si="33"/>
        <v>West Midlands2009Other and unspecified urinary</v>
      </c>
      <c r="B2162" s="113" t="s">
        <v>172</v>
      </c>
      <c r="C2162" s="113">
        <v>2009</v>
      </c>
      <c r="D2162" s="113" t="s">
        <v>32</v>
      </c>
      <c r="E2162" s="113">
        <v>12</v>
      </c>
      <c r="F2162" s="113" t="s">
        <v>157</v>
      </c>
      <c r="G2162" s="113" t="s">
        <v>157</v>
      </c>
      <c r="H2162" s="113">
        <v>0</v>
      </c>
      <c r="I2162" s="113">
        <v>15</v>
      </c>
    </row>
    <row r="2163" spans="1:9" x14ac:dyDescent="0.25">
      <c r="A2163" s="26" t="str">
        <f t="shared" si="33"/>
        <v>West Midlands2010Other and unspecified urinary</v>
      </c>
      <c r="B2163" s="113" t="s">
        <v>172</v>
      </c>
      <c r="C2163" s="113">
        <v>2010</v>
      </c>
      <c r="D2163" s="113" t="s">
        <v>32</v>
      </c>
      <c r="E2163" s="113">
        <v>8</v>
      </c>
      <c r="F2163" s="113" t="s">
        <v>157</v>
      </c>
      <c r="G2163" s="113">
        <v>0</v>
      </c>
      <c r="H2163" s="113" t="s">
        <v>157</v>
      </c>
      <c r="I2163" s="113">
        <v>11</v>
      </c>
    </row>
    <row r="2164" spans="1:9" x14ac:dyDescent="0.25">
      <c r="A2164" s="26" t="str">
        <f t="shared" si="33"/>
        <v>West Midlands2011Other and unspecified urinary</v>
      </c>
      <c r="B2164" s="113" t="s">
        <v>172</v>
      </c>
      <c r="C2164" s="113">
        <v>2011</v>
      </c>
      <c r="D2164" s="113" t="s">
        <v>32</v>
      </c>
      <c r="E2164" s="113">
        <v>19</v>
      </c>
      <c r="F2164" s="113" t="s">
        <v>157</v>
      </c>
      <c r="G2164" s="113" t="s">
        <v>157</v>
      </c>
      <c r="H2164" s="113" t="s">
        <v>157</v>
      </c>
      <c r="I2164" s="113">
        <v>24</v>
      </c>
    </row>
    <row r="2165" spans="1:9" x14ac:dyDescent="0.25">
      <c r="A2165" s="26" t="str">
        <f t="shared" si="33"/>
        <v>West Midlands2012Other and unspecified urinary</v>
      </c>
      <c r="B2165" s="113" t="s">
        <v>172</v>
      </c>
      <c r="C2165" s="113">
        <v>2012</v>
      </c>
      <c r="D2165" s="113" t="s">
        <v>32</v>
      </c>
      <c r="E2165" s="113">
        <v>13</v>
      </c>
      <c r="F2165" s="113">
        <v>5</v>
      </c>
      <c r="G2165" s="113" t="s">
        <v>157</v>
      </c>
      <c r="H2165" s="113" t="s">
        <v>157</v>
      </c>
      <c r="I2165" s="113">
        <v>24</v>
      </c>
    </row>
    <row r="2166" spans="1:9" x14ac:dyDescent="0.25">
      <c r="A2166" s="26" t="str">
        <f t="shared" si="33"/>
        <v>West Midlands2013Other and unspecified urinary</v>
      </c>
      <c r="B2166" s="113" t="s">
        <v>172</v>
      </c>
      <c r="C2166" s="113">
        <v>2013</v>
      </c>
      <c r="D2166" s="113" t="s">
        <v>32</v>
      </c>
      <c r="E2166" s="113">
        <v>16</v>
      </c>
      <c r="F2166" s="113" t="s">
        <v>157</v>
      </c>
      <c r="G2166" s="113" t="s">
        <v>157</v>
      </c>
      <c r="H2166" s="113" t="s">
        <v>157</v>
      </c>
      <c r="I2166" s="113">
        <v>23</v>
      </c>
    </row>
    <row r="2167" spans="1:9" x14ac:dyDescent="0.25">
      <c r="A2167" s="26" t="str">
        <f t="shared" si="33"/>
        <v>Yorkshire and The Humber2006Other and unspecified urinary</v>
      </c>
      <c r="B2167" s="113" t="s">
        <v>174</v>
      </c>
      <c r="C2167" s="113">
        <v>2006</v>
      </c>
      <c r="D2167" s="113" t="s">
        <v>32</v>
      </c>
      <c r="E2167" s="113">
        <v>17</v>
      </c>
      <c r="F2167" s="113">
        <v>7</v>
      </c>
      <c r="G2167" s="113" t="s">
        <v>157</v>
      </c>
      <c r="H2167" s="113" t="s">
        <v>157</v>
      </c>
      <c r="I2167" s="113">
        <v>27</v>
      </c>
    </row>
    <row r="2168" spans="1:9" x14ac:dyDescent="0.25">
      <c r="A2168" s="26" t="str">
        <f t="shared" si="33"/>
        <v>Yorkshire and The Humber2007Other and unspecified urinary</v>
      </c>
      <c r="B2168" s="113" t="s">
        <v>174</v>
      </c>
      <c r="C2168" s="113">
        <v>2007</v>
      </c>
      <c r="D2168" s="113" t="s">
        <v>32</v>
      </c>
      <c r="E2168" s="113">
        <v>15</v>
      </c>
      <c r="F2168" s="113">
        <v>11</v>
      </c>
      <c r="G2168" s="113" t="s">
        <v>157</v>
      </c>
      <c r="H2168" s="113" t="s">
        <v>157</v>
      </c>
      <c r="I2168" s="113">
        <v>32</v>
      </c>
    </row>
    <row r="2169" spans="1:9" x14ac:dyDescent="0.25">
      <c r="A2169" s="26" t="str">
        <f t="shared" si="33"/>
        <v>Yorkshire and The Humber2008Other and unspecified urinary</v>
      </c>
      <c r="B2169" s="113" t="s">
        <v>174</v>
      </c>
      <c r="C2169" s="113">
        <v>2008</v>
      </c>
      <c r="D2169" s="113" t="s">
        <v>32</v>
      </c>
      <c r="E2169" s="113">
        <v>14</v>
      </c>
      <c r="F2169" s="113">
        <v>11</v>
      </c>
      <c r="G2169" s="113" t="s">
        <v>157</v>
      </c>
      <c r="H2169" s="113" t="s">
        <v>157</v>
      </c>
      <c r="I2169" s="113">
        <v>30</v>
      </c>
    </row>
    <row r="2170" spans="1:9" x14ac:dyDescent="0.25">
      <c r="A2170" s="26" t="str">
        <f t="shared" si="33"/>
        <v>Yorkshire and The Humber2009Other and unspecified urinary</v>
      </c>
      <c r="B2170" s="113" t="s">
        <v>174</v>
      </c>
      <c r="C2170" s="113">
        <v>2009</v>
      </c>
      <c r="D2170" s="113" t="s">
        <v>32</v>
      </c>
      <c r="E2170" s="113">
        <v>21</v>
      </c>
      <c r="F2170" s="113">
        <v>10</v>
      </c>
      <c r="G2170" s="113" t="s">
        <v>157</v>
      </c>
      <c r="H2170" s="113" t="s">
        <v>157</v>
      </c>
      <c r="I2170" s="113">
        <v>37</v>
      </c>
    </row>
    <row r="2171" spans="1:9" x14ac:dyDescent="0.25">
      <c r="A2171" s="26" t="str">
        <f t="shared" si="33"/>
        <v>Yorkshire and The Humber2010Other and unspecified urinary</v>
      </c>
      <c r="B2171" s="113" t="s">
        <v>174</v>
      </c>
      <c r="C2171" s="113">
        <v>2010</v>
      </c>
      <c r="D2171" s="113" t="s">
        <v>32</v>
      </c>
      <c r="E2171" s="113">
        <v>13</v>
      </c>
      <c r="F2171" s="113" t="s">
        <v>157</v>
      </c>
      <c r="G2171" s="113" t="s">
        <v>157</v>
      </c>
      <c r="H2171" s="113" t="s">
        <v>157</v>
      </c>
      <c r="I2171" s="113">
        <v>26</v>
      </c>
    </row>
    <row r="2172" spans="1:9" x14ac:dyDescent="0.25">
      <c r="A2172" s="26" t="str">
        <f t="shared" si="33"/>
        <v>Yorkshire and The Humber2011Other and unspecified urinary</v>
      </c>
      <c r="B2172" s="113" t="s">
        <v>174</v>
      </c>
      <c r="C2172" s="113">
        <v>2011</v>
      </c>
      <c r="D2172" s="113" t="s">
        <v>32</v>
      </c>
      <c r="E2172" s="113">
        <v>19</v>
      </c>
      <c r="F2172" s="113">
        <v>7</v>
      </c>
      <c r="G2172" s="113" t="s">
        <v>157</v>
      </c>
      <c r="H2172" s="113" t="s">
        <v>157</v>
      </c>
      <c r="I2172" s="113">
        <v>33</v>
      </c>
    </row>
    <row r="2173" spans="1:9" x14ac:dyDescent="0.25">
      <c r="A2173" s="26" t="str">
        <f t="shared" si="33"/>
        <v>Yorkshire and The Humber2012Other and unspecified urinary</v>
      </c>
      <c r="B2173" s="113" t="s">
        <v>174</v>
      </c>
      <c r="C2173" s="113">
        <v>2012</v>
      </c>
      <c r="D2173" s="113" t="s">
        <v>32</v>
      </c>
      <c r="E2173" s="113">
        <v>14</v>
      </c>
      <c r="F2173" s="113">
        <v>5</v>
      </c>
      <c r="G2173" s="113">
        <v>5</v>
      </c>
      <c r="H2173" s="113">
        <v>9</v>
      </c>
      <c r="I2173" s="113">
        <v>33</v>
      </c>
    </row>
    <row r="2174" spans="1:9" x14ac:dyDescent="0.25">
      <c r="A2174" s="26" t="str">
        <f t="shared" si="33"/>
        <v>Yorkshire and The Humber2013Other and unspecified urinary</v>
      </c>
      <c r="B2174" s="113" t="s">
        <v>174</v>
      </c>
      <c r="C2174" s="113">
        <v>2013</v>
      </c>
      <c r="D2174" s="113" t="s">
        <v>32</v>
      </c>
      <c r="E2174" s="113">
        <v>28</v>
      </c>
      <c r="F2174" s="113" t="s">
        <v>157</v>
      </c>
      <c r="G2174" s="113" t="s">
        <v>157</v>
      </c>
      <c r="H2174" s="113">
        <v>10</v>
      </c>
      <c r="I2174" s="113">
        <v>43</v>
      </c>
    </row>
    <row r="2175" spans="1:9" x14ac:dyDescent="0.25">
      <c r="A2175" s="26" t="str">
        <f t="shared" si="33"/>
        <v>East Midlands2006Other CNS and intracranial tumours</v>
      </c>
      <c r="B2175" s="113" t="s">
        <v>160</v>
      </c>
      <c r="C2175" s="113">
        <v>2006</v>
      </c>
      <c r="D2175" s="113" t="s">
        <v>17</v>
      </c>
      <c r="E2175" s="113">
        <v>11</v>
      </c>
      <c r="F2175" s="113" t="s">
        <v>157</v>
      </c>
      <c r="G2175" s="113" t="s">
        <v>157</v>
      </c>
      <c r="H2175" s="113">
        <v>7</v>
      </c>
      <c r="I2175" s="113">
        <v>26</v>
      </c>
    </row>
    <row r="2176" spans="1:9" x14ac:dyDescent="0.25">
      <c r="A2176" s="26" t="str">
        <f t="shared" si="33"/>
        <v>East Midlands2007Other CNS and intracranial tumours</v>
      </c>
      <c r="B2176" s="113" t="s">
        <v>160</v>
      </c>
      <c r="C2176" s="113">
        <v>2007</v>
      </c>
      <c r="D2176" s="113" t="s">
        <v>17</v>
      </c>
      <c r="E2176" s="113" t="s">
        <v>157</v>
      </c>
      <c r="F2176" s="113">
        <v>5</v>
      </c>
      <c r="G2176" s="113" t="s">
        <v>157</v>
      </c>
      <c r="H2176" s="113">
        <v>16</v>
      </c>
      <c r="I2176" s="113">
        <v>29</v>
      </c>
    </row>
    <row r="2177" spans="1:9" x14ac:dyDescent="0.25">
      <c r="A2177" s="26" t="str">
        <f t="shared" si="33"/>
        <v>East Midlands2008Other CNS and intracranial tumours</v>
      </c>
      <c r="B2177" s="113" t="s">
        <v>160</v>
      </c>
      <c r="C2177" s="113">
        <v>2008</v>
      </c>
      <c r="D2177" s="113" t="s">
        <v>17</v>
      </c>
      <c r="E2177" s="113">
        <v>11</v>
      </c>
      <c r="F2177" s="113" t="s">
        <v>157</v>
      </c>
      <c r="G2177" s="113" t="s">
        <v>157</v>
      </c>
      <c r="H2177" s="113">
        <v>17</v>
      </c>
      <c r="I2177" s="113">
        <v>31</v>
      </c>
    </row>
    <row r="2178" spans="1:9" x14ac:dyDescent="0.25">
      <c r="A2178" s="26" t="str">
        <f t="shared" si="33"/>
        <v>East Midlands2009Other CNS and intracranial tumours</v>
      </c>
      <c r="B2178" s="113" t="s">
        <v>160</v>
      </c>
      <c r="C2178" s="113">
        <v>2009</v>
      </c>
      <c r="D2178" s="113" t="s">
        <v>17</v>
      </c>
      <c r="E2178" s="113">
        <v>8</v>
      </c>
      <c r="F2178" s="113" t="s">
        <v>157</v>
      </c>
      <c r="G2178" s="113" t="s">
        <v>157</v>
      </c>
      <c r="H2178" s="113">
        <v>11</v>
      </c>
      <c r="I2178" s="113">
        <v>22</v>
      </c>
    </row>
    <row r="2179" spans="1:9" x14ac:dyDescent="0.25">
      <c r="A2179" s="26" t="str">
        <f t="shared" si="33"/>
        <v>East Midlands2010Other CNS and intracranial tumours</v>
      </c>
      <c r="B2179" s="113" t="s">
        <v>160</v>
      </c>
      <c r="C2179" s="113">
        <v>2010</v>
      </c>
      <c r="D2179" s="113" t="s">
        <v>17</v>
      </c>
      <c r="E2179" s="113" t="s">
        <v>157</v>
      </c>
      <c r="F2179" s="113" t="s">
        <v>157</v>
      </c>
      <c r="G2179" s="113" t="s">
        <v>157</v>
      </c>
      <c r="H2179" s="113">
        <v>8</v>
      </c>
      <c r="I2179" s="113">
        <v>23</v>
      </c>
    </row>
    <row r="2180" spans="1:9" x14ac:dyDescent="0.25">
      <c r="A2180" s="26" t="str">
        <f t="shared" si="33"/>
        <v>East Midlands2011Other CNS and intracranial tumours</v>
      </c>
      <c r="B2180" s="113" t="s">
        <v>160</v>
      </c>
      <c r="C2180" s="113">
        <v>2011</v>
      </c>
      <c r="D2180" s="113" t="s">
        <v>17</v>
      </c>
      <c r="E2180" s="113">
        <v>11</v>
      </c>
      <c r="F2180" s="113" t="s">
        <v>157</v>
      </c>
      <c r="G2180" s="113" t="s">
        <v>157</v>
      </c>
      <c r="H2180" s="113">
        <v>21</v>
      </c>
      <c r="I2180" s="113">
        <v>39</v>
      </c>
    </row>
    <row r="2181" spans="1:9" x14ac:dyDescent="0.25">
      <c r="A2181" s="26" t="str">
        <f t="shared" ref="A2181:A2244" si="34">CONCATENATE(B2181,C2181,D2181)</f>
        <v>East Midlands2012Other CNS and intracranial tumours</v>
      </c>
      <c r="B2181" s="113" t="s">
        <v>160</v>
      </c>
      <c r="C2181" s="113">
        <v>2012</v>
      </c>
      <c r="D2181" s="113" t="s">
        <v>17</v>
      </c>
      <c r="E2181" s="113">
        <v>12</v>
      </c>
      <c r="F2181" s="113" t="s">
        <v>157</v>
      </c>
      <c r="G2181" s="113" t="s">
        <v>157</v>
      </c>
      <c r="H2181" s="113">
        <v>7</v>
      </c>
      <c r="I2181" s="113">
        <v>23</v>
      </c>
    </row>
    <row r="2182" spans="1:9" x14ac:dyDescent="0.25">
      <c r="A2182" s="26" t="str">
        <f t="shared" si="34"/>
        <v>East Midlands2013Other CNS and intracranial tumours</v>
      </c>
      <c r="B2182" s="113" t="s">
        <v>160</v>
      </c>
      <c r="C2182" s="113">
        <v>2013</v>
      </c>
      <c r="D2182" s="113" t="s">
        <v>17</v>
      </c>
      <c r="E2182" s="113">
        <v>12</v>
      </c>
      <c r="F2182" s="113" t="s">
        <v>157</v>
      </c>
      <c r="G2182" s="113" t="s">
        <v>157</v>
      </c>
      <c r="H2182" s="113">
        <v>8</v>
      </c>
      <c r="I2182" s="113">
        <v>26</v>
      </c>
    </row>
    <row r="2183" spans="1:9" x14ac:dyDescent="0.25">
      <c r="A2183" s="26" t="str">
        <f t="shared" si="34"/>
        <v>East of England2006Other CNS and intracranial tumours</v>
      </c>
      <c r="B2183" s="113" t="s">
        <v>162</v>
      </c>
      <c r="C2183" s="113">
        <v>2006</v>
      </c>
      <c r="D2183" s="113" t="s">
        <v>17</v>
      </c>
      <c r="E2183" s="113">
        <v>11</v>
      </c>
      <c r="F2183" s="113">
        <v>11</v>
      </c>
      <c r="G2183" s="113">
        <v>0</v>
      </c>
      <c r="H2183" s="113">
        <v>21</v>
      </c>
      <c r="I2183" s="113">
        <v>43</v>
      </c>
    </row>
    <row r="2184" spans="1:9" x14ac:dyDescent="0.25">
      <c r="A2184" s="26" t="str">
        <f t="shared" si="34"/>
        <v>East of England2007Other CNS and intracranial tumours</v>
      </c>
      <c r="B2184" s="113" t="s">
        <v>162</v>
      </c>
      <c r="C2184" s="113">
        <v>2007</v>
      </c>
      <c r="D2184" s="113" t="s">
        <v>17</v>
      </c>
      <c r="E2184" s="113">
        <v>13</v>
      </c>
      <c r="F2184" s="113">
        <v>5</v>
      </c>
      <c r="G2184" s="113">
        <v>0</v>
      </c>
      <c r="H2184" s="113">
        <v>10</v>
      </c>
      <c r="I2184" s="113">
        <v>28</v>
      </c>
    </row>
    <row r="2185" spans="1:9" x14ac:dyDescent="0.25">
      <c r="A2185" s="26" t="str">
        <f t="shared" si="34"/>
        <v>East of England2008Other CNS and intracranial tumours</v>
      </c>
      <c r="B2185" s="113" t="s">
        <v>162</v>
      </c>
      <c r="C2185" s="113">
        <v>2008</v>
      </c>
      <c r="D2185" s="113" t="s">
        <v>17</v>
      </c>
      <c r="E2185" s="113">
        <v>23</v>
      </c>
      <c r="F2185" s="113" t="s">
        <v>157</v>
      </c>
      <c r="G2185" s="113" t="s">
        <v>157</v>
      </c>
      <c r="H2185" s="113">
        <v>11</v>
      </c>
      <c r="I2185" s="113">
        <v>43</v>
      </c>
    </row>
    <row r="2186" spans="1:9" x14ac:dyDescent="0.25">
      <c r="A2186" s="26" t="str">
        <f t="shared" si="34"/>
        <v>East of England2009Other CNS and intracranial tumours</v>
      </c>
      <c r="B2186" s="113" t="s">
        <v>162</v>
      </c>
      <c r="C2186" s="113">
        <v>2009</v>
      </c>
      <c r="D2186" s="113" t="s">
        <v>17</v>
      </c>
      <c r="E2186" s="113">
        <v>27</v>
      </c>
      <c r="F2186" s="113">
        <v>9</v>
      </c>
      <c r="G2186" s="113" t="s">
        <v>157</v>
      </c>
      <c r="H2186" s="113" t="s">
        <v>157</v>
      </c>
      <c r="I2186" s="113">
        <v>44</v>
      </c>
    </row>
    <row r="2187" spans="1:9" x14ac:dyDescent="0.25">
      <c r="A2187" s="26" t="str">
        <f t="shared" si="34"/>
        <v>East of England2010Other CNS and intracranial tumours</v>
      </c>
      <c r="B2187" s="113" t="s">
        <v>162</v>
      </c>
      <c r="C2187" s="113">
        <v>2010</v>
      </c>
      <c r="D2187" s="113" t="s">
        <v>17</v>
      </c>
      <c r="E2187" s="113">
        <v>35</v>
      </c>
      <c r="F2187" s="113">
        <v>7</v>
      </c>
      <c r="G2187" s="113">
        <v>0</v>
      </c>
      <c r="H2187" s="113">
        <v>10</v>
      </c>
      <c r="I2187" s="113">
        <v>52</v>
      </c>
    </row>
    <row r="2188" spans="1:9" x14ac:dyDescent="0.25">
      <c r="A2188" s="26" t="str">
        <f t="shared" si="34"/>
        <v>East of England2011Other CNS and intracranial tumours</v>
      </c>
      <c r="B2188" s="113" t="s">
        <v>162</v>
      </c>
      <c r="C2188" s="113">
        <v>2011</v>
      </c>
      <c r="D2188" s="113" t="s">
        <v>17</v>
      </c>
      <c r="E2188" s="113">
        <v>28</v>
      </c>
      <c r="F2188" s="113" t="s">
        <v>157</v>
      </c>
      <c r="G2188" s="113" t="s">
        <v>157</v>
      </c>
      <c r="H2188" s="113">
        <v>11</v>
      </c>
      <c r="I2188" s="113">
        <v>48</v>
      </c>
    </row>
    <row r="2189" spans="1:9" x14ac:dyDescent="0.25">
      <c r="A2189" s="26" t="str">
        <f t="shared" si="34"/>
        <v>East of England2012Other CNS and intracranial tumours</v>
      </c>
      <c r="B2189" s="113" t="s">
        <v>162</v>
      </c>
      <c r="C2189" s="113">
        <v>2012</v>
      </c>
      <c r="D2189" s="113" t="s">
        <v>17</v>
      </c>
      <c r="E2189" s="113">
        <v>26</v>
      </c>
      <c r="F2189" s="113">
        <v>10</v>
      </c>
      <c r="G2189" s="113" t="s">
        <v>157</v>
      </c>
      <c r="H2189" s="113" t="s">
        <v>157</v>
      </c>
      <c r="I2189" s="113">
        <v>45</v>
      </c>
    </row>
    <row r="2190" spans="1:9" x14ac:dyDescent="0.25">
      <c r="A2190" s="26" t="str">
        <f t="shared" si="34"/>
        <v>East of England2013Other CNS and intracranial tumours</v>
      </c>
      <c r="B2190" s="113" t="s">
        <v>162</v>
      </c>
      <c r="C2190" s="113">
        <v>2013</v>
      </c>
      <c r="D2190" s="113" t="s">
        <v>17</v>
      </c>
      <c r="E2190" s="113">
        <v>32</v>
      </c>
      <c r="F2190" s="113">
        <v>6</v>
      </c>
      <c r="G2190" s="113">
        <v>0</v>
      </c>
      <c r="H2190" s="113">
        <v>9</v>
      </c>
      <c r="I2190" s="113">
        <v>47</v>
      </c>
    </row>
    <row r="2191" spans="1:9" x14ac:dyDescent="0.25">
      <c r="A2191" s="26" t="str">
        <f t="shared" si="34"/>
        <v>London2006Other CNS and intracranial tumours</v>
      </c>
      <c r="B2191" s="113" t="s">
        <v>116</v>
      </c>
      <c r="C2191" s="113">
        <v>2006</v>
      </c>
      <c r="D2191" s="113" t="s">
        <v>17</v>
      </c>
      <c r="E2191" s="113">
        <v>21</v>
      </c>
      <c r="F2191" s="113" t="s">
        <v>157</v>
      </c>
      <c r="G2191" s="113" t="s">
        <v>157</v>
      </c>
      <c r="H2191" s="113">
        <v>12</v>
      </c>
      <c r="I2191" s="113">
        <v>35</v>
      </c>
    </row>
    <row r="2192" spans="1:9" x14ac:dyDescent="0.25">
      <c r="A2192" s="26" t="str">
        <f t="shared" si="34"/>
        <v>London2007Other CNS and intracranial tumours</v>
      </c>
      <c r="B2192" s="113" t="s">
        <v>116</v>
      </c>
      <c r="C2192" s="113">
        <v>2007</v>
      </c>
      <c r="D2192" s="113" t="s">
        <v>17</v>
      </c>
      <c r="E2192" s="113">
        <v>12</v>
      </c>
      <c r="F2192" s="113" t="s">
        <v>157</v>
      </c>
      <c r="G2192" s="113" t="s">
        <v>157</v>
      </c>
      <c r="H2192" s="113">
        <v>18</v>
      </c>
      <c r="I2192" s="113">
        <v>32</v>
      </c>
    </row>
    <row r="2193" spans="1:9" x14ac:dyDescent="0.25">
      <c r="A2193" s="26" t="str">
        <f t="shared" si="34"/>
        <v>London2008Other CNS and intracranial tumours</v>
      </c>
      <c r="B2193" s="113" t="s">
        <v>116</v>
      </c>
      <c r="C2193" s="113">
        <v>2008</v>
      </c>
      <c r="D2193" s="113" t="s">
        <v>17</v>
      </c>
      <c r="E2193" s="113">
        <v>18</v>
      </c>
      <c r="F2193" s="113" t="s">
        <v>157</v>
      </c>
      <c r="G2193" s="113" t="s">
        <v>157</v>
      </c>
      <c r="H2193" s="113">
        <v>7</v>
      </c>
      <c r="I2193" s="113">
        <v>29</v>
      </c>
    </row>
    <row r="2194" spans="1:9" x14ac:dyDescent="0.25">
      <c r="A2194" s="26" t="str">
        <f t="shared" si="34"/>
        <v>London2009Other CNS and intracranial tumours</v>
      </c>
      <c r="B2194" s="113" t="s">
        <v>116</v>
      </c>
      <c r="C2194" s="113">
        <v>2009</v>
      </c>
      <c r="D2194" s="113" t="s">
        <v>17</v>
      </c>
      <c r="E2194" s="113">
        <v>17</v>
      </c>
      <c r="F2194" s="113" t="s">
        <v>157</v>
      </c>
      <c r="G2194" s="113" t="s">
        <v>157</v>
      </c>
      <c r="H2194" s="113">
        <v>14</v>
      </c>
      <c r="I2194" s="113">
        <v>34</v>
      </c>
    </row>
    <row r="2195" spans="1:9" x14ac:dyDescent="0.25">
      <c r="A2195" s="26" t="str">
        <f t="shared" si="34"/>
        <v>London2010Other CNS and intracranial tumours</v>
      </c>
      <c r="B2195" s="113" t="s">
        <v>116</v>
      </c>
      <c r="C2195" s="113">
        <v>2010</v>
      </c>
      <c r="D2195" s="113" t="s">
        <v>17</v>
      </c>
      <c r="E2195" s="113">
        <v>17</v>
      </c>
      <c r="F2195" s="113" t="s">
        <v>157</v>
      </c>
      <c r="G2195" s="113" t="s">
        <v>157</v>
      </c>
      <c r="H2195" s="113">
        <v>11</v>
      </c>
      <c r="I2195" s="113">
        <v>32</v>
      </c>
    </row>
    <row r="2196" spans="1:9" x14ac:dyDescent="0.25">
      <c r="A2196" s="26" t="str">
        <f t="shared" si="34"/>
        <v>London2011Other CNS and intracranial tumours</v>
      </c>
      <c r="B2196" s="113" t="s">
        <v>116</v>
      </c>
      <c r="C2196" s="113">
        <v>2011</v>
      </c>
      <c r="D2196" s="113" t="s">
        <v>17</v>
      </c>
      <c r="E2196" s="113">
        <v>11</v>
      </c>
      <c r="F2196" s="113" t="s">
        <v>157</v>
      </c>
      <c r="G2196" s="113" t="s">
        <v>157</v>
      </c>
      <c r="H2196" s="113" t="s">
        <v>157</v>
      </c>
      <c r="I2196" s="113">
        <v>18</v>
      </c>
    </row>
    <row r="2197" spans="1:9" x14ac:dyDescent="0.25">
      <c r="A2197" s="26" t="str">
        <f t="shared" si="34"/>
        <v>London2012Other CNS and intracranial tumours</v>
      </c>
      <c r="B2197" s="113" t="s">
        <v>116</v>
      </c>
      <c r="C2197" s="113">
        <v>2012</v>
      </c>
      <c r="D2197" s="113" t="s">
        <v>17</v>
      </c>
      <c r="E2197" s="113">
        <v>11</v>
      </c>
      <c r="F2197" s="113" t="s">
        <v>157</v>
      </c>
      <c r="G2197" s="113" t="s">
        <v>157</v>
      </c>
      <c r="H2197" s="113" t="s">
        <v>157</v>
      </c>
      <c r="I2197" s="113">
        <v>18</v>
      </c>
    </row>
    <row r="2198" spans="1:9" x14ac:dyDescent="0.25">
      <c r="A2198" s="26" t="str">
        <f t="shared" si="34"/>
        <v>London2013Other CNS and intracranial tumours</v>
      </c>
      <c r="B2198" s="113" t="s">
        <v>116</v>
      </c>
      <c r="C2198" s="113">
        <v>2013</v>
      </c>
      <c r="D2198" s="113" t="s">
        <v>17</v>
      </c>
      <c r="E2198" s="113">
        <v>23</v>
      </c>
      <c r="F2198" s="113" t="s">
        <v>157</v>
      </c>
      <c r="G2198" s="113" t="s">
        <v>157</v>
      </c>
      <c r="H2198" s="113">
        <v>8</v>
      </c>
      <c r="I2198" s="113">
        <v>33</v>
      </c>
    </row>
    <row r="2199" spans="1:9" x14ac:dyDescent="0.25">
      <c r="A2199" s="26" t="str">
        <f t="shared" si="34"/>
        <v>North East2006Other CNS and intracranial tumours</v>
      </c>
      <c r="B2199" s="113" t="s">
        <v>164</v>
      </c>
      <c r="C2199" s="113">
        <v>2006</v>
      </c>
      <c r="D2199" s="113" t="s">
        <v>17</v>
      </c>
      <c r="E2199" s="113">
        <v>8</v>
      </c>
      <c r="F2199" s="113" t="s">
        <v>157</v>
      </c>
      <c r="G2199" s="113" t="s">
        <v>157</v>
      </c>
      <c r="H2199" s="113">
        <v>6</v>
      </c>
      <c r="I2199" s="113">
        <v>18</v>
      </c>
    </row>
    <row r="2200" spans="1:9" x14ac:dyDescent="0.25">
      <c r="A2200" s="26" t="str">
        <f t="shared" si="34"/>
        <v>North East2007Other CNS and intracranial tumours</v>
      </c>
      <c r="B2200" s="113" t="s">
        <v>164</v>
      </c>
      <c r="C2200" s="113">
        <v>2007</v>
      </c>
      <c r="D2200" s="113" t="s">
        <v>17</v>
      </c>
      <c r="E2200" s="113">
        <v>9</v>
      </c>
      <c r="F2200" s="113">
        <v>6</v>
      </c>
      <c r="G2200" s="113" t="s">
        <v>157</v>
      </c>
      <c r="H2200" s="113" t="s">
        <v>157</v>
      </c>
      <c r="I2200" s="113">
        <v>16</v>
      </c>
    </row>
    <row r="2201" spans="1:9" x14ac:dyDescent="0.25">
      <c r="A2201" s="26" t="str">
        <f t="shared" si="34"/>
        <v>North East2008Other CNS and intracranial tumours</v>
      </c>
      <c r="B2201" s="113" t="s">
        <v>164</v>
      </c>
      <c r="C2201" s="113">
        <v>2008</v>
      </c>
      <c r="D2201" s="113" t="s">
        <v>17</v>
      </c>
      <c r="E2201" s="113">
        <v>8</v>
      </c>
      <c r="F2201" s="113" t="s">
        <v>157</v>
      </c>
      <c r="G2201" s="113">
        <v>0</v>
      </c>
      <c r="H2201" s="113" t="s">
        <v>157</v>
      </c>
      <c r="I2201" s="113">
        <v>12</v>
      </c>
    </row>
    <row r="2202" spans="1:9" x14ac:dyDescent="0.25">
      <c r="A2202" s="26" t="str">
        <f t="shared" si="34"/>
        <v>North East2009Other CNS and intracranial tumours</v>
      </c>
      <c r="B2202" s="113" t="s">
        <v>164</v>
      </c>
      <c r="C2202" s="113">
        <v>2009</v>
      </c>
      <c r="D2202" s="113" t="s">
        <v>17</v>
      </c>
      <c r="E2202" s="113" t="s">
        <v>157</v>
      </c>
      <c r="F2202" s="113" t="s">
        <v>157</v>
      </c>
      <c r="G2202" s="113">
        <v>0</v>
      </c>
      <c r="H2202" s="113">
        <v>7</v>
      </c>
      <c r="I2202" s="113">
        <v>13</v>
      </c>
    </row>
    <row r="2203" spans="1:9" x14ac:dyDescent="0.25">
      <c r="A2203" s="26" t="str">
        <f t="shared" si="34"/>
        <v>North East2010Other CNS and intracranial tumours</v>
      </c>
      <c r="B2203" s="113" t="s">
        <v>164</v>
      </c>
      <c r="C2203" s="113">
        <v>2010</v>
      </c>
      <c r="D2203" s="113" t="s">
        <v>17</v>
      </c>
      <c r="E2203" s="113">
        <v>5</v>
      </c>
      <c r="F2203" s="113">
        <v>6</v>
      </c>
      <c r="G2203" s="113">
        <v>0</v>
      </c>
      <c r="H2203" s="113">
        <v>9</v>
      </c>
      <c r="I2203" s="113">
        <v>20</v>
      </c>
    </row>
    <row r="2204" spans="1:9" x14ac:dyDescent="0.25">
      <c r="A2204" s="26" t="str">
        <f t="shared" si="34"/>
        <v>North East2011Other CNS and intracranial tumours</v>
      </c>
      <c r="B2204" s="113" t="s">
        <v>164</v>
      </c>
      <c r="C2204" s="113">
        <v>2011</v>
      </c>
      <c r="D2204" s="113" t="s">
        <v>17</v>
      </c>
      <c r="E2204" s="113" t="s">
        <v>157</v>
      </c>
      <c r="F2204" s="113" t="s">
        <v>157</v>
      </c>
      <c r="G2204" s="113">
        <v>0</v>
      </c>
      <c r="H2204" s="113">
        <v>6</v>
      </c>
      <c r="I2204" s="113">
        <v>10</v>
      </c>
    </row>
    <row r="2205" spans="1:9" x14ac:dyDescent="0.25">
      <c r="A2205" s="26" t="str">
        <f t="shared" si="34"/>
        <v>North East2012Other CNS and intracranial tumours</v>
      </c>
      <c r="B2205" s="113" t="s">
        <v>164</v>
      </c>
      <c r="C2205" s="113">
        <v>2012</v>
      </c>
      <c r="D2205" s="113" t="s">
        <v>17</v>
      </c>
      <c r="E2205" s="113">
        <v>7</v>
      </c>
      <c r="F2205" s="113" t="s">
        <v>157</v>
      </c>
      <c r="G2205" s="113" t="s">
        <v>157</v>
      </c>
      <c r="H2205" s="113" t="s">
        <v>157</v>
      </c>
      <c r="I2205" s="113">
        <v>16</v>
      </c>
    </row>
    <row r="2206" spans="1:9" x14ac:dyDescent="0.25">
      <c r="A2206" s="26" t="str">
        <f t="shared" si="34"/>
        <v>North East2013Other CNS and intracranial tumours</v>
      </c>
      <c r="B2206" s="113" t="s">
        <v>164</v>
      </c>
      <c r="C2206" s="113">
        <v>2013</v>
      </c>
      <c r="D2206" s="113" t="s">
        <v>17</v>
      </c>
      <c r="E2206" s="113" t="s">
        <v>157</v>
      </c>
      <c r="F2206" s="113" t="s">
        <v>157</v>
      </c>
      <c r="G2206" s="113">
        <v>0</v>
      </c>
      <c r="H2206" s="113">
        <v>7</v>
      </c>
      <c r="I2206" s="113">
        <v>13</v>
      </c>
    </row>
    <row r="2207" spans="1:9" x14ac:dyDescent="0.25">
      <c r="A2207" s="26" t="str">
        <f t="shared" si="34"/>
        <v>North West2006Other CNS and intracranial tumours</v>
      </c>
      <c r="B2207" s="113" t="s">
        <v>166</v>
      </c>
      <c r="C2207" s="113">
        <v>2006</v>
      </c>
      <c r="D2207" s="113" t="s">
        <v>17</v>
      </c>
      <c r="E2207" s="113">
        <v>16</v>
      </c>
      <c r="F2207" s="113" t="s">
        <v>157</v>
      </c>
      <c r="G2207" s="113" t="s">
        <v>157</v>
      </c>
      <c r="H2207" s="113">
        <v>14</v>
      </c>
      <c r="I2207" s="113">
        <v>38</v>
      </c>
    </row>
    <row r="2208" spans="1:9" x14ac:dyDescent="0.25">
      <c r="A2208" s="26" t="str">
        <f t="shared" si="34"/>
        <v>North West2007Other CNS and intracranial tumours</v>
      </c>
      <c r="B2208" s="113" t="s">
        <v>166</v>
      </c>
      <c r="C2208" s="113">
        <v>2007</v>
      </c>
      <c r="D2208" s="113" t="s">
        <v>17</v>
      </c>
      <c r="E2208" s="113">
        <v>12</v>
      </c>
      <c r="F2208" s="113" t="s">
        <v>157</v>
      </c>
      <c r="G2208" s="113" t="s">
        <v>157</v>
      </c>
      <c r="H2208" s="113">
        <v>9</v>
      </c>
      <c r="I2208" s="113">
        <v>24</v>
      </c>
    </row>
    <row r="2209" spans="1:9" x14ac:dyDescent="0.25">
      <c r="A2209" s="26" t="str">
        <f t="shared" si="34"/>
        <v>North West2008Other CNS and intracranial tumours</v>
      </c>
      <c r="B2209" s="113" t="s">
        <v>166</v>
      </c>
      <c r="C2209" s="113">
        <v>2008</v>
      </c>
      <c r="D2209" s="113" t="s">
        <v>17</v>
      </c>
      <c r="E2209" s="113">
        <v>15</v>
      </c>
      <c r="F2209" s="113" t="s">
        <v>157</v>
      </c>
      <c r="G2209" s="113" t="s">
        <v>157</v>
      </c>
      <c r="H2209" s="113">
        <v>15</v>
      </c>
      <c r="I2209" s="113">
        <v>37</v>
      </c>
    </row>
    <row r="2210" spans="1:9" x14ac:dyDescent="0.25">
      <c r="A2210" s="26" t="str">
        <f t="shared" si="34"/>
        <v>North West2009Other CNS and intracranial tumours</v>
      </c>
      <c r="B2210" s="113" t="s">
        <v>166</v>
      </c>
      <c r="C2210" s="113">
        <v>2009</v>
      </c>
      <c r="D2210" s="113" t="s">
        <v>17</v>
      </c>
      <c r="E2210" s="113">
        <v>25</v>
      </c>
      <c r="F2210" s="113">
        <v>9</v>
      </c>
      <c r="G2210" s="113">
        <v>0</v>
      </c>
      <c r="H2210" s="113">
        <v>9</v>
      </c>
      <c r="I2210" s="113">
        <v>43</v>
      </c>
    </row>
    <row r="2211" spans="1:9" x14ac:dyDescent="0.25">
      <c r="A2211" s="26" t="str">
        <f t="shared" si="34"/>
        <v>North West2010Other CNS and intracranial tumours</v>
      </c>
      <c r="B2211" s="113" t="s">
        <v>166</v>
      </c>
      <c r="C2211" s="113">
        <v>2010</v>
      </c>
      <c r="D2211" s="113" t="s">
        <v>17</v>
      </c>
      <c r="E2211" s="113">
        <v>14</v>
      </c>
      <c r="F2211" s="113" t="s">
        <v>157</v>
      </c>
      <c r="G2211" s="113" t="s">
        <v>157</v>
      </c>
      <c r="H2211" s="113">
        <v>11</v>
      </c>
      <c r="I2211" s="113">
        <v>26</v>
      </c>
    </row>
    <row r="2212" spans="1:9" x14ac:dyDescent="0.25">
      <c r="A2212" s="26" t="str">
        <f t="shared" si="34"/>
        <v>North West2011Other CNS and intracranial tumours</v>
      </c>
      <c r="B2212" s="113" t="s">
        <v>166</v>
      </c>
      <c r="C2212" s="113">
        <v>2011</v>
      </c>
      <c r="D2212" s="113" t="s">
        <v>17</v>
      </c>
      <c r="E2212" s="113">
        <v>12</v>
      </c>
      <c r="F2212" s="113" t="s">
        <v>157</v>
      </c>
      <c r="G2212" s="113" t="s">
        <v>157</v>
      </c>
      <c r="H2212" s="113">
        <v>21</v>
      </c>
      <c r="I2212" s="113">
        <v>37</v>
      </c>
    </row>
    <row r="2213" spans="1:9" x14ac:dyDescent="0.25">
      <c r="A2213" s="26" t="str">
        <f t="shared" si="34"/>
        <v>North West2012Other CNS and intracranial tumours</v>
      </c>
      <c r="B2213" s="113" t="s">
        <v>166</v>
      </c>
      <c r="C2213" s="113">
        <v>2012</v>
      </c>
      <c r="D2213" s="113" t="s">
        <v>17</v>
      </c>
      <c r="E2213" s="113">
        <v>18</v>
      </c>
      <c r="F2213" s="113">
        <v>6</v>
      </c>
      <c r="G2213" s="113">
        <v>0</v>
      </c>
      <c r="H2213" s="113">
        <v>9</v>
      </c>
      <c r="I2213" s="113">
        <v>33</v>
      </c>
    </row>
    <row r="2214" spans="1:9" x14ac:dyDescent="0.25">
      <c r="A2214" s="26" t="str">
        <f t="shared" si="34"/>
        <v>North West2013Other CNS and intracranial tumours</v>
      </c>
      <c r="B2214" s="113" t="s">
        <v>166</v>
      </c>
      <c r="C2214" s="113">
        <v>2013</v>
      </c>
      <c r="D2214" s="113" t="s">
        <v>17</v>
      </c>
      <c r="E2214" s="113">
        <v>16</v>
      </c>
      <c r="F2214" s="113" t="s">
        <v>157</v>
      </c>
      <c r="G2214" s="113" t="s">
        <v>157</v>
      </c>
      <c r="H2214" s="113">
        <v>17</v>
      </c>
      <c r="I2214" s="113">
        <v>37</v>
      </c>
    </row>
    <row r="2215" spans="1:9" x14ac:dyDescent="0.25">
      <c r="A2215" s="26" t="str">
        <f t="shared" si="34"/>
        <v>South East2006Other CNS and intracranial tumours</v>
      </c>
      <c r="B2215" s="113" t="s">
        <v>168</v>
      </c>
      <c r="C2215" s="113">
        <v>2006</v>
      </c>
      <c r="D2215" s="113" t="s">
        <v>17</v>
      </c>
      <c r="E2215" s="113">
        <v>15</v>
      </c>
      <c r="F2215" s="113" t="s">
        <v>157</v>
      </c>
      <c r="G2215" s="113" t="s">
        <v>157</v>
      </c>
      <c r="H2215" s="113">
        <v>16</v>
      </c>
      <c r="I2215" s="113">
        <v>44</v>
      </c>
    </row>
    <row r="2216" spans="1:9" x14ac:dyDescent="0.25">
      <c r="A2216" s="26" t="str">
        <f t="shared" si="34"/>
        <v>South East2007Other CNS and intracranial tumours</v>
      </c>
      <c r="B2216" s="113" t="s">
        <v>168</v>
      </c>
      <c r="C2216" s="113">
        <v>2007</v>
      </c>
      <c r="D2216" s="113" t="s">
        <v>17</v>
      </c>
      <c r="E2216" s="113">
        <v>10</v>
      </c>
      <c r="F2216" s="113">
        <v>16</v>
      </c>
      <c r="G2216" s="113" t="s">
        <v>157</v>
      </c>
      <c r="H2216" s="113" t="s">
        <v>157</v>
      </c>
      <c r="I2216" s="113">
        <v>38</v>
      </c>
    </row>
    <row r="2217" spans="1:9" x14ac:dyDescent="0.25">
      <c r="A2217" s="26" t="str">
        <f t="shared" si="34"/>
        <v>South East2008Other CNS and intracranial tumours</v>
      </c>
      <c r="B2217" s="113" t="s">
        <v>168</v>
      </c>
      <c r="C2217" s="113">
        <v>2008</v>
      </c>
      <c r="D2217" s="113" t="s">
        <v>17</v>
      </c>
      <c r="E2217" s="113">
        <v>28</v>
      </c>
      <c r="F2217" s="113" t="s">
        <v>157</v>
      </c>
      <c r="G2217" s="113" t="s">
        <v>157</v>
      </c>
      <c r="H2217" s="113">
        <v>18</v>
      </c>
      <c r="I2217" s="113">
        <v>62</v>
      </c>
    </row>
    <row r="2218" spans="1:9" x14ac:dyDescent="0.25">
      <c r="A2218" s="26" t="str">
        <f t="shared" si="34"/>
        <v>South East2009Other CNS and intracranial tumours</v>
      </c>
      <c r="B2218" s="113" t="s">
        <v>168</v>
      </c>
      <c r="C2218" s="113">
        <v>2009</v>
      </c>
      <c r="D2218" s="113" t="s">
        <v>17</v>
      </c>
      <c r="E2218" s="113">
        <v>18</v>
      </c>
      <c r="F2218" s="113">
        <v>12</v>
      </c>
      <c r="G2218" s="113" t="s">
        <v>157</v>
      </c>
      <c r="H2218" s="113" t="s">
        <v>157</v>
      </c>
      <c r="I2218" s="113">
        <v>39</v>
      </c>
    </row>
    <row r="2219" spans="1:9" x14ac:dyDescent="0.25">
      <c r="A2219" s="26" t="str">
        <f t="shared" si="34"/>
        <v>South East2010Other CNS and intracranial tumours</v>
      </c>
      <c r="B2219" s="113" t="s">
        <v>168</v>
      </c>
      <c r="C2219" s="113">
        <v>2010</v>
      </c>
      <c r="D2219" s="113" t="s">
        <v>17</v>
      </c>
      <c r="E2219" s="113">
        <v>22</v>
      </c>
      <c r="F2219" s="113" t="s">
        <v>157</v>
      </c>
      <c r="G2219" s="113" t="s">
        <v>157</v>
      </c>
      <c r="H2219" s="113">
        <v>16</v>
      </c>
      <c r="I2219" s="113">
        <v>44</v>
      </c>
    </row>
    <row r="2220" spans="1:9" x14ac:dyDescent="0.25">
      <c r="A2220" s="26" t="str">
        <f t="shared" si="34"/>
        <v>South East2011Other CNS and intracranial tumours</v>
      </c>
      <c r="B2220" s="113" t="s">
        <v>168</v>
      </c>
      <c r="C2220" s="113">
        <v>2011</v>
      </c>
      <c r="D2220" s="113" t="s">
        <v>17</v>
      </c>
      <c r="E2220" s="113">
        <v>13</v>
      </c>
      <c r="F2220" s="113" t="s">
        <v>157</v>
      </c>
      <c r="G2220" s="113" t="s">
        <v>157</v>
      </c>
      <c r="H2220" s="113">
        <v>16</v>
      </c>
      <c r="I2220" s="113">
        <v>44</v>
      </c>
    </row>
    <row r="2221" spans="1:9" x14ac:dyDescent="0.25">
      <c r="A2221" s="26" t="str">
        <f t="shared" si="34"/>
        <v>South East2012Other CNS and intracranial tumours</v>
      </c>
      <c r="B2221" s="113" t="s">
        <v>168</v>
      </c>
      <c r="C2221" s="113">
        <v>2012</v>
      </c>
      <c r="D2221" s="113" t="s">
        <v>17</v>
      </c>
      <c r="E2221" s="113">
        <v>20</v>
      </c>
      <c r="F2221" s="113" t="s">
        <v>157</v>
      </c>
      <c r="G2221" s="113" t="s">
        <v>157</v>
      </c>
      <c r="H2221" s="113">
        <v>16</v>
      </c>
      <c r="I2221" s="113">
        <v>44</v>
      </c>
    </row>
    <row r="2222" spans="1:9" x14ac:dyDescent="0.25">
      <c r="A2222" s="26" t="str">
        <f t="shared" si="34"/>
        <v>South East2013Other CNS and intracranial tumours</v>
      </c>
      <c r="B2222" s="113" t="s">
        <v>168</v>
      </c>
      <c r="C2222" s="113">
        <v>2013</v>
      </c>
      <c r="D2222" s="113" t="s">
        <v>17</v>
      </c>
      <c r="E2222" s="113">
        <v>37</v>
      </c>
      <c r="F2222" s="113" t="s">
        <v>157</v>
      </c>
      <c r="G2222" s="113" t="s">
        <v>157</v>
      </c>
      <c r="H2222" s="113">
        <v>19</v>
      </c>
      <c r="I2222" s="113">
        <v>68</v>
      </c>
    </row>
    <row r="2223" spans="1:9" x14ac:dyDescent="0.25">
      <c r="A2223" s="26" t="str">
        <f t="shared" si="34"/>
        <v>South West2006Other CNS and intracranial tumours</v>
      </c>
      <c r="B2223" s="113" t="s">
        <v>170</v>
      </c>
      <c r="C2223" s="113">
        <v>2006</v>
      </c>
      <c r="D2223" s="113" t="s">
        <v>17</v>
      </c>
      <c r="E2223" s="113">
        <v>14</v>
      </c>
      <c r="F2223" s="113">
        <v>27</v>
      </c>
      <c r="G2223" s="113" t="s">
        <v>157</v>
      </c>
      <c r="H2223" s="113" t="s">
        <v>157</v>
      </c>
      <c r="I2223" s="113">
        <v>53</v>
      </c>
    </row>
    <row r="2224" spans="1:9" x14ac:dyDescent="0.25">
      <c r="A2224" s="26" t="str">
        <f t="shared" si="34"/>
        <v>South West2007Other CNS and intracranial tumours</v>
      </c>
      <c r="B2224" s="113" t="s">
        <v>170</v>
      </c>
      <c r="C2224" s="113">
        <v>2007</v>
      </c>
      <c r="D2224" s="113" t="s">
        <v>17</v>
      </c>
      <c r="E2224" s="113">
        <v>23</v>
      </c>
      <c r="F2224" s="113">
        <v>17</v>
      </c>
      <c r="G2224" s="113" t="s">
        <v>157</v>
      </c>
      <c r="H2224" s="113" t="s">
        <v>157</v>
      </c>
      <c r="I2224" s="113">
        <v>53</v>
      </c>
    </row>
    <row r="2225" spans="1:9" x14ac:dyDescent="0.25">
      <c r="A2225" s="26" t="str">
        <f t="shared" si="34"/>
        <v>South West2008Other CNS and intracranial tumours</v>
      </c>
      <c r="B2225" s="113" t="s">
        <v>170</v>
      </c>
      <c r="C2225" s="113">
        <v>2008</v>
      </c>
      <c r="D2225" s="113" t="s">
        <v>17</v>
      </c>
      <c r="E2225" s="113">
        <v>28</v>
      </c>
      <c r="F2225" s="113">
        <v>24</v>
      </c>
      <c r="G2225" s="113" t="s">
        <v>157</v>
      </c>
      <c r="H2225" s="113" t="s">
        <v>157</v>
      </c>
      <c r="I2225" s="113">
        <v>71</v>
      </c>
    </row>
    <row r="2226" spans="1:9" x14ac:dyDescent="0.25">
      <c r="A2226" s="26" t="str">
        <f t="shared" si="34"/>
        <v>South West2009Other CNS and intracranial tumours</v>
      </c>
      <c r="B2226" s="113" t="s">
        <v>170</v>
      </c>
      <c r="C2226" s="113">
        <v>2009</v>
      </c>
      <c r="D2226" s="113" t="s">
        <v>17</v>
      </c>
      <c r="E2226" s="113">
        <v>23</v>
      </c>
      <c r="F2226" s="113">
        <v>9</v>
      </c>
      <c r="G2226" s="113" t="s">
        <v>157</v>
      </c>
      <c r="H2226" s="113" t="s">
        <v>157</v>
      </c>
      <c r="I2226" s="113">
        <v>40</v>
      </c>
    </row>
    <row r="2227" spans="1:9" x14ac:dyDescent="0.25">
      <c r="A2227" s="26" t="str">
        <f t="shared" si="34"/>
        <v>South West2010Other CNS and intracranial tumours</v>
      </c>
      <c r="B2227" s="113" t="s">
        <v>170</v>
      </c>
      <c r="C2227" s="113">
        <v>2010</v>
      </c>
      <c r="D2227" s="113" t="s">
        <v>17</v>
      </c>
      <c r="E2227" s="113">
        <v>25</v>
      </c>
      <c r="F2227" s="113" t="s">
        <v>157</v>
      </c>
      <c r="G2227" s="113" t="s">
        <v>157</v>
      </c>
      <c r="H2227" s="113">
        <v>9</v>
      </c>
      <c r="I2227" s="113">
        <v>45</v>
      </c>
    </row>
    <row r="2228" spans="1:9" x14ac:dyDescent="0.25">
      <c r="A2228" s="26" t="str">
        <f t="shared" si="34"/>
        <v>South West2011Other CNS and intracranial tumours</v>
      </c>
      <c r="B2228" s="113" t="s">
        <v>170</v>
      </c>
      <c r="C2228" s="113">
        <v>2011</v>
      </c>
      <c r="D2228" s="113" t="s">
        <v>17</v>
      </c>
      <c r="E2228" s="113">
        <v>14</v>
      </c>
      <c r="F2228" s="113" t="s">
        <v>157</v>
      </c>
      <c r="G2228" s="113" t="s">
        <v>157</v>
      </c>
      <c r="H2228" s="113">
        <v>11</v>
      </c>
      <c r="I2228" s="113">
        <v>36</v>
      </c>
    </row>
    <row r="2229" spans="1:9" x14ac:dyDescent="0.25">
      <c r="A2229" s="26" t="str">
        <f t="shared" si="34"/>
        <v>South West2012Other CNS and intracranial tumours</v>
      </c>
      <c r="B2229" s="113" t="s">
        <v>170</v>
      </c>
      <c r="C2229" s="113">
        <v>2012</v>
      </c>
      <c r="D2229" s="113" t="s">
        <v>17</v>
      </c>
      <c r="E2229" s="113">
        <v>14</v>
      </c>
      <c r="F2229" s="113" t="s">
        <v>157</v>
      </c>
      <c r="G2229" s="113" t="s">
        <v>157</v>
      </c>
      <c r="H2229" s="113">
        <v>6</v>
      </c>
      <c r="I2229" s="113">
        <v>27</v>
      </c>
    </row>
    <row r="2230" spans="1:9" x14ac:dyDescent="0.25">
      <c r="A2230" s="26" t="str">
        <f t="shared" si="34"/>
        <v>South West2013Other CNS and intracranial tumours</v>
      </c>
      <c r="B2230" s="113" t="s">
        <v>170</v>
      </c>
      <c r="C2230" s="113">
        <v>2013</v>
      </c>
      <c r="D2230" s="113" t="s">
        <v>17</v>
      </c>
      <c r="E2230" s="113">
        <v>10</v>
      </c>
      <c r="F2230" s="113">
        <v>8</v>
      </c>
      <c r="G2230" s="113" t="s">
        <v>157</v>
      </c>
      <c r="H2230" s="113" t="s">
        <v>157</v>
      </c>
      <c r="I2230" s="113">
        <v>28</v>
      </c>
    </row>
    <row r="2231" spans="1:9" x14ac:dyDescent="0.25">
      <c r="A2231" s="26" t="str">
        <f t="shared" si="34"/>
        <v>West Midlands2006Other CNS and intracranial tumours</v>
      </c>
      <c r="B2231" s="113" t="s">
        <v>172</v>
      </c>
      <c r="C2231" s="113">
        <v>2006</v>
      </c>
      <c r="D2231" s="113" t="s">
        <v>17</v>
      </c>
      <c r="E2231" s="113">
        <v>7</v>
      </c>
      <c r="F2231" s="113" t="s">
        <v>157</v>
      </c>
      <c r="G2231" s="113" t="s">
        <v>157</v>
      </c>
      <c r="H2231" s="113">
        <v>7</v>
      </c>
      <c r="I2231" s="113">
        <v>17</v>
      </c>
    </row>
    <row r="2232" spans="1:9" x14ac:dyDescent="0.25">
      <c r="A2232" s="26" t="str">
        <f t="shared" si="34"/>
        <v>West Midlands2007Other CNS and intracranial tumours</v>
      </c>
      <c r="B2232" s="113" t="s">
        <v>172</v>
      </c>
      <c r="C2232" s="113">
        <v>2007</v>
      </c>
      <c r="D2232" s="113" t="s">
        <v>17</v>
      </c>
      <c r="E2232" s="113">
        <v>10</v>
      </c>
      <c r="F2232" s="113" t="s">
        <v>157</v>
      </c>
      <c r="G2232" s="113" t="s">
        <v>157</v>
      </c>
      <c r="H2232" s="113">
        <v>7</v>
      </c>
      <c r="I2232" s="113">
        <v>22</v>
      </c>
    </row>
    <row r="2233" spans="1:9" x14ac:dyDescent="0.25">
      <c r="A2233" s="26" t="str">
        <f t="shared" si="34"/>
        <v>West Midlands2008Other CNS and intracranial tumours</v>
      </c>
      <c r="B2233" s="113" t="s">
        <v>172</v>
      </c>
      <c r="C2233" s="113">
        <v>2008</v>
      </c>
      <c r="D2233" s="113" t="s">
        <v>17</v>
      </c>
      <c r="E2233" s="113">
        <v>9</v>
      </c>
      <c r="F2233" s="113">
        <v>6</v>
      </c>
      <c r="G2233" s="113" t="s">
        <v>157</v>
      </c>
      <c r="H2233" s="113" t="s">
        <v>157</v>
      </c>
      <c r="I2233" s="113">
        <v>18</v>
      </c>
    </row>
    <row r="2234" spans="1:9" x14ac:dyDescent="0.25">
      <c r="A2234" s="26" t="str">
        <f t="shared" si="34"/>
        <v>West Midlands2009Other CNS and intracranial tumours</v>
      </c>
      <c r="B2234" s="113" t="s">
        <v>172</v>
      </c>
      <c r="C2234" s="113">
        <v>2009</v>
      </c>
      <c r="D2234" s="113" t="s">
        <v>17</v>
      </c>
      <c r="E2234" s="113">
        <v>9</v>
      </c>
      <c r="F2234" s="113" t="s">
        <v>157</v>
      </c>
      <c r="G2234" s="113" t="s">
        <v>157</v>
      </c>
      <c r="H2234" s="113" t="s">
        <v>157</v>
      </c>
      <c r="I2234" s="113">
        <v>19</v>
      </c>
    </row>
    <row r="2235" spans="1:9" x14ac:dyDescent="0.25">
      <c r="A2235" s="26" t="str">
        <f t="shared" si="34"/>
        <v>West Midlands2010Other CNS and intracranial tumours</v>
      </c>
      <c r="B2235" s="113" t="s">
        <v>172</v>
      </c>
      <c r="C2235" s="113">
        <v>2010</v>
      </c>
      <c r="D2235" s="113" t="s">
        <v>17</v>
      </c>
      <c r="E2235" s="113">
        <v>19</v>
      </c>
      <c r="F2235" s="113">
        <v>9</v>
      </c>
      <c r="G2235" s="113" t="s">
        <v>157</v>
      </c>
      <c r="H2235" s="113" t="s">
        <v>157</v>
      </c>
      <c r="I2235" s="113">
        <v>35</v>
      </c>
    </row>
    <row r="2236" spans="1:9" x14ac:dyDescent="0.25">
      <c r="A2236" s="26" t="str">
        <f t="shared" si="34"/>
        <v>West Midlands2011Other CNS and intracranial tumours</v>
      </c>
      <c r="B2236" s="113" t="s">
        <v>172</v>
      </c>
      <c r="C2236" s="113">
        <v>2011</v>
      </c>
      <c r="D2236" s="113" t="s">
        <v>17</v>
      </c>
      <c r="E2236" s="113">
        <v>14</v>
      </c>
      <c r="F2236" s="113" t="s">
        <v>157</v>
      </c>
      <c r="G2236" s="113" t="s">
        <v>157</v>
      </c>
      <c r="H2236" s="113">
        <v>7</v>
      </c>
      <c r="I2236" s="113">
        <v>26</v>
      </c>
    </row>
    <row r="2237" spans="1:9" x14ac:dyDescent="0.25">
      <c r="A2237" s="26" t="str">
        <f t="shared" si="34"/>
        <v>West Midlands2012Other CNS and intracranial tumours</v>
      </c>
      <c r="B2237" s="113" t="s">
        <v>172</v>
      </c>
      <c r="C2237" s="113">
        <v>2012</v>
      </c>
      <c r="D2237" s="113" t="s">
        <v>17</v>
      </c>
      <c r="E2237" s="113">
        <v>16</v>
      </c>
      <c r="F2237" s="113">
        <v>6</v>
      </c>
      <c r="G2237" s="113">
        <v>5</v>
      </c>
      <c r="H2237" s="113">
        <v>11</v>
      </c>
      <c r="I2237" s="113">
        <v>38</v>
      </c>
    </row>
    <row r="2238" spans="1:9" x14ac:dyDescent="0.25">
      <c r="A2238" s="26" t="str">
        <f t="shared" si="34"/>
        <v>West Midlands2013Other CNS and intracranial tumours</v>
      </c>
      <c r="B2238" s="113" t="s">
        <v>172</v>
      </c>
      <c r="C2238" s="113">
        <v>2013</v>
      </c>
      <c r="D2238" s="113" t="s">
        <v>17</v>
      </c>
      <c r="E2238" s="113">
        <v>16</v>
      </c>
      <c r="F2238" s="113" t="s">
        <v>157</v>
      </c>
      <c r="G2238" s="113" t="s">
        <v>157</v>
      </c>
      <c r="H2238" s="113">
        <v>10</v>
      </c>
      <c r="I2238" s="113">
        <v>28</v>
      </c>
    </row>
    <row r="2239" spans="1:9" x14ac:dyDescent="0.25">
      <c r="A2239" s="26" t="str">
        <f t="shared" si="34"/>
        <v>Yorkshire and The Humber2006Other CNS and intracranial tumours</v>
      </c>
      <c r="B2239" s="113" t="s">
        <v>174</v>
      </c>
      <c r="C2239" s="113">
        <v>2006</v>
      </c>
      <c r="D2239" s="113" t="s">
        <v>17</v>
      </c>
      <c r="E2239" s="113">
        <v>14</v>
      </c>
      <c r="F2239" s="113" t="s">
        <v>157</v>
      </c>
      <c r="G2239" s="113" t="s">
        <v>157</v>
      </c>
      <c r="H2239" s="113">
        <v>8</v>
      </c>
      <c r="I2239" s="113">
        <v>33</v>
      </c>
    </row>
    <row r="2240" spans="1:9" x14ac:dyDescent="0.25">
      <c r="A2240" s="26" t="str">
        <f t="shared" si="34"/>
        <v>Yorkshire and The Humber2007Other CNS and intracranial tumours</v>
      </c>
      <c r="B2240" s="113" t="s">
        <v>174</v>
      </c>
      <c r="C2240" s="113">
        <v>2007</v>
      </c>
      <c r="D2240" s="113" t="s">
        <v>17</v>
      </c>
      <c r="E2240" s="113">
        <v>13</v>
      </c>
      <c r="F2240" s="113" t="s">
        <v>157</v>
      </c>
      <c r="G2240" s="113" t="s">
        <v>157</v>
      </c>
      <c r="H2240" s="113">
        <v>10</v>
      </c>
      <c r="I2240" s="113">
        <v>27</v>
      </c>
    </row>
    <row r="2241" spans="1:9" x14ac:dyDescent="0.25">
      <c r="A2241" s="26" t="str">
        <f t="shared" si="34"/>
        <v>Yorkshire and The Humber2008Other CNS and intracranial tumours</v>
      </c>
      <c r="B2241" s="113" t="s">
        <v>174</v>
      </c>
      <c r="C2241" s="113">
        <v>2008</v>
      </c>
      <c r="D2241" s="113" t="s">
        <v>17</v>
      </c>
      <c r="E2241" s="113">
        <v>5</v>
      </c>
      <c r="F2241" s="113" t="s">
        <v>157</v>
      </c>
      <c r="G2241" s="113" t="s">
        <v>157</v>
      </c>
      <c r="H2241" s="113">
        <v>10</v>
      </c>
      <c r="I2241" s="113">
        <v>17</v>
      </c>
    </row>
    <row r="2242" spans="1:9" x14ac:dyDescent="0.25">
      <c r="A2242" s="26" t="str">
        <f t="shared" si="34"/>
        <v>Yorkshire and The Humber2009Other CNS and intracranial tumours</v>
      </c>
      <c r="B2242" s="113" t="s">
        <v>174</v>
      </c>
      <c r="C2242" s="113">
        <v>2009</v>
      </c>
      <c r="D2242" s="113" t="s">
        <v>17</v>
      </c>
      <c r="E2242" s="113">
        <v>11</v>
      </c>
      <c r="F2242" s="113" t="s">
        <v>157</v>
      </c>
      <c r="G2242" s="113" t="s">
        <v>157</v>
      </c>
      <c r="H2242" s="113">
        <v>7</v>
      </c>
      <c r="I2242" s="113">
        <v>25</v>
      </c>
    </row>
    <row r="2243" spans="1:9" x14ac:dyDescent="0.25">
      <c r="A2243" s="26" t="str">
        <f t="shared" si="34"/>
        <v>Yorkshire and The Humber2010Other CNS and intracranial tumours</v>
      </c>
      <c r="B2243" s="113" t="s">
        <v>174</v>
      </c>
      <c r="C2243" s="113">
        <v>2010</v>
      </c>
      <c r="D2243" s="113" t="s">
        <v>17</v>
      </c>
      <c r="E2243" s="113">
        <v>10</v>
      </c>
      <c r="F2243" s="113" t="s">
        <v>157</v>
      </c>
      <c r="G2243" s="113" t="s">
        <v>157</v>
      </c>
      <c r="H2243" s="113">
        <v>10</v>
      </c>
      <c r="I2243" s="113">
        <v>26</v>
      </c>
    </row>
    <row r="2244" spans="1:9" x14ac:dyDescent="0.25">
      <c r="A2244" s="26" t="str">
        <f t="shared" si="34"/>
        <v>Yorkshire and The Humber2011Other CNS and intracranial tumours</v>
      </c>
      <c r="B2244" s="113" t="s">
        <v>174</v>
      </c>
      <c r="C2244" s="113">
        <v>2011</v>
      </c>
      <c r="D2244" s="113" t="s">
        <v>17</v>
      </c>
      <c r="E2244" s="113">
        <v>13</v>
      </c>
      <c r="F2244" s="113" t="s">
        <v>157</v>
      </c>
      <c r="G2244" s="113" t="s">
        <v>157</v>
      </c>
      <c r="H2244" s="113">
        <v>10</v>
      </c>
      <c r="I2244" s="113">
        <v>25</v>
      </c>
    </row>
    <row r="2245" spans="1:9" x14ac:dyDescent="0.25">
      <c r="A2245" s="26" t="str">
        <f t="shared" ref="A2245:A2308" si="35">CONCATENATE(B2245,C2245,D2245)</f>
        <v>Yorkshire and The Humber2012Other CNS and intracranial tumours</v>
      </c>
      <c r="B2245" s="113" t="s">
        <v>174</v>
      </c>
      <c r="C2245" s="113">
        <v>2012</v>
      </c>
      <c r="D2245" s="113" t="s">
        <v>17</v>
      </c>
      <c r="E2245" s="113">
        <v>11</v>
      </c>
      <c r="F2245" s="113" t="s">
        <v>157</v>
      </c>
      <c r="G2245" s="113" t="s">
        <v>157</v>
      </c>
      <c r="H2245" s="113">
        <v>13</v>
      </c>
      <c r="I2245" s="113">
        <v>31</v>
      </c>
    </row>
    <row r="2246" spans="1:9" x14ac:dyDescent="0.25">
      <c r="A2246" s="26" t="str">
        <f t="shared" si="35"/>
        <v>Yorkshire and The Humber2013Other CNS and intracranial tumours</v>
      </c>
      <c r="B2246" s="113" t="s">
        <v>174</v>
      </c>
      <c r="C2246" s="113">
        <v>2013</v>
      </c>
      <c r="D2246" s="113" t="s">
        <v>17</v>
      </c>
      <c r="E2246" s="113">
        <v>19</v>
      </c>
      <c r="F2246" s="113" t="s">
        <v>157</v>
      </c>
      <c r="G2246" s="113" t="s">
        <v>157</v>
      </c>
      <c r="H2246" s="113">
        <v>21</v>
      </c>
      <c r="I2246" s="113">
        <v>47</v>
      </c>
    </row>
    <row r="2247" spans="1:9" x14ac:dyDescent="0.25">
      <c r="A2247" s="26" t="str">
        <f t="shared" si="35"/>
        <v>East Midlands2006Other haematological malignancies</v>
      </c>
      <c r="B2247" s="113" t="s">
        <v>160</v>
      </c>
      <c r="C2247" s="113">
        <v>2006</v>
      </c>
      <c r="D2247" s="113" t="s">
        <v>36</v>
      </c>
      <c r="E2247" s="113">
        <v>19</v>
      </c>
      <c r="F2247" s="113">
        <v>8</v>
      </c>
      <c r="G2247" s="113" t="s">
        <v>157</v>
      </c>
      <c r="H2247" s="113" t="s">
        <v>157</v>
      </c>
      <c r="I2247" s="113">
        <v>37</v>
      </c>
    </row>
    <row r="2248" spans="1:9" x14ac:dyDescent="0.25">
      <c r="A2248" s="26" t="str">
        <f t="shared" si="35"/>
        <v>East Midlands2007Other haematological malignancies</v>
      </c>
      <c r="B2248" s="113" t="s">
        <v>160</v>
      </c>
      <c r="C2248" s="113">
        <v>2007</v>
      </c>
      <c r="D2248" s="113" t="s">
        <v>36</v>
      </c>
      <c r="E2248" s="113">
        <v>13</v>
      </c>
      <c r="F2248" s="113">
        <v>7</v>
      </c>
      <c r="G2248" s="113">
        <v>0</v>
      </c>
      <c r="H2248" s="113">
        <v>10</v>
      </c>
      <c r="I2248" s="113">
        <v>30</v>
      </c>
    </row>
    <row r="2249" spans="1:9" x14ac:dyDescent="0.25">
      <c r="A2249" s="26" t="str">
        <f t="shared" si="35"/>
        <v>East Midlands2008Other haematological malignancies</v>
      </c>
      <c r="B2249" s="113" t="s">
        <v>160</v>
      </c>
      <c r="C2249" s="113">
        <v>2008</v>
      </c>
      <c r="D2249" s="113" t="s">
        <v>36</v>
      </c>
      <c r="E2249" s="113">
        <v>13</v>
      </c>
      <c r="F2249" s="113">
        <v>10</v>
      </c>
      <c r="G2249" s="113" t="s">
        <v>157</v>
      </c>
      <c r="H2249" s="113" t="s">
        <v>157</v>
      </c>
      <c r="I2249" s="113">
        <v>31</v>
      </c>
    </row>
    <row r="2250" spans="1:9" x14ac:dyDescent="0.25">
      <c r="A2250" s="26" t="str">
        <f t="shared" si="35"/>
        <v>East Midlands2009Other haematological malignancies</v>
      </c>
      <c r="B2250" s="113" t="s">
        <v>160</v>
      </c>
      <c r="C2250" s="113">
        <v>2009</v>
      </c>
      <c r="D2250" s="113" t="s">
        <v>36</v>
      </c>
      <c r="E2250" s="113">
        <v>18</v>
      </c>
      <c r="F2250" s="113">
        <v>13</v>
      </c>
      <c r="G2250" s="113" t="s">
        <v>157</v>
      </c>
      <c r="H2250" s="113" t="s">
        <v>157</v>
      </c>
      <c r="I2250" s="113">
        <v>32</v>
      </c>
    </row>
    <row r="2251" spans="1:9" x14ac:dyDescent="0.25">
      <c r="A2251" s="26" t="str">
        <f t="shared" si="35"/>
        <v>East Midlands2010Other haematological malignancies</v>
      </c>
      <c r="B2251" s="113" t="s">
        <v>160</v>
      </c>
      <c r="C2251" s="113">
        <v>2010</v>
      </c>
      <c r="D2251" s="113" t="s">
        <v>36</v>
      </c>
      <c r="E2251" s="113">
        <v>14</v>
      </c>
      <c r="F2251" s="113">
        <v>7</v>
      </c>
      <c r="G2251" s="113" t="s">
        <v>157</v>
      </c>
      <c r="H2251" s="113" t="s">
        <v>157</v>
      </c>
      <c r="I2251" s="113">
        <v>28</v>
      </c>
    </row>
    <row r="2252" spans="1:9" x14ac:dyDescent="0.25">
      <c r="A2252" s="26" t="str">
        <f t="shared" si="35"/>
        <v>East Midlands2011Other haematological malignancies</v>
      </c>
      <c r="B2252" s="113" t="s">
        <v>160</v>
      </c>
      <c r="C2252" s="113">
        <v>2011</v>
      </c>
      <c r="D2252" s="113" t="s">
        <v>36</v>
      </c>
      <c r="E2252" s="113">
        <v>13</v>
      </c>
      <c r="F2252" s="113" t="s">
        <v>157</v>
      </c>
      <c r="G2252" s="113" t="s">
        <v>157</v>
      </c>
      <c r="H2252" s="113">
        <v>11</v>
      </c>
      <c r="I2252" s="113">
        <v>33</v>
      </c>
    </row>
    <row r="2253" spans="1:9" x14ac:dyDescent="0.25">
      <c r="A2253" s="26" t="str">
        <f t="shared" si="35"/>
        <v>East Midlands2012Other haematological malignancies</v>
      </c>
      <c r="B2253" s="113" t="s">
        <v>160</v>
      </c>
      <c r="C2253" s="113">
        <v>2012</v>
      </c>
      <c r="D2253" s="113" t="s">
        <v>36</v>
      </c>
      <c r="E2253" s="113">
        <v>19</v>
      </c>
      <c r="F2253" s="113">
        <v>11</v>
      </c>
      <c r="G2253" s="113" t="s">
        <v>157</v>
      </c>
      <c r="H2253" s="113" t="s">
        <v>157</v>
      </c>
      <c r="I2253" s="113">
        <v>41</v>
      </c>
    </row>
    <row r="2254" spans="1:9" x14ac:dyDescent="0.25">
      <c r="A2254" s="26" t="str">
        <f t="shared" si="35"/>
        <v>East Midlands2013Other haematological malignancies</v>
      </c>
      <c r="B2254" s="113" t="s">
        <v>160</v>
      </c>
      <c r="C2254" s="113">
        <v>2013</v>
      </c>
      <c r="D2254" s="113" t="s">
        <v>36</v>
      </c>
      <c r="E2254" s="113">
        <v>17</v>
      </c>
      <c r="F2254" s="113" t="s">
        <v>157</v>
      </c>
      <c r="G2254" s="113" t="s">
        <v>157</v>
      </c>
      <c r="H2254" s="113">
        <v>10</v>
      </c>
      <c r="I2254" s="113">
        <v>39</v>
      </c>
    </row>
    <row r="2255" spans="1:9" x14ac:dyDescent="0.25">
      <c r="A2255" s="26" t="str">
        <f t="shared" si="35"/>
        <v>East of England2006Other haematological malignancies</v>
      </c>
      <c r="B2255" s="113" t="s">
        <v>162</v>
      </c>
      <c r="C2255" s="113">
        <v>2006</v>
      </c>
      <c r="D2255" s="113" t="s">
        <v>36</v>
      </c>
      <c r="E2255" s="113">
        <v>20</v>
      </c>
      <c r="F2255" s="113">
        <v>18</v>
      </c>
      <c r="G2255" s="113">
        <v>0</v>
      </c>
      <c r="H2255" s="113">
        <v>6</v>
      </c>
      <c r="I2255" s="113">
        <v>44</v>
      </c>
    </row>
    <row r="2256" spans="1:9" x14ac:dyDescent="0.25">
      <c r="A2256" s="26" t="str">
        <f t="shared" si="35"/>
        <v>East of England2007Other haematological malignancies</v>
      </c>
      <c r="B2256" s="113" t="s">
        <v>162</v>
      </c>
      <c r="C2256" s="113">
        <v>2007</v>
      </c>
      <c r="D2256" s="113" t="s">
        <v>36</v>
      </c>
      <c r="E2256" s="113">
        <v>16</v>
      </c>
      <c r="F2256" s="113">
        <v>13</v>
      </c>
      <c r="G2256" s="113" t="s">
        <v>157</v>
      </c>
      <c r="H2256" s="113" t="s">
        <v>157</v>
      </c>
      <c r="I2256" s="113">
        <v>31</v>
      </c>
    </row>
    <row r="2257" spans="1:9" x14ac:dyDescent="0.25">
      <c r="A2257" s="26" t="str">
        <f t="shared" si="35"/>
        <v>East of England2008Other haematological malignancies</v>
      </c>
      <c r="B2257" s="113" t="s">
        <v>162</v>
      </c>
      <c r="C2257" s="113">
        <v>2008</v>
      </c>
      <c r="D2257" s="113" t="s">
        <v>36</v>
      </c>
      <c r="E2257" s="113">
        <v>17</v>
      </c>
      <c r="F2257" s="113">
        <v>10</v>
      </c>
      <c r="G2257" s="113" t="s">
        <v>157</v>
      </c>
      <c r="H2257" s="113" t="s">
        <v>157</v>
      </c>
      <c r="I2257" s="113">
        <v>31</v>
      </c>
    </row>
    <row r="2258" spans="1:9" x14ac:dyDescent="0.25">
      <c r="A2258" s="26" t="str">
        <f t="shared" si="35"/>
        <v>East of England2009Other haematological malignancies</v>
      </c>
      <c r="B2258" s="113" t="s">
        <v>162</v>
      </c>
      <c r="C2258" s="113">
        <v>2009</v>
      </c>
      <c r="D2258" s="113" t="s">
        <v>36</v>
      </c>
      <c r="E2258" s="113">
        <v>21</v>
      </c>
      <c r="F2258" s="113">
        <v>16</v>
      </c>
      <c r="G2258" s="113">
        <v>0</v>
      </c>
      <c r="H2258" s="113">
        <v>6</v>
      </c>
      <c r="I2258" s="113">
        <v>43</v>
      </c>
    </row>
    <row r="2259" spans="1:9" x14ac:dyDescent="0.25">
      <c r="A2259" s="26" t="str">
        <f t="shared" si="35"/>
        <v>East of England2010Other haematological malignancies</v>
      </c>
      <c r="B2259" s="113" t="s">
        <v>162</v>
      </c>
      <c r="C2259" s="113">
        <v>2010</v>
      </c>
      <c r="D2259" s="113" t="s">
        <v>36</v>
      </c>
      <c r="E2259" s="113">
        <v>30</v>
      </c>
      <c r="F2259" s="113">
        <v>6</v>
      </c>
      <c r="G2259" s="113" t="s">
        <v>157</v>
      </c>
      <c r="H2259" s="113" t="s">
        <v>157</v>
      </c>
      <c r="I2259" s="113">
        <v>39</v>
      </c>
    </row>
    <row r="2260" spans="1:9" x14ac:dyDescent="0.25">
      <c r="A2260" s="26" t="str">
        <f t="shared" si="35"/>
        <v>East of England2011Other haematological malignancies</v>
      </c>
      <c r="B2260" s="113" t="s">
        <v>162</v>
      </c>
      <c r="C2260" s="113">
        <v>2011</v>
      </c>
      <c r="D2260" s="113" t="s">
        <v>36</v>
      </c>
      <c r="E2260" s="113">
        <v>31</v>
      </c>
      <c r="F2260" s="113">
        <v>11</v>
      </c>
      <c r="G2260" s="113" t="s">
        <v>157</v>
      </c>
      <c r="H2260" s="113" t="s">
        <v>157</v>
      </c>
      <c r="I2260" s="113">
        <v>45</v>
      </c>
    </row>
    <row r="2261" spans="1:9" x14ac:dyDescent="0.25">
      <c r="A2261" s="26" t="str">
        <f t="shared" si="35"/>
        <v>East of England2012Other haematological malignancies</v>
      </c>
      <c r="B2261" s="113" t="s">
        <v>162</v>
      </c>
      <c r="C2261" s="113">
        <v>2012</v>
      </c>
      <c r="D2261" s="113" t="s">
        <v>36</v>
      </c>
      <c r="E2261" s="113">
        <v>32</v>
      </c>
      <c r="F2261" s="113">
        <v>9</v>
      </c>
      <c r="G2261" s="113" t="s">
        <v>157</v>
      </c>
      <c r="H2261" s="113" t="s">
        <v>157</v>
      </c>
      <c r="I2261" s="113">
        <v>45</v>
      </c>
    </row>
    <row r="2262" spans="1:9" x14ac:dyDescent="0.25">
      <c r="A2262" s="26" t="str">
        <f t="shared" si="35"/>
        <v>East of England2013Other haematological malignancies</v>
      </c>
      <c r="B2262" s="113" t="s">
        <v>162</v>
      </c>
      <c r="C2262" s="113">
        <v>2013</v>
      </c>
      <c r="D2262" s="113" t="s">
        <v>36</v>
      </c>
      <c r="E2262" s="113">
        <v>20</v>
      </c>
      <c r="F2262" s="113">
        <v>10</v>
      </c>
      <c r="G2262" s="113" t="s">
        <v>157</v>
      </c>
      <c r="H2262" s="113" t="s">
        <v>157</v>
      </c>
      <c r="I2262" s="113">
        <v>33</v>
      </c>
    </row>
    <row r="2263" spans="1:9" x14ac:dyDescent="0.25">
      <c r="A2263" s="26" t="str">
        <f t="shared" si="35"/>
        <v>London2006Other haematological malignancies</v>
      </c>
      <c r="B2263" s="113" t="s">
        <v>116</v>
      </c>
      <c r="C2263" s="113">
        <v>2006</v>
      </c>
      <c r="D2263" s="113" t="s">
        <v>36</v>
      </c>
      <c r="E2263" s="113">
        <v>58</v>
      </c>
      <c r="F2263" s="113" t="s">
        <v>157</v>
      </c>
      <c r="G2263" s="113" t="s">
        <v>157</v>
      </c>
      <c r="H2263" s="113">
        <v>13</v>
      </c>
      <c r="I2263" s="113">
        <v>74</v>
      </c>
    </row>
    <row r="2264" spans="1:9" x14ac:dyDescent="0.25">
      <c r="A2264" s="26" t="str">
        <f t="shared" si="35"/>
        <v>London2007Other haematological malignancies</v>
      </c>
      <c r="B2264" s="113" t="s">
        <v>116</v>
      </c>
      <c r="C2264" s="113">
        <v>2007</v>
      </c>
      <c r="D2264" s="113" t="s">
        <v>36</v>
      </c>
      <c r="E2264" s="113">
        <v>28</v>
      </c>
      <c r="F2264" s="113" t="s">
        <v>157</v>
      </c>
      <c r="G2264" s="113" t="s">
        <v>157</v>
      </c>
      <c r="H2264" s="113" t="s">
        <v>157</v>
      </c>
      <c r="I2264" s="113">
        <v>36</v>
      </c>
    </row>
    <row r="2265" spans="1:9" x14ac:dyDescent="0.25">
      <c r="A2265" s="26" t="str">
        <f t="shared" si="35"/>
        <v>London2008Other haematological malignancies</v>
      </c>
      <c r="B2265" s="113" t="s">
        <v>116</v>
      </c>
      <c r="C2265" s="113">
        <v>2008</v>
      </c>
      <c r="D2265" s="113" t="s">
        <v>36</v>
      </c>
      <c r="E2265" s="113">
        <v>32</v>
      </c>
      <c r="F2265" s="113" t="s">
        <v>157</v>
      </c>
      <c r="G2265" s="113" t="s">
        <v>157</v>
      </c>
      <c r="H2265" s="113">
        <v>6</v>
      </c>
      <c r="I2265" s="113">
        <v>42</v>
      </c>
    </row>
    <row r="2266" spans="1:9" x14ac:dyDescent="0.25">
      <c r="A2266" s="26" t="str">
        <f t="shared" si="35"/>
        <v>London2009Other haematological malignancies</v>
      </c>
      <c r="B2266" s="113" t="s">
        <v>116</v>
      </c>
      <c r="C2266" s="113">
        <v>2009</v>
      </c>
      <c r="D2266" s="113" t="s">
        <v>36</v>
      </c>
      <c r="E2266" s="113">
        <v>46</v>
      </c>
      <c r="F2266" s="113" t="s">
        <v>157</v>
      </c>
      <c r="G2266" s="113" t="s">
        <v>157</v>
      </c>
      <c r="H2266" s="113" t="s">
        <v>157</v>
      </c>
      <c r="I2266" s="113">
        <v>54</v>
      </c>
    </row>
    <row r="2267" spans="1:9" x14ac:dyDescent="0.25">
      <c r="A2267" s="26" t="str">
        <f t="shared" si="35"/>
        <v>London2010Other haematological malignancies</v>
      </c>
      <c r="B2267" s="113" t="s">
        <v>116</v>
      </c>
      <c r="C2267" s="113">
        <v>2010</v>
      </c>
      <c r="D2267" s="113" t="s">
        <v>36</v>
      </c>
      <c r="E2267" s="113">
        <v>44</v>
      </c>
      <c r="F2267" s="113">
        <v>0</v>
      </c>
      <c r="G2267" s="113">
        <v>5</v>
      </c>
      <c r="H2267" s="113">
        <v>5</v>
      </c>
      <c r="I2267" s="113">
        <v>54</v>
      </c>
    </row>
    <row r="2268" spans="1:9" x14ac:dyDescent="0.25">
      <c r="A2268" s="26" t="str">
        <f t="shared" si="35"/>
        <v>London2011Other haematological malignancies</v>
      </c>
      <c r="B2268" s="113" t="s">
        <v>116</v>
      </c>
      <c r="C2268" s="113">
        <v>2011</v>
      </c>
      <c r="D2268" s="113" t="s">
        <v>36</v>
      </c>
      <c r="E2268" s="113">
        <v>35</v>
      </c>
      <c r="F2268" s="113" t="s">
        <v>157</v>
      </c>
      <c r="G2268" s="113" t="s">
        <v>157</v>
      </c>
      <c r="H2268" s="113">
        <v>6</v>
      </c>
      <c r="I2268" s="113">
        <v>44</v>
      </c>
    </row>
    <row r="2269" spans="1:9" x14ac:dyDescent="0.25">
      <c r="A2269" s="26" t="str">
        <f t="shared" si="35"/>
        <v>London2012Other haematological malignancies</v>
      </c>
      <c r="B2269" s="113" t="s">
        <v>116</v>
      </c>
      <c r="C2269" s="113">
        <v>2012</v>
      </c>
      <c r="D2269" s="113" t="s">
        <v>36</v>
      </c>
      <c r="E2269" s="113">
        <v>44</v>
      </c>
      <c r="F2269" s="113" t="s">
        <v>157</v>
      </c>
      <c r="G2269" s="113" t="s">
        <v>157</v>
      </c>
      <c r="H2269" s="113">
        <v>5</v>
      </c>
      <c r="I2269" s="113">
        <v>51</v>
      </c>
    </row>
    <row r="2270" spans="1:9" x14ac:dyDescent="0.25">
      <c r="A2270" s="26" t="str">
        <f t="shared" si="35"/>
        <v>London2013Other haematological malignancies</v>
      </c>
      <c r="B2270" s="113" t="s">
        <v>116</v>
      </c>
      <c r="C2270" s="113">
        <v>2013</v>
      </c>
      <c r="D2270" s="113" t="s">
        <v>36</v>
      </c>
      <c r="E2270" s="113">
        <v>48</v>
      </c>
      <c r="F2270" s="113" t="s">
        <v>157</v>
      </c>
      <c r="G2270" s="113" t="s">
        <v>157</v>
      </c>
      <c r="H2270" s="113">
        <v>5</v>
      </c>
      <c r="I2270" s="113">
        <v>57</v>
      </c>
    </row>
    <row r="2271" spans="1:9" x14ac:dyDescent="0.25">
      <c r="A2271" s="26" t="str">
        <f t="shared" si="35"/>
        <v>North East2006Other haematological malignancies</v>
      </c>
      <c r="B2271" s="113" t="s">
        <v>164</v>
      </c>
      <c r="C2271" s="113">
        <v>2006</v>
      </c>
      <c r="D2271" s="113" t="s">
        <v>36</v>
      </c>
      <c r="E2271" s="113">
        <v>6</v>
      </c>
      <c r="F2271" s="113">
        <v>7</v>
      </c>
      <c r="G2271" s="113" t="s">
        <v>157</v>
      </c>
      <c r="H2271" s="113" t="s">
        <v>157</v>
      </c>
      <c r="I2271" s="113">
        <v>15</v>
      </c>
    </row>
    <row r="2272" spans="1:9" x14ac:dyDescent="0.25">
      <c r="A2272" s="26" t="str">
        <f t="shared" si="35"/>
        <v>North East2007Other haematological malignancies</v>
      </c>
      <c r="B2272" s="113" t="s">
        <v>164</v>
      </c>
      <c r="C2272" s="113">
        <v>2007</v>
      </c>
      <c r="D2272" s="113" t="s">
        <v>36</v>
      </c>
      <c r="E2272" s="113">
        <v>8</v>
      </c>
      <c r="F2272" s="113" t="s">
        <v>157</v>
      </c>
      <c r="G2272" s="113" t="s">
        <v>157</v>
      </c>
      <c r="H2272" s="113">
        <v>0</v>
      </c>
      <c r="I2272" s="113">
        <v>11</v>
      </c>
    </row>
    <row r="2273" spans="1:9" x14ac:dyDescent="0.25">
      <c r="A2273" s="26" t="str">
        <f t="shared" si="35"/>
        <v>North East2008Other haematological malignancies</v>
      </c>
      <c r="B2273" s="113" t="s">
        <v>164</v>
      </c>
      <c r="C2273" s="113">
        <v>2008</v>
      </c>
      <c r="D2273" s="113" t="s">
        <v>36</v>
      </c>
      <c r="E2273" s="113">
        <v>13</v>
      </c>
      <c r="F2273" s="113">
        <v>5</v>
      </c>
      <c r="G2273" s="113">
        <v>0</v>
      </c>
      <c r="H2273" s="113">
        <v>5</v>
      </c>
      <c r="I2273" s="113">
        <v>23</v>
      </c>
    </row>
    <row r="2274" spans="1:9" x14ac:dyDescent="0.25">
      <c r="A2274" s="26" t="str">
        <f t="shared" si="35"/>
        <v>North East2009Other haematological malignancies</v>
      </c>
      <c r="B2274" s="113" t="s">
        <v>164</v>
      </c>
      <c r="C2274" s="113">
        <v>2009</v>
      </c>
      <c r="D2274" s="113" t="s">
        <v>36</v>
      </c>
      <c r="E2274" s="113">
        <v>6</v>
      </c>
      <c r="F2274" s="113" t="s">
        <v>157</v>
      </c>
      <c r="G2274" s="113" t="s">
        <v>157</v>
      </c>
      <c r="H2274" s="113">
        <v>0</v>
      </c>
      <c r="I2274" s="113">
        <v>9</v>
      </c>
    </row>
    <row r="2275" spans="1:9" x14ac:dyDescent="0.25">
      <c r="A2275" s="26" t="str">
        <f t="shared" si="35"/>
        <v>North East2010Other haematological malignancies</v>
      </c>
      <c r="B2275" s="113" t="s">
        <v>164</v>
      </c>
      <c r="C2275" s="113">
        <v>2010</v>
      </c>
      <c r="D2275" s="113" t="s">
        <v>36</v>
      </c>
      <c r="E2275" s="113">
        <v>5</v>
      </c>
      <c r="F2275" s="113" t="s">
        <v>157</v>
      </c>
      <c r="G2275" s="113" t="s">
        <v>157</v>
      </c>
      <c r="H2275" s="113" t="s">
        <v>157</v>
      </c>
      <c r="I2275" s="113">
        <v>10</v>
      </c>
    </row>
    <row r="2276" spans="1:9" x14ac:dyDescent="0.25">
      <c r="A2276" s="26" t="str">
        <f t="shared" si="35"/>
        <v>North East2011Other haematological malignancies</v>
      </c>
      <c r="B2276" s="113" t="s">
        <v>164</v>
      </c>
      <c r="C2276" s="113">
        <v>2011</v>
      </c>
      <c r="D2276" s="113" t="s">
        <v>36</v>
      </c>
      <c r="E2276" s="113">
        <v>12</v>
      </c>
      <c r="F2276" s="113" t="s">
        <v>157</v>
      </c>
      <c r="G2276" s="113">
        <v>0</v>
      </c>
      <c r="H2276" s="113" t="s">
        <v>157</v>
      </c>
      <c r="I2276" s="113">
        <v>16</v>
      </c>
    </row>
    <row r="2277" spans="1:9" x14ac:dyDescent="0.25">
      <c r="A2277" s="26" t="str">
        <f t="shared" si="35"/>
        <v>North East2012Other haematological malignancies</v>
      </c>
      <c r="B2277" s="113" t="s">
        <v>164</v>
      </c>
      <c r="C2277" s="113">
        <v>2012</v>
      </c>
      <c r="D2277" s="113" t="s">
        <v>36</v>
      </c>
      <c r="E2277" s="113">
        <v>16</v>
      </c>
      <c r="F2277" s="113">
        <v>5</v>
      </c>
      <c r="G2277" s="113" t="s">
        <v>157</v>
      </c>
      <c r="H2277" s="113" t="s">
        <v>157</v>
      </c>
      <c r="I2277" s="113">
        <v>25</v>
      </c>
    </row>
    <row r="2278" spans="1:9" x14ac:dyDescent="0.25">
      <c r="A2278" s="26" t="str">
        <f t="shared" si="35"/>
        <v>North East2013Other haematological malignancies</v>
      </c>
      <c r="B2278" s="113" t="s">
        <v>164</v>
      </c>
      <c r="C2278" s="113">
        <v>2013</v>
      </c>
      <c r="D2278" s="113" t="s">
        <v>36</v>
      </c>
      <c r="E2278" s="113">
        <v>7</v>
      </c>
      <c r="F2278" s="113" t="s">
        <v>157</v>
      </c>
      <c r="G2278" s="113" t="s">
        <v>157</v>
      </c>
      <c r="H2278" s="113" t="s">
        <v>157</v>
      </c>
      <c r="I2278" s="113">
        <v>15</v>
      </c>
    </row>
    <row r="2279" spans="1:9" x14ac:dyDescent="0.25">
      <c r="A2279" s="26" t="str">
        <f t="shared" si="35"/>
        <v>North West2006Other haematological malignancies</v>
      </c>
      <c r="B2279" s="113" t="s">
        <v>166</v>
      </c>
      <c r="C2279" s="113">
        <v>2006</v>
      </c>
      <c r="D2279" s="113" t="s">
        <v>36</v>
      </c>
      <c r="E2279" s="113">
        <v>35</v>
      </c>
      <c r="F2279" s="113">
        <v>8</v>
      </c>
      <c r="G2279" s="113" t="s">
        <v>157</v>
      </c>
      <c r="H2279" s="113" t="s">
        <v>157</v>
      </c>
      <c r="I2279" s="113">
        <v>49</v>
      </c>
    </row>
    <row r="2280" spans="1:9" x14ac:dyDescent="0.25">
      <c r="A2280" s="26" t="str">
        <f t="shared" si="35"/>
        <v>North West2007Other haematological malignancies</v>
      </c>
      <c r="B2280" s="113" t="s">
        <v>166</v>
      </c>
      <c r="C2280" s="113">
        <v>2007</v>
      </c>
      <c r="D2280" s="113" t="s">
        <v>36</v>
      </c>
      <c r="E2280" s="113">
        <v>34</v>
      </c>
      <c r="F2280" s="113">
        <v>21</v>
      </c>
      <c r="G2280" s="113" t="s">
        <v>157</v>
      </c>
      <c r="H2280" s="113" t="s">
        <v>157</v>
      </c>
      <c r="I2280" s="113">
        <v>60</v>
      </c>
    </row>
    <row r="2281" spans="1:9" x14ac:dyDescent="0.25">
      <c r="A2281" s="26" t="str">
        <f t="shared" si="35"/>
        <v>North West2008Other haematological malignancies</v>
      </c>
      <c r="B2281" s="113" t="s">
        <v>166</v>
      </c>
      <c r="C2281" s="113">
        <v>2008</v>
      </c>
      <c r="D2281" s="113" t="s">
        <v>36</v>
      </c>
      <c r="E2281" s="113">
        <v>45</v>
      </c>
      <c r="F2281" s="113">
        <v>22</v>
      </c>
      <c r="G2281" s="113">
        <v>6</v>
      </c>
      <c r="H2281" s="113">
        <v>7</v>
      </c>
      <c r="I2281" s="113">
        <v>80</v>
      </c>
    </row>
    <row r="2282" spans="1:9" x14ac:dyDescent="0.25">
      <c r="A2282" s="26" t="str">
        <f t="shared" si="35"/>
        <v>North West2009Other haematological malignancies</v>
      </c>
      <c r="B2282" s="113" t="s">
        <v>166</v>
      </c>
      <c r="C2282" s="113">
        <v>2009</v>
      </c>
      <c r="D2282" s="113" t="s">
        <v>36</v>
      </c>
      <c r="E2282" s="113">
        <v>51</v>
      </c>
      <c r="F2282" s="113">
        <v>16</v>
      </c>
      <c r="G2282" s="113">
        <v>7</v>
      </c>
      <c r="H2282" s="113">
        <v>7</v>
      </c>
      <c r="I2282" s="113">
        <v>81</v>
      </c>
    </row>
    <row r="2283" spans="1:9" x14ac:dyDescent="0.25">
      <c r="A2283" s="26" t="str">
        <f t="shared" si="35"/>
        <v>North West2010Other haematological malignancies</v>
      </c>
      <c r="B2283" s="113" t="s">
        <v>166</v>
      </c>
      <c r="C2283" s="113">
        <v>2010</v>
      </c>
      <c r="D2283" s="113" t="s">
        <v>36</v>
      </c>
      <c r="E2283" s="113">
        <v>29</v>
      </c>
      <c r="F2283" s="113">
        <v>10</v>
      </c>
      <c r="G2283" s="113" t="s">
        <v>157</v>
      </c>
      <c r="H2283" s="113" t="s">
        <v>157</v>
      </c>
      <c r="I2283" s="113">
        <v>41</v>
      </c>
    </row>
    <row r="2284" spans="1:9" x14ac:dyDescent="0.25">
      <c r="A2284" s="26" t="str">
        <f t="shared" si="35"/>
        <v>North West2011Other haematological malignancies</v>
      </c>
      <c r="B2284" s="113" t="s">
        <v>166</v>
      </c>
      <c r="C2284" s="113">
        <v>2011</v>
      </c>
      <c r="D2284" s="113" t="s">
        <v>36</v>
      </c>
      <c r="E2284" s="113">
        <v>30</v>
      </c>
      <c r="F2284" s="113">
        <v>19</v>
      </c>
      <c r="G2284" s="113" t="s">
        <v>157</v>
      </c>
      <c r="H2284" s="113" t="s">
        <v>157</v>
      </c>
      <c r="I2284" s="113">
        <v>52</v>
      </c>
    </row>
    <row r="2285" spans="1:9" x14ac:dyDescent="0.25">
      <c r="A2285" s="26" t="str">
        <f t="shared" si="35"/>
        <v>North West2012Other haematological malignancies</v>
      </c>
      <c r="B2285" s="113" t="s">
        <v>166</v>
      </c>
      <c r="C2285" s="113">
        <v>2012</v>
      </c>
      <c r="D2285" s="113" t="s">
        <v>36</v>
      </c>
      <c r="E2285" s="113">
        <v>30</v>
      </c>
      <c r="F2285" s="113">
        <v>12</v>
      </c>
      <c r="G2285" s="113" t="s">
        <v>157</v>
      </c>
      <c r="H2285" s="113" t="s">
        <v>157</v>
      </c>
      <c r="I2285" s="113">
        <v>55</v>
      </c>
    </row>
    <row r="2286" spans="1:9" x14ac:dyDescent="0.25">
      <c r="A2286" s="26" t="str">
        <f t="shared" si="35"/>
        <v>North West2013Other haematological malignancies</v>
      </c>
      <c r="B2286" s="113" t="s">
        <v>166</v>
      </c>
      <c r="C2286" s="113">
        <v>2013</v>
      </c>
      <c r="D2286" s="113" t="s">
        <v>36</v>
      </c>
      <c r="E2286" s="113">
        <v>34</v>
      </c>
      <c r="F2286" s="113">
        <v>10</v>
      </c>
      <c r="G2286" s="113" t="s">
        <v>157</v>
      </c>
      <c r="H2286" s="113" t="s">
        <v>157</v>
      </c>
      <c r="I2286" s="113">
        <v>49</v>
      </c>
    </row>
    <row r="2287" spans="1:9" x14ac:dyDescent="0.25">
      <c r="A2287" s="26" t="str">
        <f t="shared" si="35"/>
        <v>South East2006Other haematological malignancies</v>
      </c>
      <c r="B2287" s="113" t="s">
        <v>168</v>
      </c>
      <c r="C2287" s="113">
        <v>2006</v>
      </c>
      <c r="D2287" s="113" t="s">
        <v>36</v>
      </c>
      <c r="E2287" s="113">
        <v>33</v>
      </c>
      <c r="F2287" s="113">
        <v>24</v>
      </c>
      <c r="G2287" s="113" t="s">
        <v>157</v>
      </c>
      <c r="H2287" s="113" t="s">
        <v>157</v>
      </c>
      <c r="I2287" s="113">
        <v>62</v>
      </c>
    </row>
    <row r="2288" spans="1:9" x14ac:dyDescent="0.25">
      <c r="A2288" s="26" t="str">
        <f t="shared" si="35"/>
        <v>South East2007Other haematological malignancies</v>
      </c>
      <c r="B2288" s="113" t="s">
        <v>168</v>
      </c>
      <c r="C2288" s="113">
        <v>2007</v>
      </c>
      <c r="D2288" s="113" t="s">
        <v>36</v>
      </c>
      <c r="E2288" s="113">
        <v>35</v>
      </c>
      <c r="F2288" s="113">
        <v>22</v>
      </c>
      <c r="G2288" s="113" t="s">
        <v>157</v>
      </c>
      <c r="H2288" s="113" t="s">
        <v>157</v>
      </c>
      <c r="I2288" s="113">
        <v>73</v>
      </c>
    </row>
    <row r="2289" spans="1:9" x14ac:dyDescent="0.25">
      <c r="A2289" s="26" t="str">
        <f t="shared" si="35"/>
        <v>South East2008Other haematological malignancies</v>
      </c>
      <c r="B2289" s="113" t="s">
        <v>168</v>
      </c>
      <c r="C2289" s="113">
        <v>2008</v>
      </c>
      <c r="D2289" s="113" t="s">
        <v>36</v>
      </c>
      <c r="E2289" s="113">
        <v>45</v>
      </c>
      <c r="F2289" s="113">
        <v>29</v>
      </c>
      <c r="G2289" s="113" t="s">
        <v>157</v>
      </c>
      <c r="H2289" s="113" t="s">
        <v>157</v>
      </c>
      <c r="I2289" s="113">
        <v>80</v>
      </c>
    </row>
    <row r="2290" spans="1:9" x14ac:dyDescent="0.25">
      <c r="A2290" s="26" t="str">
        <f t="shared" si="35"/>
        <v>South East2009Other haematological malignancies</v>
      </c>
      <c r="B2290" s="113" t="s">
        <v>168</v>
      </c>
      <c r="C2290" s="113">
        <v>2009</v>
      </c>
      <c r="D2290" s="113" t="s">
        <v>36</v>
      </c>
      <c r="E2290" s="113">
        <v>42</v>
      </c>
      <c r="F2290" s="113">
        <v>14</v>
      </c>
      <c r="G2290" s="113" t="s">
        <v>157</v>
      </c>
      <c r="H2290" s="113" t="s">
        <v>157</v>
      </c>
      <c r="I2290" s="113">
        <v>67</v>
      </c>
    </row>
    <row r="2291" spans="1:9" x14ac:dyDescent="0.25">
      <c r="A2291" s="26" t="str">
        <f t="shared" si="35"/>
        <v>South East2010Other haematological malignancies</v>
      </c>
      <c r="B2291" s="113" t="s">
        <v>168</v>
      </c>
      <c r="C2291" s="113">
        <v>2010</v>
      </c>
      <c r="D2291" s="113" t="s">
        <v>36</v>
      </c>
      <c r="E2291" s="113">
        <v>41</v>
      </c>
      <c r="F2291" s="113">
        <v>18</v>
      </c>
      <c r="G2291" s="113">
        <v>0</v>
      </c>
      <c r="H2291" s="113">
        <v>9</v>
      </c>
      <c r="I2291" s="113">
        <v>68</v>
      </c>
    </row>
    <row r="2292" spans="1:9" x14ac:dyDescent="0.25">
      <c r="A2292" s="26" t="str">
        <f t="shared" si="35"/>
        <v>South East2011Other haematological malignancies</v>
      </c>
      <c r="B2292" s="113" t="s">
        <v>168</v>
      </c>
      <c r="C2292" s="113">
        <v>2011</v>
      </c>
      <c r="D2292" s="113" t="s">
        <v>36</v>
      </c>
      <c r="E2292" s="113">
        <v>41</v>
      </c>
      <c r="F2292" s="113">
        <v>11</v>
      </c>
      <c r="G2292" s="113">
        <v>0</v>
      </c>
      <c r="H2292" s="113">
        <v>5</v>
      </c>
      <c r="I2292" s="113">
        <v>57</v>
      </c>
    </row>
    <row r="2293" spans="1:9" x14ac:dyDescent="0.25">
      <c r="A2293" s="26" t="str">
        <f t="shared" si="35"/>
        <v>South East2012Other haematological malignancies</v>
      </c>
      <c r="B2293" s="113" t="s">
        <v>168</v>
      </c>
      <c r="C2293" s="113">
        <v>2012</v>
      </c>
      <c r="D2293" s="113" t="s">
        <v>36</v>
      </c>
      <c r="E2293" s="113">
        <v>57</v>
      </c>
      <c r="F2293" s="113">
        <v>13</v>
      </c>
      <c r="G2293" s="113" t="s">
        <v>157</v>
      </c>
      <c r="H2293" s="113" t="s">
        <v>157</v>
      </c>
      <c r="I2293" s="113">
        <v>74</v>
      </c>
    </row>
    <row r="2294" spans="1:9" x14ac:dyDescent="0.25">
      <c r="A2294" s="26" t="str">
        <f t="shared" si="35"/>
        <v>South East2013Other haematological malignancies</v>
      </c>
      <c r="B2294" s="113" t="s">
        <v>168</v>
      </c>
      <c r="C2294" s="113">
        <v>2013</v>
      </c>
      <c r="D2294" s="113" t="s">
        <v>36</v>
      </c>
      <c r="E2294" s="113">
        <v>43</v>
      </c>
      <c r="F2294" s="113">
        <v>12</v>
      </c>
      <c r="G2294" s="113" t="s">
        <v>157</v>
      </c>
      <c r="H2294" s="113" t="s">
        <v>157</v>
      </c>
      <c r="I2294" s="113">
        <v>63</v>
      </c>
    </row>
    <row r="2295" spans="1:9" x14ac:dyDescent="0.25">
      <c r="A2295" s="26" t="str">
        <f t="shared" si="35"/>
        <v>South West2006Other haematological malignancies</v>
      </c>
      <c r="B2295" s="113" t="s">
        <v>170</v>
      </c>
      <c r="C2295" s="113">
        <v>2006</v>
      </c>
      <c r="D2295" s="113" t="s">
        <v>36</v>
      </c>
      <c r="E2295" s="113">
        <v>37</v>
      </c>
      <c r="F2295" s="113">
        <v>28</v>
      </c>
      <c r="G2295" s="113">
        <v>0</v>
      </c>
      <c r="H2295" s="113">
        <v>12</v>
      </c>
      <c r="I2295" s="113">
        <v>77</v>
      </c>
    </row>
    <row r="2296" spans="1:9" x14ac:dyDescent="0.25">
      <c r="A2296" s="26" t="str">
        <f t="shared" si="35"/>
        <v>South West2007Other haematological malignancies</v>
      </c>
      <c r="B2296" s="113" t="s">
        <v>170</v>
      </c>
      <c r="C2296" s="113">
        <v>2007</v>
      </c>
      <c r="D2296" s="113" t="s">
        <v>36</v>
      </c>
      <c r="E2296" s="113">
        <v>34</v>
      </c>
      <c r="F2296" s="113">
        <v>45</v>
      </c>
      <c r="G2296" s="113">
        <v>0</v>
      </c>
      <c r="H2296" s="113">
        <v>6</v>
      </c>
      <c r="I2296" s="113">
        <v>85</v>
      </c>
    </row>
    <row r="2297" spans="1:9" x14ac:dyDescent="0.25">
      <c r="A2297" s="26" t="str">
        <f t="shared" si="35"/>
        <v>South West2008Other haematological malignancies</v>
      </c>
      <c r="B2297" s="113" t="s">
        <v>170</v>
      </c>
      <c r="C2297" s="113">
        <v>2008</v>
      </c>
      <c r="D2297" s="113" t="s">
        <v>36</v>
      </c>
      <c r="E2297" s="113">
        <v>25</v>
      </c>
      <c r="F2297" s="113">
        <v>28</v>
      </c>
      <c r="G2297" s="113" t="s">
        <v>157</v>
      </c>
      <c r="H2297" s="113" t="s">
        <v>157</v>
      </c>
      <c r="I2297" s="113">
        <v>61</v>
      </c>
    </row>
    <row r="2298" spans="1:9" x14ac:dyDescent="0.25">
      <c r="A2298" s="26" t="str">
        <f t="shared" si="35"/>
        <v>South West2009Other haematological malignancies</v>
      </c>
      <c r="B2298" s="113" t="s">
        <v>170</v>
      </c>
      <c r="C2298" s="113">
        <v>2009</v>
      </c>
      <c r="D2298" s="113" t="s">
        <v>36</v>
      </c>
      <c r="E2298" s="113">
        <v>27</v>
      </c>
      <c r="F2298" s="113">
        <v>32</v>
      </c>
      <c r="G2298" s="113" t="s">
        <v>157</v>
      </c>
      <c r="H2298" s="113" t="s">
        <v>157</v>
      </c>
      <c r="I2298" s="113">
        <v>68</v>
      </c>
    </row>
    <row r="2299" spans="1:9" x14ac:dyDescent="0.25">
      <c r="A2299" s="26" t="str">
        <f t="shared" si="35"/>
        <v>South West2010Other haematological malignancies</v>
      </c>
      <c r="B2299" s="113" t="s">
        <v>170</v>
      </c>
      <c r="C2299" s="113">
        <v>2010</v>
      </c>
      <c r="D2299" s="113" t="s">
        <v>36</v>
      </c>
      <c r="E2299" s="113">
        <v>43</v>
      </c>
      <c r="F2299" s="113">
        <v>16</v>
      </c>
      <c r="G2299" s="113" t="s">
        <v>157</v>
      </c>
      <c r="H2299" s="113" t="s">
        <v>157</v>
      </c>
      <c r="I2299" s="113">
        <v>67</v>
      </c>
    </row>
    <row r="2300" spans="1:9" x14ac:dyDescent="0.25">
      <c r="A2300" s="26" t="str">
        <f t="shared" si="35"/>
        <v>South West2011Other haematological malignancies</v>
      </c>
      <c r="B2300" s="113" t="s">
        <v>170</v>
      </c>
      <c r="C2300" s="113">
        <v>2011</v>
      </c>
      <c r="D2300" s="113" t="s">
        <v>36</v>
      </c>
      <c r="E2300" s="113">
        <v>27</v>
      </c>
      <c r="F2300" s="113" t="s">
        <v>157</v>
      </c>
      <c r="G2300" s="113" t="s">
        <v>157</v>
      </c>
      <c r="H2300" s="113">
        <v>12</v>
      </c>
      <c r="I2300" s="113">
        <v>49</v>
      </c>
    </row>
    <row r="2301" spans="1:9" x14ac:dyDescent="0.25">
      <c r="A2301" s="26" t="str">
        <f t="shared" si="35"/>
        <v>South West2012Other haematological malignancies</v>
      </c>
      <c r="B2301" s="113" t="s">
        <v>170</v>
      </c>
      <c r="C2301" s="113">
        <v>2012</v>
      </c>
      <c r="D2301" s="113" t="s">
        <v>36</v>
      </c>
      <c r="E2301" s="113">
        <v>32</v>
      </c>
      <c r="F2301" s="113">
        <v>20</v>
      </c>
      <c r="G2301" s="113">
        <v>0</v>
      </c>
      <c r="H2301" s="113">
        <v>5</v>
      </c>
      <c r="I2301" s="113">
        <v>57</v>
      </c>
    </row>
    <row r="2302" spans="1:9" x14ac:dyDescent="0.25">
      <c r="A2302" s="26" t="str">
        <f t="shared" si="35"/>
        <v>South West2013Other haematological malignancies</v>
      </c>
      <c r="B2302" s="113" t="s">
        <v>170</v>
      </c>
      <c r="C2302" s="113">
        <v>2013</v>
      </c>
      <c r="D2302" s="113" t="s">
        <v>36</v>
      </c>
      <c r="E2302" s="113">
        <v>23</v>
      </c>
      <c r="F2302" s="113" t="s">
        <v>157</v>
      </c>
      <c r="G2302" s="113" t="s">
        <v>157</v>
      </c>
      <c r="H2302" s="113">
        <v>5</v>
      </c>
      <c r="I2302" s="113">
        <v>40</v>
      </c>
    </row>
    <row r="2303" spans="1:9" x14ac:dyDescent="0.25">
      <c r="A2303" s="26" t="str">
        <f t="shared" si="35"/>
        <v>West Midlands2006Other haematological malignancies</v>
      </c>
      <c r="B2303" s="113" t="s">
        <v>172</v>
      </c>
      <c r="C2303" s="113">
        <v>2006</v>
      </c>
      <c r="D2303" s="113" t="s">
        <v>36</v>
      </c>
      <c r="E2303" s="113">
        <v>25</v>
      </c>
      <c r="F2303" s="113">
        <v>13</v>
      </c>
      <c r="G2303" s="113" t="s">
        <v>157</v>
      </c>
      <c r="H2303" s="113" t="s">
        <v>157</v>
      </c>
      <c r="I2303" s="113">
        <v>41</v>
      </c>
    </row>
    <row r="2304" spans="1:9" x14ac:dyDescent="0.25">
      <c r="A2304" s="26" t="str">
        <f t="shared" si="35"/>
        <v>West Midlands2007Other haematological malignancies</v>
      </c>
      <c r="B2304" s="113" t="s">
        <v>172</v>
      </c>
      <c r="C2304" s="113">
        <v>2007</v>
      </c>
      <c r="D2304" s="113" t="s">
        <v>36</v>
      </c>
      <c r="E2304" s="113">
        <v>18</v>
      </c>
      <c r="F2304" s="113">
        <v>9</v>
      </c>
      <c r="G2304" s="113">
        <v>0</v>
      </c>
      <c r="H2304" s="113">
        <v>0</v>
      </c>
      <c r="I2304" s="113">
        <v>27</v>
      </c>
    </row>
    <row r="2305" spans="1:9" x14ac:dyDescent="0.25">
      <c r="A2305" s="26" t="str">
        <f t="shared" si="35"/>
        <v>West Midlands2008Other haematological malignancies</v>
      </c>
      <c r="B2305" s="113" t="s">
        <v>172</v>
      </c>
      <c r="C2305" s="113">
        <v>2008</v>
      </c>
      <c r="D2305" s="113" t="s">
        <v>36</v>
      </c>
      <c r="E2305" s="113">
        <v>18</v>
      </c>
      <c r="F2305" s="113">
        <v>13</v>
      </c>
      <c r="G2305" s="113" t="s">
        <v>157</v>
      </c>
      <c r="H2305" s="113" t="s">
        <v>157</v>
      </c>
      <c r="I2305" s="113">
        <v>33</v>
      </c>
    </row>
    <row r="2306" spans="1:9" x14ac:dyDescent="0.25">
      <c r="A2306" s="26" t="str">
        <f t="shared" si="35"/>
        <v>West Midlands2009Other haematological malignancies</v>
      </c>
      <c r="B2306" s="113" t="s">
        <v>172</v>
      </c>
      <c r="C2306" s="113">
        <v>2009</v>
      </c>
      <c r="D2306" s="113" t="s">
        <v>36</v>
      </c>
      <c r="E2306" s="113">
        <v>15</v>
      </c>
      <c r="F2306" s="113" t="s">
        <v>157</v>
      </c>
      <c r="G2306" s="113" t="s">
        <v>157</v>
      </c>
      <c r="H2306" s="113" t="s">
        <v>157</v>
      </c>
      <c r="I2306" s="113">
        <v>24</v>
      </c>
    </row>
    <row r="2307" spans="1:9" x14ac:dyDescent="0.25">
      <c r="A2307" s="26" t="str">
        <f t="shared" si="35"/>
        <v>West Midlands2010Other haematological malignancies</v>
      </c>
      <c r="B2307" s="113" t="s">
        <v>172</v>
      </c>
      <c r="C2307" s="113">
        <v>2010</v>
      </c>
      <c r="D2307" s="113" t="s">
        <v>36</v>
      </c>
      <c r="E2307" s="113">
        <v>13</v>
      </c>
      <c r="F2307" s="113" t="s">
        <v>157</v>
      </c>
      <c r="G2307" s="113">
        <v>0</v>
      </c>
      <c r="H2307" s="113" t="s">
        <v>157</v>
      </c>
      <c r="I2307" s="113">
        <v>18</v>
      </c>
    </row>
    <row r="2308" spans="1:9" x14ac:dyDescent="0.25">
      <c r="A2308" s="26" t="str">
        <f t="shared" si="35"/>
        <v>West Midlands2011Other haematological malignancies</v>
      </c>
      <c r="B2308" s="113" t="s">
        <v>172</v>
      </c>
      <c r="C2308" s="113">
        <v>2011</v>
      </c>
      <c r="D2308" s="113" t="s">
        <v>36</v>
      </c>
      <c r="E2308" s="113">
        <v>17</v>
      </c>
      <c r="F2308" s="113">
        <v>13</v>
      </c>
      <c r="G2308" s="113" t="s">
        <v>157</v>
      </c>
      <c r="H2308" s="113" t="s">
        <v>157</v>
      </c>
      <c r="I2308" s="113">
        <v>32</v>
      </c>
    </row>
    <row r="2309" spans="1:9" x14ac:dyDescent="0.25">
      <c r="A2309" s="26" t="str">
        <f t="shared" ref="A2309:A2372" si="36">CONCATENATE(B2309,C2309,D2309)</f>
        <v>West Midlands2012Other haematological malignancies</v>
      </c>
      <c r="B2309" s="113" t="s">
        <v>172</v>
      </c>
      <c r="C2309" s="113">
        <v>2012</v>
      </c>
      <c r="D2309" s="113" t="s">
        <v>36</v>
      </c>
      <c r="E2309" s="113">
        <v>32</v>
      </c>
      <c r="F2309" s="113">
        <v>8</v>
      </c>
      <c r="G2309" s="113" t="s">
        <v>157</v>
      </c>
      <c r="H2309" s="113" t="s">
        <v>157</v>
      </c>
      <c r="I2309" s="113">
        <v>43</v>
      </c>
    </row>
    <row r="2310" spans="1:9" x14ac:dyDescent="0.25">
      <c r="A2310" s="26" t="str">
        <f t="shared" si="36"/>
        <v>West Midlands2013Other haematological malignancies</v>
      </c>
      <c r="B2310" s="113" t="s">
        <v>172</v>
      </c>
      <c r="C2310" s="113">
        <v>2013</v>
      </c>
      <c r="D2310" s="113" t="s">
        <v>36</v>
      </c>
      <c r="E2310" s="113">
        <v>33</v>
      </c>
      <c r="F2310" s="113">
        <v>8</v>
      </c>
      <c r="G2310" s="113" t="s">
        <v>157</v>
      </c>
      <c r="H2310" s="113" t="s">
        <v>157</v>
      </c>
      <c r="I2310" s="113">
        <v>45</v>
      </c>
    </row>
    <row r="2311" spans="1:9" x14ac:dyDescent="0.25">
      <c r="A2311" s="26" t="str">
        <f t="shared" si="36"/>
        <v>Yorkshire and The Humber2006Other haematological malignancies</v>
      </c>
      <c r="B2311" s="113" t="s">
        <v>174</v>
      </c>
      <c r="C2311" s="113">
        <v>2006</v>
      </c>
      <c r="D2311" s="113" t="s">
        <v>36</v>
      </c>
      <c r="E2311" s="113">
        <v>14</v>
      </c>
      <c r="F2311" s="113">
        <v>9</v>
      </c>
      <c r="G2311" s="113" t="s">
        <v>157</v>
      </c>
      <c r="H2311" s="113" t="s">
        <v>157</v>
      </c>
      <c r="I2311" s="113">
        <v>27</v>
      </c>
    </row>
    <row r="2312" spans="1:9" x14ac:dyDescent="0.25">
      <c r="A2312" s="26" t="str">
        <f t="shared" si="36"/>
        <v>Yorkshire and The Humber2007Other haematological malignancies</v>
      </c>
      <c r="B2312" s="113" t="s">
        <v>174</v>
      </c>
      <c r="C2312" s="113">
        <v>2007</v>
      </c>
      <c r="D2312" s="113" t="s">
        <v>36</v>
      </c>
      <c r="E2312" s="113">
        <v>16</v>
      </c>
      <c r="F2312" s="113">
        <v>6</v>
      </c>
      <c r="G2312" s="113" t="s">
        <v>157</v>
      </c>
      <c r="H2312" s="113" t="s">
        <v>157</v>
      </c>
      <c r="I2312" s="113">
        <v>25</v>
      </c>
    </row>
    <row r="2313" spans="1:9" x14ac:dyDescent="0.25">
      <c r="A2313" s="26" t="str">
        <f t="shared" si="36"/>
        <v>Yorkshire and The Humber2008Other haematological malignancies</v>
      </c>
      <c r="B2313" s="113" t="s">
        <v>174</v>
      </c>
      <c r="C2313" s="113">
        <v>2008</v>
      </c>
      <c r="D2313" s="113" t="s">
        <v>36</v>
      </c>
      <c r="E2313" s="113">
        <v>13</v>
      </c>
      <c r="F2313" s="113">
        <v>10</v>
      </c>
      <c r="G2313" s="113" t="s">
        <v>157</v>
      </c>
      <c r="H2313" s="113" t="s">
        <v>157</v>
      </c>
      <c r="I2313" s="113">
        <v>31</v>
      </c>
    </row>
    <row r="2314" spans="1:9" x14ac:dyDescent="0.25">
      <c r="A2314" s="26" t="str">
        <f t="shared" si="36"/>
        <v>Yorkshire and The Humber2009Other haematological malignancies</v>
      </c>
      <c r="B2314" s="113" t="s">
        <v>174</v>
      </c>
      <c r="C2314" s="113">
        <v>2009</v>
      </c>
      <c r="D2314" s="113" t="s">
        <v>36</v>
      </c>
      <c r="E2314" s="113">
        <v>17</v>
      </c>
      <c r="F2314" s="113">
        <v>8</v>
      </c>
      <c r="G2314" s="113" t="s">
        <v>157</v>
      </c>
      <c r="H2314" s="113" t="s">
        <v>157</v>
      </c>
      <c r="I2314" s="113">
        <v>32</v>
      </c>
    </row>
    <row r="2315" spans="1:9" x14ac:dyDescent="0.25">
      <c r="A2315" s="26" t="str">
        <f t="shared" si="36"/>
        <v>Yorkshire and The Humber2010Other haematological malignancies</v>
      </c>
      <c r="B2315" s="113" t="s">
        <v>174</v>
      </c>
      <c r="C2315" s="113">
        <v>2010</v>
      </c>
      <c r="D2315" s="113" t="s">
        <v>36</v>
      </c>
      <c r="E2315" s="113">
        <v>24</v>
      </c>
      <c r="F2315" s="113" t="s">
        <v>157</v>
      </c>
      <c r="G2315" s="113" t="s">
        <v>157</v>
      </c>
      <c r="H2315" s="113">
        <v>8</v>
      </c>
      <c r="I2315" s="113">
        <v>42</v>
      </c>
    </row>
    <row r="2316" spans="1:9" x14ac:dyDescent="0.25">
      <c r="A2316" s="26" t="str">
        <f t="shared" si="36"/>
        <v>Yorkshire and The Humber2011Other haematological malignancies</v>
      </c>
      <c r="B2316" s="113" t="s">
        <v>174</v>
      </c>
      <c r="C2316" s="113">
        <v>2011</v>
      </c>
      <c r="D2316" s="113" t="s">
        <v>36</v>
      </c>
      <c r="E2316" s="113">
        <v>24</v>
      </c>
      <c r="F2316" s="113">
        <v>10</v>
      </c>
      <c r="G2316" s="113" t="s">
        <v>157</v>
      </c>
      <c r="H2316" s="113" t="s">
        <v>157</v>
      </c>
      <c r="I2316" s="113">
        <v>44</v>
      </c>
    </row>
    <row r="2317" spans="1:9" x14ac:dyDescent="0.25">
      <c r="A2317" s="26" t="str">
        <f t="shared" si="36"/>
        <v>Yorkshire and The Humber2012Other haematological malignancies</v>
      </c>
      <c r="B2317" s="113" t="s">
        <v>174</v>
      </c>
      <c r="C2317" s="113">
        <v>2012</v>
      </c>
      <c r="D2317" s="113" t="s">
        <v>36</v>
      </c>
      <c r="E2317" s="113">
        <v>17</v>
      </c>
      <c r="F2317" s="113" t="s">
        <v>157</v>
      </c>
      <c r="G2317" s="113" t="s">
        <v>157</v>
      </c>
      <c r="H2317" s="113">
        <v>5</v>
      </c>
      <c r="I2317" s="113">
        <v>26</v>
      </c>
    </row>
    <row r="2318" spans="1:9" x14ac:dyDescent="0.25">
      <c r="A2318" s="26" t="str">
        <f t="shared" si="36"/>
        <v>Yorkshire and The Humber2013Other haematological malignancies</v>
      </c>
      <c r="B2318" s="113" t="s">
        <v>174</v>
      </c>
      <c r="C2318" s="113">
        <v>2013</v>
      </c>
      <c r="D2318" s="113" t="s">
        <v>36</v>
      </c>
      <c r="E2318" s="113">
        <v>25</v>
      </c>
      <c r="F2318" s="113">
        <v>13</v>
      </c>
      <c r="G2318" s="113" t="s">
        <v>157</v>
      </c>
      <c r="H2318" s="113" t="s">
        <v>157</v>
      </c>
      <c r="I2318" s="113">
        <v>50</v>
      </c>
    </row>
    <row r="2319" spans="1:9" x14ac:dyDescent="0.25">
      <c r="A2319" s="26" t="str">
        <f t="shared" si="36"/>
        <v>East Midlands2006Other malignant neoplasms</v>
      </c>
      <c r="B2319" s="113" t="s">
        <v>160</v>
      </c>
      <c r="C2319" s="113">
        <v>2006</v>
      </c>
      <c r="D2319" s="113" t="s">
        <v>42</v>
      </c>
      <c r="E2319" s="113">
        <v>49</v>
      </c>
      <c r="F2319" s="113">
        <v>55</v>
      </c>
      <c r="G2319" s="113">
        <v>32</v>
      </c>
      <c r="H2319" s="113">
        <v>14</v>
      </c>
      <c r="I2319" s="113">
        <v>150</v>
      </c>
    </row>
    <row r="2320" spans="1:9" x14ac:dyDescent="0.25">
      <c r="A2320" s="26" t="str">
        <f t="shared" si="36"/>
        <v>East Midlands2007Other malignant neoplasms</v>
      </c>
      <c r="B2320" s="113" t="s">
        <v>160</v>
      </c>
      <c r="C2320" s="113">
        <v>2007</v>
      </c>
      <c r="D2320" s="113" t="s">
        <v>42</v>
      </c>
      <c r="E2320" s="113">
        <v>61</v>
      </c>
      <c r="F2320" s="113">
        <v>64</v>
      </c>
      <c r="G2320" s="113">
        <v>17</v>
      </c>
      <c r="H2320" s="113">
        <v>29</v>
      </c>
      <c r="I2320" s="113">
        <v>171</v>
      </c>
    </row>
    <row r="2321" spans="1:9" x14ac:dyDescent="0.25">
      <c r="A2321" s="26" t="str">
        <f t="shared" si="36"/>
        <v>East Midlands2008Other malignant neoplasms</v>
      </c>
      <c r="B2321" s="113" t="s">
        <v>160</v>
      </c>
      <c r="C2321" s="113">
        <v>2008</v>
      </c>
      <c r="D2321" s="113" t="s">
        <v>42</v>
      </c>
      <c r="E2321" s="113">
        <v>63</v>
      </c>
      <c r="F2321" s="113">
        <v>78</v>
      </c>
      <c r="G2321" s="113">
        <v>28</v>
      </c>
      <c r="H2321" s="113">
        <v>28</v>
      </c>
      <c r="I2321" s="113">
        <v>197</v>
      </c>
    </row>
    <row r="2322" spans="1:9" x14ac:dyDescent="0.25">
      <c r="A2322" s="26" t="str">
        <f t="shared" si="36"/>
        <v>East Midlands2009Other malignant neoplasms</v>
      </c>
      <c r="B2322" s="113" t="s">
        <v>160</v>
      </c>
      <c r="C2322" s="113">
        <v>2009</v>
      </c>
      <c r="D2322" s="113" t="s">
        <v>42</v>
      </c>
      <c r="E2322" s="113">
        <v>73</v>
      </c>
      <c r="F2322" s="113">
        <v>58</v>
      </c>
      <c r="G2322" s="113">
        <v>30</v>
      </c>
      <c r="H2322" s="113">
        <v>41</v>
      </c>
      <c r="I2322" s="113">
        <v>202</v>
      </c>
    </row>
    <row r="2323" spans="1:9" x14ac:dyDescent="0.25">
      <c r="A2323" s="26" t="str">
        <f t="shared" si="36"/>
        <v>East Midlands2010Other malignant neoplasms</v>
      </c>
      <c r="B2323" s="113" t="s">
        <v>160</v>
      </c>
      <c r="C2323" s="113">
        <v>2010</v>
      </c>
      <c r="D2323" s="113" t="s">
        <v>42</v>
      </c>
      <c r="E2323" s="113">
        <v>91</v>
      </c>
      <c r="F2323" s="113">
        <v>38</v>
      </c>
      <c r="G2323" s="113">
        <v>30</v>
      </c>
      <c r="H2323" s="113">
        <v>35</v>
      </c>
      <c r="I2323" s="113">
        <v>194</v>
      </c>
    </row>
    <row r="2324" spans="1:9" x14ac:dyDescent="0.25">
      <c r="A2324" s="26" t="str">
        <f t="shared" si="36"/>
        <v>East Midlands2011Other malignant neoplasms</v>
      </c>
      <c r="B2324" s="113" t="s">
        <v>160</v>
      </c>
      <c r="C2324" s="113">
        <v>2011</v>
      </c>
      <c r="D2324" s="113" t="s">
        <v>42</v>
      </c>
      <c r="E2324" s="113">
        <v>105</v>
      </c>
      <c r="F2324" s="113">
        <v>39</v>
      </c>
      <c r="G2324" s="113">
        <v>19</v>
      </c>
      <c r="H2324" s="113">
        <v>43</v>
      </c>
      <c r="I2324" s="113">
        <v>206</v>
      </c>
    </row>
    <row r="2325" spans="1:9" x14ac:dyDescent="0.25">
      <c r="A2325" s="26" t="str">
        <f t="shared" si="36"/>
        <v>East Midlands2012Other malignant neoplasms</v>
      </c>
      <c r="B2325" s="113" t="s">
        <v>160</v>
      </c>
      <c r="C2325" s="113">
        <v>2012</v>
      </c>
      <c r="D2325" s="113" t="s">
        <v>42</v>
      </c>
      <c r="E2325" s="113">
        <v>105</v>
      </c>
      <c r="F2325" s="113">
        <v>50</v>
      </c>
      <c r="G2325" s="113">
        <v>30</v>
      </c>
      <c r="H2325" s="113">
        <v>26</v>
      </c>
      <c r="I2325" s="113">
        <v>211</v>
      </c>
    </row>
    <row r="2326" spans="1:9" x14ac:dyDescent="0.25">
      <c r="A2326" s="26" t="str">
        <f t="shared" si="36"/>
        <v>East Midlands2013Other malignant neoplasms</v>
      </c>
      <c r="B2326" s="113" t="s">
        <v>160</v>
      </c>
      <c r="C2326" s="113">
        <v>2013</v>
      </c>
      <c r="D2326" s="113" t="s">
        <v>42</v>
      </c>
      <c r="E2326" s="113">
        <v>84</v>
      </c>
      <c r="F2326" s="113">
        <v>31</v>
      </c>
      <c r="G2326" s="113">
        <v>31</v>
      </c>
      <c r="H2326" s="113">
        <v>30</v>
      </c>
      <c r="I2326" s="113">
        <v>176</v>
      </c>
    </row>
    <row r="2327" spans="1:9" x14ac:dyDescent="0.25">
      <c r="A2327" s="26" t="str">
        <f t="shared" si="36"/>
        <v>East of England2006Other malignant neoplasms</v>
      </c>
      <c r="B2327" s="113" t="s">
        <v>162</v>
      </c>
      <c r="C2327" s="113">
        <v>2006</v>
      </c>
      <c r="D2327" s="113" t="s">
        <v>42</v>
      </c>
      <c r="E2327" s="113">
        <v>83</v>
      </c>
      <c r="F2327" s="113">
        <v>68</v>
      </c>
      <c r="G2327" s="113" t="s">
        <v>157</v>
      </c>
      <c r="H2327" s="113" t="s">
        <v>157</v>
      </c>
      <c r="I2327" s="113">
        <v>175</v>
      </c>
    </row>
    <row r="2328" spans="1:9" x14ac:dyDescent="0.25">
      <c r="A2328" s="26" t="str">
        <f t="shared" si="36"/>
        <v>East of England2007Other malignant neoplasms</v>
      </c>
      <c r="B2328" s="113" t="s">
        <v>162</v>
      </c>
      <c r="C2328" s="113">
        <v>2007</v>
      </c>
      <c r="D2328" s="113" t="s">
        <v>42</v>
      </c>
      <c r="E2328" s="113">
        <v>120</v>
      </c>
      <c r="F2328" s="113">
        <v>67</v>
      </c>
      <c r="G2328" s="113" t="s">
        <v>157</v>
      </c>
      <c r="H2328" s="113" t="s">
        <v>157</v>
      </c>
      <c r="I2328" s="113">
        <v>212</v>
      </c>
    </row>
    <row r="2329" spans="1:9" x14ac:dyDescent="0.25">
      <c r="A2329" s="26" t="str">
        <f t="shared" si="36"/>
        <v>East of England2008Other malignant neoplasms</v>
      </c>
      <c r="B2329" s="113" t="s">
        <v>162</v>
      </c>
      <c r="C2329" s="113">
        <v>2008</v>
      </c>
      <c r="D2329" s="113" t="s">
        <v>42</v>
      </c>
      <c r="E2329" s="113">
        <v>130</v>
      </c>
      <c r="F2329" s="113">
        <v>61</v>
      </c>
      <c r="G2329" s="113">
        <v>6</v>
      </c>
      <c r="H2329" s="113">
        <v>16</v>
      </c>
      <c r="I2329" s="113">
        <v>213</v>
      </c>
    </row>
    <row r="2330" spans="1:9" x14ac:dyDescent="0.25">
      <c r="A2330" s="26" t="str">
        <f t="shared" si="36"/>
        <v>East of England2009Other malignant neoplasms</v>
      </c>
      <c r="B2330" s="113" t="s">
        <v>162</v>
      </c>
      <c r="C2330" s="113">
        <v>2009</v>
      </c>
      <c r="D2330" s="113" t="s">
        <v>42</v>
      </c>
      <c r="E2330" s="113">
        <v>110</v>
      </c>
      <c r="F2330" s="113">
        <v>66</v>
      </c>
      <c r="G2330" s="113" t="s">
        <v>157</v>
      </c>
      <c r="H2330" s="113" t="s">
        <v>157</v>
      </c>
      <c r="I2330" s="113">
        <v>201</v>
      </c>
    </row>
    <row r="2331" spans="1:9" x14ac:dyDescent="0.25">
      <c r="A2331" s="26" t="str">
        <f t="shared" si="36"/>
        <v>East of England2010Other malignant neoplasms</v>
      </c>
      <c r="B2331" s="113" t="s">
        <v>162</v>
      </c>
      <c r="C2331" s="113">
        <v>2010</v>
      </c>
      <c r="D2331" s="113" t="s">
        <v>42</v>
      </c>
      <c r="E2331" s="113">
        <v>118</v>
      </c>
      <c r="F2331" s="113">
        <v>82</v>
      </c>
      <c r="G2331" s="113" t="s">
        <v>157</v>
      </c>
      <c r="H2331" s="113" t="s">
        <v>157</v>
      </c>
      <c r="I2331" s="113">
        <v>217</v>
      </c>
    </row>
    <row r="2332" spans="1:9" x14ac:dyDescent="0.25">
      <c r="A2332" s="26" t="str">
        <f t="shared" si="36"/>
        <v>East of England2011Other malignant neoplasms</v>
      </c>
      <c r="B2332" s="113" t="s">
        <v>162</v>
      </c>
      <c r="C2332" s="113">
        <v>2011</v>
      </c>
      <c r="D2332" s="113" t="s">
        <v>42</v>
      </c>
      <c r="E2332" s="113">
        <v>131</v>
      </c>
      <c r="F2332" s="113">
        <v>72</v>
      </c>
      <c r="G2332" s="113" t="s">
        <v>157</v>
      </c>
      <c r="H2332" s="113" t="s">
        <v>157</v>
      </c>
      <c r="I2332" s="113">
        <v>230</v>
      </c>
    </row>
    <row r="2333" spans="1:9" x14ac:dyDescent="0.25">
      <c r="A2333" s="26" t="str">
        <f t="shared" si="36"/>
        <v>East of England2012Other malignant neoplasms</v>
      </c>
      <c r="B2333" s="113" t="s">
        <v>162</v>
      </c>
      <c r="C2333" s="113">
        <v>2012</v>
      </c>
      <c r="D2333" s="113" t="s">
        <v>42</v>
      </c>
      <c r="E2333" s="113">
        <v>128</v>
      </c>
      <c r="F2333" s="113">
        <v>70</v>
      </c>
      <c r="G2333" s="113" t="s">
        <v>157</v>
      </c>
      <c r="H2333" s="113" t="s">
        <v>157</v>
      </c>
      <c r="I2333" s="113">
        <v>226</v>
      </c>
    </row>
    <row r="2334" spans="1:9" x14ac:dyDescent="0.25">
      <c r="A2334" s="26" t="str">
        <f t="shared" si="36"/>
        <v>East of England2013Other malignant neoplasms</v>
      </c>
      <c r="B2334" s="113" t="s">
        <v>162</v>
      </c>
      <c r="C2334" s="113">
        <v>2013</v>
      </c>
      <c r="D2334" s="113" t="s">
        <v>42</v>
      </c>
      <c r="E2334" s="113">
        <v>158</v>
      </c>
      <c r="F2334" s="113">
        <v>60</v>
      </c>
      <c r="G2334" s="113" t="s">
        <v>157</v>
      </c>
      <c r="H2334" s="113" t="s">
        <v>157</v>
      </c>
      <c r="I2334" s="113">
        <v>252</v>
      </c>
    </row>
    <row r="2335" spans="1:9" x14ac:dyDescent="0.25">
      <c r="A2335" s="26" t="str">
        <f t="shared" si="36"/>
        <v>London2006Other malignant neoplasms</v>
      </c>
      <c r="B2335" s="113" t="s">
        <v>116</v>
      </c>
      <c r="C2335" s="113">
        <v>2006</v>
      </c>
      <c r="D2335" s="113" t="s">
        <v>42</v>
      </c>
      <c r="E2335" s="113">
        <v>226</v>
      </c>
      <c r="F2335" s="113">
        <v>7</v>
      </c>
      <c r="G2335" s="113">
        <v>6</v>
      </c>
      <c r="H2335" s="113">
        <v>25</v>
      </c>
      <c r="I2335" s="113">
        <v>264</v>
      </c>
    </row>
    <row r="2336" spans="1:9" x14ac:dyDescent="0.25">
      <c r="A2336" s="26" t="str">
        <f t="shared" si="36"/>
        <v>London2007Other malignant neoplasms</v>
      </c>
      <c r="B2336" s="113" t="s">
        <v>116</v>
      </c>
      <c r="C2336" s="113">
        <v>2007</v>
      </c>
      <c r="D2336" s="113" t="s">
        <v>42</v>
      </c>
      <c r="E2336" s="113">
        <v>197</v>
      </c>
      <c r="F2336" s="113" t="s">
        <v>157</v>
      </c>
      <c r="G2336" s="113" t="s">
        <v>157</v>
      </c>
      <c r="H2336" s="113">
        <v>28</v>
      </c>
      <c r="I2336" s="113">
        <v>237</v>
      </c>
    </row>
    <row r="2337" spans="1:9" x14ac:dyDescent="0.25">
      <c r="A2337" s="26" t="str">
        <f t="shared" si="36"/>
        <v>London2008Other malignant neoplasms</v>
      </c>
      <c r="B2337" s="113" t="s">
        <v>116</v>
      </c>
      <c r="C2337" s="113">
        <v>2008</v>
      </c>
      <c r="D2337" s="113" t="s">
        <v>42</v>
      </c>
      <c r="E2337" s="113">
        <v>221</v>
      </c>
      <c r="F2337" s="113">
        <v>8</v>
      </c>
      <c r="G2337" s="113">
        <v>13</v>
      </c>
      <c r="H2337" s="113">
        <v>35</v>
      </c>
      <c r="I2337" s="113">
        <v>277</v>
      </c>
    </row>
    <row r="2338" spans="1:9" x14ac:dyDescent="0.25">
      <c r="A2338" s="26" t="str">
        <f t="shared" si="36"/>
        <v>London2009Other malignant neoplasms</v>
      </c>
      <c r="B2338" s="113" t="s">
        <v>116</v>
      </c>
      <c r="C2338" s="113">
        <v>2009</v>
      </c>
      <c r="D2338" s="113" t="s">
        <v>42</v>
      </c>
      <c r="E2338" s="113">
        <v>189</v>
      </c>
      <c r="F2338" s="113">
        <v>7</v>
      </c>
      <c r="G2338" s="113">
        <v>8</v>
      </c>
      <c r="H2338" s="113">
        <v>25</v>
      </c>
      <c r="I2338" s="113">
        <v>229</v>
      </c>
    </row>
    <row r="2339" spans="1:9" x14ac:dyDescent="0.25">
      <c r="A2339" s="26" t="str">
        <f t="shared" si="36"/>
        <v>London2010Other malignant neoplasms</v>
      </c>
      <c r="B2339" s="113" t="s">
        <v>116</v>
      </c>
      <c r="C2339" s="113">
        <v>2010</v>
      </c>
      <c r="D2339" s="113" t="s">
        <v>42</v>
      </c>
      <c r="E2339" s="113">
        <v>188</v>
      </c>
      <c r="F2339" s="113">
        <v>6</v>
      </c>
      <c r="G2339" s="113">
        <v>7</v>
      </c>
      <c r="H2339" s="113">
        <v>25</v>
      </c>
      <c r="I2339" s="113">
        <v>226</v>
      </c>
    </row>
    <row r="2340" spans="1:9" x14ac:dyDescent="0.25">
      <c r="A2340" s="26" t="str">
        <f t="shared" si="36"/>
        <v>London2011Other malignant neoplasms</v>
      </c>
      <c r="B2340" s="113" t="s">
        <v>116</v>
      </c>
      <c r="C2340" s="113">
        <v>2011</v>
      </c>
      <c r="D2340" s="113" t="s">
        <v>42</v>
      </c>
      <c r="E2340" s="113">
        <v>199</v>
      </c>
      <c r="F2340" s="113" t="s">
        <v>157</v>
      </c>
      <c r="G2340" s="113" t="s">
        <v>157</v>
      </c>
      <c r="H2340" s="113">
        <v>21</v>
      </c>
      <c r="I2340" s="113">
        <v>233</v>
      </c>
    </row>
    <row r="2341" spans="1:9" x14ac:dyDescent="0.25">
      <c r="A2341" s="26" t="str">
        <f t="shared" si="36"/>
        <v>London2012Other malignant neoplasms</v>
      </c>
      <c r="B2341" s="113" t="s">
        <v>116</v>
      </c>
      <c r="C2341" s="113">
        <v>2012</v>
      </c>
      <c r="D2341" s="113" t="s">
        <v>42</v>
      </c>
      <c r="E2341" s="113">
        <v>189</v>
      </c>
      <c r="F2341" s="113" t="s">
        <v>157</v>
      </c>
      <c r="G2341" s="113" t="s">
        <v>157</v>
      </c>
      <c r="H2341" s="113">
        <v>44</v>
      </c>
      <c r="I2341" s="113">
        <v>245</v>
      </c>
    </row>
    <row r="2342" spans="1:9" x14ac:dyDescent="0.25">
      <c r="A2342" s="26" t="str">
        <f t="shared" si="36"/>
        <v>London2013Other malignant neoplasms</v>
      </c>
      <c r="B2342" s="113" t="s">
        <v>116</v>
      </c>
      <c r="C2342" s="113">
        <v>2013</v>
      </c>
      <c r="D2342" s="113" t="s">
        <v>42</v>
      </c>
      <c r="E2342" s="113">
        <v>180</v>
      </c>
      <c r="F2342" s="113" t="s">
        <v>157</v>
      </c>
      <c r="G2342" s="113" t="s">
        <v>157</v>
      </c>
      <c r="H2342" s="113">
        <v>35</v>
      </c>
      <c r="I2342" s="113">
        <v>225</v>
      </c>
    </row>
    <row r="2343" spans="1:9" x14ac:dyDescent="0.25">
      <c r="A2343" s="26" t="str">
        <f t="shared" si="36"/>
        <v>North East2006Other malignant neoplasms</v>
      </c>
      <c r="B2343" s="113" t="s">
        <v>164</v>
      </c>
      <c r="C2343" s="113">
        <v>2006</v>
      </c>
      <c r="D2343" s="113" t="s">
        <v>42</v>
      </c>
      <c r="E2343" s="113">
        <v>41</v>
      </c>
      <c r="F2343" s="113">
        <v>48</v>
      </c>
      <c r="G2343" s="113">
        <v>9</v>
      </c>
      <c r="H2343" s="113">
        <v>13</v>
      </c>
      <c r="I2343" s="113">
        <v>111</v>
      </c>
    </row>
    <row r="2344" spans="1:9" x14ac:dyDescent="0.25">
      <c r="A2344" s="26" t="str">
        <f t="shared" si="36"/>
        <v>North East2007Other malignant neoplasms</v>
      </c>
      <c r="B2344" s="113" t="s">
        <v>164</v>
      </c>
      <c r="C2344" s="113">
        <v>2007</v>
      </c>
      <c r="D2344" s="113" t="s">
        <v>42</v>
      </c>
      <c r="E2344" s="113">
        <v>49</v>
      </c>
      <c r="F2344" s="113">
        <v>38</v>
      </c>
      <c r="G2344" s="113">
        <v>15</v>
      </c>
      <c r="H2344" s="113">
        <v>10</v>
      </c>
      <c r="I2344" s="113">
        <v>112</v>
      </c>
    </row>
    <row r="2345" spans="1:9" x14ac:dyDescent="0.25">
      <c r="A2345" s="26" t="str">
        <f t="shared" si="36"/>
        <v>North East2008Other malignant neoplasms</v>
      </c>
      <c r="B2345" s="113" t="s">
        <v>164</v>
      </c>
      <c r="C2345" s="113">
        <v>2008</v>
      </c>
      <c r="D2345" s="113" t="s">
        <v>42</v>
      </c>
      <c r="E2345" s="113">
        <v>64</v>
      </c>
      <c r="F2345" s="113">
        <v>25</v>
      </c>
      <c r="G2345" s="113">
        <v>5</v>
      </c>
      <c r="H2345" s="113">
        <v>13</v>
      </c>
      <c r="I2345" s="113">
        <v>107</v>
      </c>
    </row>
    <row r="2346" spans="1:9" x14ac:dyDescent="0.25">
      <c r="A2346" s="26" t="str">
        <f t="shared" si="36"/>
        <v>North East2009Other malignant neoplasms</v>
      </c>
      <c r="B2346" s="113" t="s">
        <v>164</v>
      </c>
      <c r="C2346" s="113">
        <v>2009</v>
      </c>
      <c r="D2346" s="113" t="s">
        <v>42</v>
      </c>
      <c r="E2346" s="113">
        <v>44</v>
      </c>
      <c r="F2346" s="113">
        <v>33</v>
      </c>
      <c r="G2346" s="113">
        <v>5</v>
      </c>
      <c r="H2346" s="113">
        <v>15</v>
      </c>
      <c r="I2346" s="113">
        <v>97</v>
      </c>
    </row>
    <row r="2347" spans="1:9" x14ac:dyDescent="0.25">
      <c r="A2347" s="26" t="str">
        <f t="shared" si="36"/>
        <v>North East2010Other malignant neoplasms</v>
      </c>
      <c r="B2347" s="113" t="s">
        <v>164</v>
      </c>
      <c r="C2347" s="113">
        <v>2010</v>
      </c>
      <c r="D2347" s="113" t="s">
        <v>42</v>
      </c>
      <c r="E2347" s="113">
        <v>66</v>
      </c>
      <c r="F2347" s="113">
        <v>26</v>
      </c>
      <c r="G2347" s="113">
        <v>5</v>
      </c>
      <c r="H2347" s="113">
        <v>20</v>
      </c>
      <c r="I2347" s="113">
        <v>117</v>
      </c>
    </row>
    <row r="2348" spans="1:9" x14ac:dyDescent="0.25">
      <c r="A2348" s="26" t="str">
        <f t="shared" si="36"/>
        <v>North East2011Other malignant neoplasms</v>
      </c>
      <c r="B2348" s="113" t="s">
        <v>164</v>
      </c>
      <c r="C2348" s="113">
        <v>2011</v>
      </c>
      <c r="D2348" s="113" t="s">
        <v>42</v>
      </c>
      <c r="E2348" s="113">
        <v>57</v>
      </c>
      <c r="F2348" s="113">
        <v>35</v>
      </c>
      <c r="G2348" s="113">
        <v>12</v>
      </c>
      <c r="H2348" s="113">
        <v>11</v>
      </c>
      <c r="I2348" s="113">
        <v>115</v>
      </c>
    </row>
    <row r="2349" spans="1:9" x14ac:dyDescent="0.25">
      <c r="A2349" s="26" t="str">
        <f t="shared" si="36"/>
        <v>North East2012Other malignant neoplasms</v>
      </c>
      <c r="B2349" s="113" t="s">
        <v>164</v>
      </c>
      <c r="C2349" s="113">
        <v>2012</v>
      </c>
      <c r="D2349" s="113" t="s">
        <v>42</v>
      </c>
      <c r="E2349" s="113">
        <v>40</v>
      </c>
      <c r="F2349" s="113">
        <v>31</v>
      </c>
      <c r="G2349" s="113">
        <v>11</v>
      </c>
      <c r="H2349" s="113">
        <v>13</v>
      </c>
      <c r="I2349" s="113">
        <v>95</v>
      </c>
    </row>
    <row r="2350" spans="1:9" x14ac:dyDescent="0.25">
      <c r="A2350" s="26" t="str">
        <f t="shared" si="36"/>
        <v>North East2013Other malignant neoplasms</v>
      </c>
      <c r="B2350" s="113" t="s">
        <v>164</v>
      </c>
      <c r="C2350" s="113">
        <v>2013</v>
      </c>
      <c r="D2350" s="113" t="s">
        <v>42</v>
      </c>
      <c r="E2350" s="113">
        <v>60</v>
      </c>
      <c r="F2350" s="113">
        <v>31</v>
      </c>
      <c r="G2350" s="113">
        <v>16</v>
      </c>
      <c r="H2350" s="113">
        <v>20</v>
      </c>
      <c r="I2350" s="113">
        <v>127</v>
      </c>
    </row>
    <row r="2351" spans="1:9" x14ac:dyDescent="0.25">
      <c r="A2351" s="26" t="str">
        <f t="shared" si="36"/>
        <v>North West2006Other malignant neoplasms</v>
      </c>
      <c r="B2351" s="113" t="s">
        <v>166</v>
      </c>
      <c r="C2351" s="113">
        <v>2006</v>
      </c>
      <c r="D2351" s="113" t="s">
        <v>42</v>
      </c>
      <c r="E2351" s="113">
        <v>127</v>
      </c>
      <c r="F2351" s="113">
        <v>69</v>
      </c>
      <c r="G2351" s="113">
        <v>9</v>
      </c>
      <c r="H2351" s="113">
        <v>40</v>
      </c>
      <c r="I2351" s="113">
        <v>245</v>
      </c>
    </row>
    <row r="2352" spans="1:9" x14ac:dyDescent="0.25">
      <c r="A2352" s="26" t="str">
        <f t="shared" si="36"/>
        <v>North West2007Other malignant neoplasms</v>
      </c>
      <c r="B2352" s="113" t="s">
        <v>166</v>
      </c>
      <c r="C2352" s="113">
        <v>2007</v>
      </c>
      <c r="D2352" s="113" t="s">
        <v>42</v>
      </c>
      <c r="E2352" s="113">
        <v>143</v>
      </c>
      <c r="F2352" s="113">
        <v>75</v>
      </c>
      <c r="G2352" s="113">
        <v>6</v>
      </c>
      <c r="H2352" s="113">
        <v>41</v>
      </c>
      <c r="I2352" s="113">
        <v>265</v>
      </c>
    </row>
    <row r="2353" spans="1:9" x14ac:dyDescent="0.25">
      <c r="A2353" s="26" t="str">
        <f t="shared" si="36"/>
        <v>North West2008Other malignant neoplasms</v>
      </c>
      <c r="B2353" s="113" t="s">
        <v>166</v>
      </c>
      <c r="C2353" s="113">
        <v>2008</v>
      </c>
      <c r="D2353" s="113" t="s">
        <v>42</v>
      </c>
      <c r="E2353" s="113">
        <v>194</v>
      </c>
      <c r="F2353" s="113">
        <v>69</v>
      </c>
      <c r="G2353" s="113">
        <v>9</v>
      </c>
      <c r="H2353" s="113">
        <v>29</v>
      </c>
      <c r="I2353" s="113">
        <v>301</v>
      </c>
    </row>
    <row r="2354" spans="1:9" x14ac:dyDescent="0.25">
      <c r="A2354" s="26" t="str">
        <f t="shared" si="36"/>
        <v>North West2009Other malignant neoplasms</v>
      </c>
      <c r="B2354" s="113" t="s">
        <v>166</v>
      </c>
      <c r="C2354" s="113">
        <v>2009</v>
      </c>
      <c r="D2354" s="113" t="s">
        <v>42</v>
      </c>
      <c r="E2354" s="113">
        <v>174</v>
      </c>
      <c r="F2354" s="113">
        <v>89</v>
      </c>
      <c r="G2354" s="113">
        <v>10</v>
      </c>
      <c r="H2354" s="113">
        <v>26</v>
      </c>
      <c r="I2354" s="113">
        <v>299</v>
      </c>
    </row>
    <row r="2355" spans="1:9" x14ac:dyDescent="0.25">
      <c r="A2355" s="26" t="str">
        <f t="shared" si="36"/>
        <v>North West2010Other malignant neoplasms</v>
      </c>
      <c r="B2355" s="113" t="s">
        <v>166</v>
      </c>
      <c r="C2355" s="113">
        <v>2010</v>
      </c>
      <c r="D2355" s="113" t="s">
        <v>42</v>
      </c>
      <c r="E2355" s="113">
        <v>171</v>
      </c>
      <c r="F2355" s="113">
        <v>64</v>
      </c>
      <c r="G2355" s="113">
        <v>24</v>
      </c>
      <c r="H2355" s="113">
        <v>27</v>
      </c>
      <c r="I2355" s="113">
        <v>286</v>
      </c>
    </row>
    <row r="2356" spans="1:9" x14ac:dyDescent="0.25">
      <c r="A2356" s="26" t="str">
        <f t="shared" si="36"/>
        <v>North West2011Other malignant neoplasms</v>
      </c>
      <c r="B2356" s="113" t="s">
        <v>166</v>
      </c>
      <c r="C2356" s="113">
        <v>2011</v>
      </c>
      <c r="D2356" s="113" t="s">
        <v>42</v>
      </c>
      <c r="E2356" s="113">
        <v>183</v>
      </c>
      <c r="F2356" s="113">
        <v>72</v>
      </c>
      <c r="G2356" s="113">
        <v>16</v>
      </c>
      <c r="H2356" s="113">
        <v>32</v>
      </c>
      <c r="I2356" s="113">
        <v>303</v>
      </c>
    </row>
    <row r="2357" spans="1:9" x14ac:dyDescent="0.25">
      <c r="A2357" s="26" t="str">
        <f t="shared" si="36"/>
        <v>North West2012Other malignant neoplasms</v>
      </c>
      <c r="B2357" s="113" t="s">
        <v>166</v>
      </c>
      <c r="C2357" s="113">
        <v>2012</v>
      </c>
      <c r="D2357" s="113" t="s">
        <v>42</v>
      </c>
      <c r="E2357" s="113">
        <v>204</v>
      </c>
      <c r="F2357" s="113">
        <v>56</v>
      </c>
      <c r="G2357" s="113">
        <v>18</v>
      </c>
      <c r="H2357" s="113">
        <v>33</v>
      </c>
      <c r="I2357" s="113">
        <v>311</v>
      </c>
    </row>
    <row r="2358" spans="1:9" x14ac:dyDescent="0.25">
      <c r="A2358" s="26" t="str">
        <f t="shared" si="36"/>
        <v>North West2013Other malignant neoplasms</v>
      </c>
      <c r="B2358" s="113" t="s">
        <v>166</v>
      </c>
      <c r="C2358" s="113">
        <v>2013</v>
      </c>
      <c r="D2358" s="113" t="s">
        <v>42</v>
      </c>
      <c r="E2358" s="113">
        <v>196</v>
      </c>
      <c r="F2358" s="113">
        <v>66</v>
      </c>
      <c r="G2358" s="113">
        <v>11</v>
      </c>
      <c r="H2358" s="113">
        <v>22</v>
      </c>
      <c r="I2358" s="113">
        <v>295</v>
      </c>
    </row>
    <row r="2359" spans="1:9" x14ac:dyDescent="0.25">
      <c r="A2359" s="26" t="str">
        <f t="shared" si="36"/>
        <v>South East2006Other malignant neoplasms</v>
      </c>
      <c r="B2359" s="113" t="s">
        <v>168</v>
      </c>
      <c r="C2359" s="113">
        <v>2006</v>
      </c>
      <c r="D2359" s="113" t="s">
        <v>42</v>
      </c>
      <c r="E2359" s="113">
        <v>183</v>
      </c>
      <c r="F2359" s="113">
        <v>116</v>
      </c>
      <c r="G2359" s="113">
        <v>7</v>
      </c>
      <c r="H2359" s="113">
        <v>30</v>
      </c>
      <c r="I2359" s="113">
        <v>336</v>
      </c>
    </row>
    <row r="2360" spans="1:9" x14ac:dyDescent="0.25">
      <c r="A2360" s="26" t="str">
        <f t="shared" si="36"/>
        <v>South East2007Other malignant neoplasms</v>
      </c>
      <c r="B2360" s="113" t="s">
        <v>168</v>
      </c>
      <c r="C2360" s="113">
        <v>2007</v>
      </c>
      <c r="D2360" s="113" t="s">
        <v>42</v>
      </c>
      <c r="E2360" s="113">
        <v>163</v>
      </c>
      <c r="F2360" s="113">
        <v>97</v>
      </c>
      <c r="G2360" s="113">
        <v>6</v>
      </c>
      <c r="H2360" s="113">
        <v>33</v>
      </c>
      <c r="I2360" s="113">
        <v>299</v>
      </c>
    </row>
    <row r="2361" spans="1:9" x14ac:dyDescent="0.25">
      <c r="A2361" s="26" t="str">
        <f t="shared" si="36"/>
        <v>South East2008Other malignant neoplasms</v>
      </c>
      <c r="B2361" s="113" t="s">
        <v>168</v>
      </c>
      <c r="C2361" s="113">
        <v>2008</v>
      </c>
      <c r="D2361" s="113" t="s">
        <v>42</v>
      </c>
      <c r="E2361" s="113">
        <v>194</v>
      </c>
      <c r="F2361" s="113">
        <v>90</v>
      </c>
      <c r="G2361" s="113">
        <v>5</v>
      </c>
      <c r="H2361" s="113">
        <v>29</v>
      </c>
      <c r="I2361" s="113">
        <v>318</v>
      </c>
    </row>
    <row r="2362" spans="1:9" x14ac:dyDescent="0.25">
      <c r="A2362" s="26" t="str">
        <f t="shared" si="36"/>
        <v>South East2009Other malignant neoplasms</v>
      </c>
      <c r="B2362" s="113" t="s">
        <v>168</v>
      </c>
      <c r="C2362" s="113">
        <v>2009</v>
      </c>
      <c r="D2362" s="113" t="s">
        <v>42</v>
      </c>
      <c r="E2362" s="113">
        <v>196</v>
      </c>
      <c r="F2362" s="113">
        <v>87</v>
      </c>
      <c r="G2362" s="113">
        <v>6</v>
      </c>
      <c r="H2362" s="113">
        <v>29</v>
      </c>
      <c r="I2362" s="113">
        <v>318</v>
      </c>
    </row>
    <row r="2363" spans="1:9" x14ac:dyDescent="0.25">
      <c r="A2363" s="26" t="str">
        <f t="shared" si="36"/>
        <v>South East2010Other malignant neoplasms</v>
      </c>
      <c r="B2363" s="113" t="s">
        <v>168</v>
      </c>
      <c r="C2363" s="113">
        <v>2010</v>
      </c>
      <c r="D2363" s="113" t="s">
        <v>42</v>
      </c>
      <c r="E2363" s="113">
        <v>208</v>
      </c>
      <c r="F2363" s="113">
        <v>88</v>
      </c>
      <c r="G2363" s="113">
        <v>6</v>
      </c>
      <c r="H2363" s="113">
        <v>23</v>
      </c>
      <c r="I2363" s="113">
        <v>325</v>
      </c>
    </row>
    <row r="2364" spans="1:9" x14ac:dyDescent="0.25">
      <c r="A2364" s="26" t="str">
        <f t="shared" si="36"/>
        <v>South East2011Other malignant neoplasms</v>
      </c>
      <c r="B2364" s="113" t="s">
        <v>168</v>
      </c>
      <c r="C2364" s="113">
        <v>2011</v>
      </c>
      <c r="D2364" s="113" t="s">
        <v>42</v>
      </c>
      <c r="E2364" s="113">
        <v>209</v>
      </c>
      <c r="F2364" s="113">
        <v>79</v>
      </c>
      <c r="G2364" s="113" t="s">
        <v>157</v>
      </c>
      <c r="H2364" s="113" t="s">
        <v>157</v>
      </c>
      <c r="I2364" s="113">
        <v>327</v>
      </c>
    </row>
    <row r="2365" spans="1:9" x14ac:dyDescent="0.25">
      <c r="A2365" s="26" t="str">
        <f t="shared" si="36"/>
        <v>South East2012Other malignant neoplasms</v>
      </c>
      <c r="B2365" s="113" t="s">
        <v>168</v>
      </c>
      <c r="C2365" s="113">
        <v>2012</v>
      </c>
      <c r="D2365" s="113" t="s">
        <v>42</v>
      </c>
      <c r="E2365" s="113">
        <v>227</v>
      </c>
      <c r="F2365" s="113">
        <v>68</v>
      </c>
      <c r="G2365" s="113" t="s">
        <v>157</v>
      </c>
      <c r="H2365" s="113" t="s">
        <v>157</v>
      </c>
      <c r="I2365" s="113">
        <v>337</v>
      </c>
    </row>
    <row r="2366" spans="1:9" x14ac:dyDescent="0.25">
      <c r="A2366" s="26" t="str">
        <f t="shared" si="36"/>
        <v>South East2013Other malignant neoplasms</v>
      </c>
      <c r="B2366" s="113" t="s">
        <v>168</v>
      </c>
      <c r="C2366" s="113">
        <v>2013</v>
      </c>
      <c r="D2366" s="113" t="s">
        <v>42</v>
      </c>
      <c r="E2366" s="113">
        <v>189</v>
      </c>
      <c r="F2366" s="113">
        <v>69</v>
      </c>
      <c r="G2366" s="113">
        <v>7</v>
      </c>
      <c r="H2366" s="113">
        <v>35</v>
      </c>
      <c r="I2366" s="113">
        <v>300</v>
      </c>
    </row>
    <row r="2367" spans="1:9" x14ac:dyDescent="0.25">
      <c r="A2367" s="26" t="str">
        <f t="shared" si="36"/>
        <v>South West2006Other malignant neoplasms</v>
      </c>
      <c r="B2367" s="113" t="s">
        <v>170</v>
      </c>
      <c r="C2367" s="113">
        <v>2006</v>
      </c>
      <c r="D2367" s="113" t="s">
        <v>42</v>
      </c>
      <c r="E2367" s="113">
        <v>92</v>
      </c>
      <c r="F2367" s="113">
        <v>144</v>
      </c>
      <c r="G2367" s="113">
        <v>10</v>
      </c>
      <c r="H2367" s="113">
        <v>30</v>
      </c>
      <c r="I2367" s="113">
        <v>276</v>
      </c>
    </row>
    <row r="2368" spans="1:9" x14ac:dyDescent="0.25">
      <c r="A2368" s="26" t="str">
        <f t="shared" si="36"/>
        <v>South West2007Other malignant neoplasms</v>
      </c>
      <c r="B2368" s="113" t="s">
        <v>170</v>
      </c>
      <c r="C2368" s="113">
        <v>2007</v>
      </c>
      <c r="D2368" s="113" t="s">
        <v>42</v>
      </c>
      <c r="E2368" s="113">
        <v>99</v>
      </c>
      <c r="F2368" s="113">
        <v>141</v>
      </c>
      <c r="G2368" s="113">
        <v>8</v>
      </c>
      <c r="H2368" s="113">
        <v>34</v>
      </c>
      <c r="I2368" s="113">
        <v>282</v>
      </c>
    </row>
    <row r="2369" spans="1:9" x14ac:dyDescent="0.25">
      <c r="A2369" s="26" t="str">
        <f t="shared" si="36"/>
        <v>South West2008Other malignant neoplasms</v>
      </c>
      <c r="B2369" s="113" t="s">
        <v>170</v>
      </c>
      <c r="C2369" s="113">
        <v>2008</v>
      </c>
      <c r="D2369" s="113" t="s">
        <v>42</v>
      </c>
      <c r="E2369" s="113">
        <v>113</v>
      </c>
      <c r="F2369" s="113">
        <v>146</v>
      </c>
      <c r="G2369" s="113">
        <v>8</v>
      </c>
      <c r="H2369" s="113">
        <v>25</v>
      </c>
      <c r="I2369" s="113">
        <v>292</v>
      </c>
    </row>
    <row r="2370" spans="1:9" x14ac:dyDescent="0.25">
      <c r="A2370" s="26" t="str">
        <f t="shared" si="36"/>
        <v>South West2009Other malignant neoplasms</v>
      </c>
      <c r="B2370" s="113" t="s">
        <v>170</v>
      </c>
      <c r="C2370" s="113">
        <v>2009</v>
      </c>
      <c r="D2370" s="113" t="s">
        <v>42</v>
      </c>
      <c r="E2370" s="113">
        <v>123</v>
      </c>
      <c r="F2370" s="113">
        <v>116</v>
      </c>
      <c r="G2370" s="113">
        <v>9</v>
      </c>
      <c r="H2370" s="113">
        <v>25</v>
      </c>
      <c r="I2370" s="113">
        <v>273</v>
      </c>
    </row>
    <row r="2371" spans="1:9" x14ac:dyDescent="0.25">
      <c r="A2371" s="26" t="str">
        <f t="shared" si="36"/>
        <v>South West2010Other malignant neoplasms</v>
      </c>
      <c r="B2371" s="113" t="s">
        <v>170</v>
      </c>
      <c r="C2371" s="113">
        <v>2010</v>
      </c>
      <c r="D2371" s="113" t="s">
        <v>42</v>
      </c>
      <c r="E2371" s="113">
        <v>126</v>
      </c>
      <c r="F2371" s="113">
        <v>106</v>
      </c>
      <c r="G2371" s="113" t="s">
        <v>157</v>
      </c>
      <c r="H2371" s="113" t="s">
        <v>157</v>
      </c>
      <c r="I2371" s="113">
        <v>268</v>
      </c>
    </row>
    <row r="2372" spans="1:9" x14ac:dyDescent="0.25">
      <c r="A2372" s="26" t="str">
        <f t="shared" si="36"/>
        <v>South West2011Other malignant neoplasms</v>
      </c>
      <c r="B2372" s="113" t="s">
        <v>170</v>
      </c>
      <c r="C2372" s="113">
        <v>2011</v>
      </c>
      <c r="D2372" s="113" t="s">
        <v>42</v>
      </c>
      <c r="E2372" s="113">
        <v>119</v>
      </c>
      <c r="F2372" s="113">
        <v>111</v>
      </c>
      <c r="G2372" s="113">
        <v>8</v>
      </c>
      <c r="H2372" s="113">
        <v>21</v>
      </c>
      <c r="I2372" s="113">
        <v>259</v>
      </c>
    </row>
    <row r="2373" spans="1:9" x14ac:dyDescent="0.25">
      <c r="A2373" s="26" t="str">
        <f t="shared" ref="A2373:A2436" si="37">CONCATENATE(B2373,C2373,D2373)</f>
        <v>South West2012Other malignant neoplasms</v>
      </c>
      <c r="B2373" s="113" t="s">
        <v>170</v>
      </c>
      <c r="C2373" s="113">
        <v>2012</v>
      </c>
      <c r="D2373" s="113" t="s">
        <v>42</v>
      </c>
      <c r="E2373" s="113">
        <v>121</v>
      </c>
      <c r="F2373" s="113">
        <v>89</v>
      </c>
      <c r="G2373" s="113" t="s">
        <v>157</v>
      </c>
      <c r="H2373" s="113" t="s">
        <v>157</v>
      </c>
      <c r="I2373" s="113">
        <v>233</v>
      </c>
    </row>
    <row r="2374" spans="1:9" x14ac:dyDescent="0.25">
      <c r="A2374" s="26" t="str">
        <f t="shared" si="37"/>
        <v>South West2013Other malignant neoplasms</v>
      </c>
      <c r="B2374" s="113" t="s">
        <v>170</v>
      </c>
      <c r="C2374" s="113">
        <v>2013</v>
      </c>
      <c r="D2374" s="113" t="s">
        <v>42</v>
      </c>
      <c r="E2374" s="113">
        <v>127</v>
      </c>
      <c r="F2374" s="113">
        <v>76</v>
      </c>
      <c r="G2374" s="113">
        <v>6</v>
      </c>
      <c r="H2374" s="113">
        <v>18</v>
      </c>
      <c r="I2374" s="113">
        <v>227</v>
      </c>
    </row>
    <row r="2375" spans="1:9" x14ac:dyDescent="0.25">
      <c r="A2375" s="26" t="str">
        <f t="shared" si="37"/>
        <v>West Midlands2006Other malignant neoplasms</v>
      </c>
      <c r="B2375" s="113" t="s">
        <v>172</v>
      </c>
      <c r="C2375" s="113">
        <v>2006</v>
      </c>
      <c r="D2375" s="113" t="s">
        <v>42</v>
      </c>
      <c r="E2375" s="113">
        <v>129</v>
      </c>
      <c r="F2375" s="113">
        <v>69</v>
      </c>
      <c r="G2375" s="113">
        <v>8</v>
      </c>
      <c r="H2375" s="113">
        <v>26</v>
      </c>
      <c r="I2375" s="113">
        <v>232</v>
      </c>
    </row>
    <row r="2376" spans="1:9" x14ac:dyDescent="0.25">
      <c r="A2376" s="26" t="str">
        <f t="shared" si="37"/>
        <v>West Midlands2007Other malignant neoplasms</v>
      </c>
      <c r="B2376" s="113" t="s">
        <v>172</v>
      </c>
      <c r="C2376" s="113">
        <v>2007</v>
      </c>
      <c r="D2376" s="113" t="s">
        <v>42</v>
      </c>
      <c r="E2376" s="113">
        <v>117</v>
      </c>
      <c r="F2376" s="113">
        <v>71</v>
      </c>
      <c r="G2376" s="113" t="s">
        <v>157</v>
      </c>
      <c r="H2376" s="113" t="s">
        <v>157</v>
      </c>
      <c r="I2376" s="113">
        <v>203</v>
      </c>
    </row>
    <row r="2377" spans="1:9" x14ac:dyDescent="0.25">
      <c r="A2377" s="26" t="str">
        <f t="shared" si="37"/>
        <v>West Midlands2008Other malignant neoplasms</v>
      </c>
      <c r="B2377" s="113" t="s">
        <v>172</v>
      </c>
      <c r="C2377" s="113">
        <v>2008</v>
      </c>
      <c r="D2377" s="113" t="s">
        <v>42</v>
      </c>
      <c r="E2377" s="113">
        <v>129</v>
      </c>
      <c r="F2377" s="113">
        <v>65</v>
      </c>
      <c r="G2377" s="113">
        <v>7</v>
      </c>
      <c r="H2377" s="113">
        <v>21</v>
      </c>
      <c r="I2377" s="113">
        <v>222</v>
      </c>
    </row>
    <row r="2378" spans="1:9" x14ac:dyDescent="0.25">
      <c r="A2378" s="26" t="str">
        <f t="shared" si="37"/>
        <v>West Midlands2009Other malignant neoplasms</v>
      </c>
      <c r="B2378" s="113" t="s">
        <v>172</v>
      </c>
      <c r="C2378" s="113">
        <v>2009</v>
      </c>
      <c r="D2378" s="113" t="s">
        <v>42</v>
      </c>
      <c r="E2378" s="113">
        <v>108</v>
      </c>
      <c r="F2378" s="113">
        <v>46</v>
      </c>
      <c r="G2378" s="113" t="s">
        <v>157</v>
      </c>
      <c r="H2378" s="113" t="s">
        <v>157</v>
      </c>
      <c r="I2378" s="113">
        <v>175</v>
      </c>
    </row>
    <row r="2379" spans="1:9" x14ac:dyDescent="0.25">
      <c r="A2379" s="26" t="str">
        <f t="shared" si="37"/>
        <v>West Midlands2010Other malignant neoplasms</v>
      </c>
      <c r="B2379" s="113" t="s">
        <v>172</v>
      </c>
      <c r="C2379" s="113">
        <v>2010</v>
      </c>
      <c r="D2379" s="113" t="s">
        <v>42</v>
      </c>
      <c r="E2379" s="113">
        <v>114</v>
      </c>
      <c r="F2379" s="113">
        <v>47</v>
      </c>
      <c r="G2379" s="113" t="s">
        <v>157</v>
      </c>
      <c r="H2379" s="113" t="s">
        <v>157</v>
      </c>
      <c r="I2379" s="113">
        <v>178</v>
      </c>
    </row>
    <row r="2380" spans="1:9" x14ac:dyDescent="0.25">
      <c r="A2380" s="26" t="str">
        <f t="shared" si="37"/>
        <v>West Midlands2011Other malignant neoplasms</v>
      </c>
      <c r="B2380" s="113" t="s">
        <v>172</v>
      </c>
      <c r="C2380" s="113">
        <v>2011</v>
      </c>
      <c r="D2380" s="113" t="s">
        <v>42</v>
      </c>
      <c r="E2380" s="113">
        <v>123</v>
      </c>
      <c r="F2380" s="113">
        <v>54</v>
      </c>
      <c r="G2380" s="113">
        <v>0</v>
      </c>
      <c r="H2380" s="113">
        <v>16</v>
      </c>
      <c r="I2380" s="113">
        <v>193</v>
      </c>
    </row>
    <row r="2381" spans="1:9" x14ac:dyDescent="0.25">
      <c r="A2381" s="26" t="str">
        <f t="shared" si="37"/>
        <v>West Midlands2012Other malignant neoplasms</v>
      </c>
      <c r="B2381" s="113" t="s">
        <v>172</v>
      </c>
      <c r="C2381" s="113">
        <v>2012</v>
      </c>
      <c r="D2381" s="113" t="s">
        <v>42</v>
      </c>
      <c r="E2381" s="113">
        <v>152</v>
      </c>
      <c r="F2381" s="113">
        <v>54</v>
      </c>
      <c r="G2381" s="113">
        <v>5</v>
      </c>
      <c r="H2381" s="113">
        <v>29</v>
      </c>
      <c r="I2381" s="113">
        <v>240</v>
      </c>
    </row>
    <row r="2382" spans="1:9" x14ac:dyDescent="0.25">
      <c r="A2382" s="26" t="str">
        <f t="shared" si="37"/>
        <v>West Midlands2013Other malignant neoplasms</v>
      </c>
      <c r="B2382" s="113" t="s">
        <v>172</v>
      </c>
      <c r="C2382" s="113">
        <v>2013</v>
      </c>
      <c r="D2382" s="113" t="s">
        <v>42</v>
      </c>
      <c r="E2382" s="113">
        <v>162</v>
      </c>
      <c r="F2382" s="113">
        <v>45</v>
      </c>
      <c r="G2382" s="113" t="s">
        <v>157</v>
      </c>
      <c r="H2382" s="113" t="s">
        <v>157</v>
      </c>
      <c r="I2382" s="113">
        <v>223</v>
      </c>
    </row>
    <row r="2383" spans="1:9" x14ac:dyDescent="0.25">
      <c r="A2383" s="26" t="str">
        <f t="shared" si="37"/>
        <v>Yorkshire and The Humber2006Other malignant neoplasms</v>
      </c>
      <c r="B2383" s="113" t="s">
        <v>174</v>
      </c>
      <c r="C2383" s="113">
        <v>2006</v>
      </c>
      <c r="D2383" s="113" t="s">
        <v>42</v>
      </c>
      <c r="E2383" s="113">
        <v>92</v>
      </c>
      <c r="F2383" s="113">
        <v>69</v>
      </c>
      <c r="G2383" s="113">
        <v>15</v>
      </c>
      <c r="H2383" s="113">
        <v>30</v>
      </c>
      <c r="I2383" s="113">
        <v>206</v>
      </c>
    </row>
    <row r="2384" spans="1:9" x14ac:dyDescent="0.25">
      <c r="A2384" s="26" t="str">
        <f t="shared" si="37"/>
        <v>Yorkshire and The Humber2007Other malignant neoplasms</v>
      </c>
      <c r="B2384" s="113" t="s">
        <v>174</v>
      </c>
      <c r="C2384" s="113">
        <v>2007</v>
      </c>
      <c r="D2384" s="113" t="s">
        <v>42</v>
      </c>
      <c r="E2384" s="113">
        <v>87</v>
      </c>
      <c r="F2384" s="113">
        <v>56</v>
      </c>
      <c r="G2384" s="113">
        <v>15</v>
      </c>
      <c r="H2384" s="113">
        <v>33</v>
      </c>
      <c r="I2384" s="113">
        <v>191</v>
      </c>
    </row>
    <row r="2385" spans="1:9" x14ac:dyDescent="0.25">
      <c r="A2385" s="26" t="str">
        <f t="shared" si="37"/>
        <v>Yorkshire and The Humber2008Other malignant neoplasms</v>
      </c>
      <c r="B2385" s="113" t="s">
        <v>174</v>
      </c>
      <c r="C2385" s="113">
        <v>2008</v>
      </c>
      <c r="D2385" s="113" t="s">
        <v>42</v>
      </c>
      <c r="E2385" s="113">
        <v>107</v>
      </c>
      <c r="F2385" s="113">
        <v>69</v>
      </c>
      <c r="G2385" s="113">
        <v>11</v>
      </c>
      <c r="H2385" s="113">
        <v>20</v>
      </c>
      <c r="I2385" s="113">
        <v>207</v>
      </c>
    </row>
    <row r="2386" spans="1:9" x14ac:dyDescent="0.25">
      <c r="A2386" s="26" t="str">
        <f t="shared" si="37"/>
        <v>Yorkshire and The Humber2009Other malignant neoplasms</v>
      </c>
      <c r="B2386" s="113" t="s">
        <v>174</v>
      </c>
      <c r="C2386" s="113">
        <v>2009</v>
      </c>
      <c r="D2386" s="113" t="s">
        <v>42</v>
      </c>
      <c r="E2386" s="113">
        <v>102</v>
      </c>
      <c r="F2386" s="113">
        <v>73</v>
      </c>
      <c r="G2386" s="113">
        <v>23</v>
      </c>
      <c r="H2386" s="113">
        <v>21</v>
      </c>
      <c r="I2386" s="113">
        <v>219</v>
      </c>
    </row>
    <row r="2387" spans="1:9" x14ac:dyDescent="0.25">
      <c r="A2387" s="26" t="str">
        <f t="shared" si="37"/>
        <v>Yorkshire and The Humber2010Other malignant neoplasms</v>
      </c>
      <c r="B2387" s="113" t="s">
        <v>174</v>
      </c>
      <c r="C2387" s="113">
        <v>2010</v>
      </c>
      <c r="D2387" s="113" t="s">
        <v>42</v>
      </c>
      <c r="E2387" s="113">
        <v>92</v>
      </c>
      <c r="F2387" s="113">
        <v>73</v>
      </c>
      <c r="G2387" s="113">
        <v>20</v>
      </c>
      <c r="H2387" s="113">
        <v>36</v>
      </c>
      <c r="I2387" s="113">
        <v>221</v>
      </c>
    </row>
    <row r="2388" spans="1:9" x14ac:dyDescent="0.25">
      <c r="A2388" s="26" t="str">
        <f t="shared" si="37"/>
        <v>Yorkshire and The Humber2011Other malignant neoplasms</v>
      </c>
      <c r="B2388" s="113" t="s">
        <v>174</v>
      </c>
      <c r="C2388" s="113">
        <v>2011</v>
      </c>
      <c r="D2388" s="113" t="s">
        <v>42</v>
      </c>
      <c r="E2388" s="113">
        <v>118</v>
      </c>
      <c r="F2388" s="113">
        <v>62</v>
      </c>
      <c r="G2388" s="113">
        <v>16</v>
      </c>
      <c r="H2388" s="113">
        <v>27</v>
      </c>
      <c r="I2388" s="113">
        <v>223</v>
      </c>
    </row>
    <row r="2389" spans="1:9" x14ac:dyDescent="0.25">
      <c r="A2389" s="26" t="str">
        <f t="shared" si="37"/>
        <v>Yorkshire and The Humber2012Other malignant neoplasms</v>
      </c>
      <c r="B2389" s="113" t="s">
        <v>174</v>
      </c>
      <c r="C2389" s="113">
        <v>2012</v>
      </c>
      <c r="D2389" s="113" t="s">
        <v>42</v>
      </c>
      <c r="E2389" s="113">
        <v>123</v>
      </c>
      <c r="F2389" s="113">
        <v>60</v>
      </c>
      <c r="G2389" s="113">
        <v>21</v>
      </c>
      <c r="H2389" s="113">
        <v>48</v>
      </c>
      <c r="I2389" s="113">
        <v>252</v>
      </c>
    </row>
    <row r="2390" spans="1:9" x14ac:dyDescent="0.25">
      <c r="A2390" s="26" t="str">
        <f t="shared" si="37"/>
        <v>Yorkshire and The Humber2013Other malignant neoplasms</v>
      </c>
      <c r="B2390" s="113" t="s">
        <v>174</v>
      </c>
      <c r="C2390" s="113">
        <v>2013</v>
      </c>
      <c r="D2390" s="113" t="s">
        <v>42</v>
      </c>
      <c r="E2390" s="113">
        <v>151</v>
      </c>
      <c r="F2390" s="113">
        <v>66</v>
      </c>
      <c r="G2390" s="113">
        <v>21</v>
      </c>
      <c r="H2390" s="113">
        <v>34</v>
      </c>
      <c r="I2390" s="113">
        <v>272</v>
      </c>
    </row>
    <row r="2391" spans="1:9" x14ac:dyDescent="0.25">
      <c r="A2391" s="26" t="str">
        <f t="shared" si="37"/>
        <v>East Midlands2006Ovary</v>
      </c>
      <c r="B2391" s="113" t="s">
        <v>160</v>
      </c>
      <c r="C2391" s="113">
        <v>2006</v>
      </c>
      <c r="D2391" s="113" t="s">
        <v>43</v>
      </c>
      <c r="E2391" s="113">
        <v>68</v>
      </c>
      <c r="F2391" s="113">
        <v>68</v>
      </c>
      <c r="G2391" s="113">
        <v>28</v>
      </c>
      <c r="H2391" s="113">
        <v>10</v>
      </c>
      <c r="I2391" s="113">
        <v>174</v>
      </c>
    </row>
    <row r="2392" spans="1:9" x14ac:dyDescent="0.25">
      <c r="A2392" s="26" t="str">
        <f t="shared" si="37"/>
        <v>East Midlands2007Ovary</v>
      </c>
      <c r="B2392" s="113" t="s">
        <v>160</v>
      </c>
      <c r="C2392" s="113">
        <v>2007</v>
      </c>
      <c r="D2392" s="113" t="s">
        <v>43</v>
      </c>
      <c r="E2392" s="113">
        <v>57</v>
      </c>
      <c r="F2392" s="113">
        <v>72</v>
      </c>
      <c r="G2392" s="113">
        <v>18</v>
      </c>
      <c r="H2392" s="113">
        <v>21</v>
      </c>
      <c r="I2392" s="113">
        <v>168</v>
      </c>
    </row>
    <row r="2393" spans="1:9" x14ac:dyDescent="0.25">
      <c r="A2393" s="26" t="str">
        <f t="shared" si="37"/>
        <v>East Midlands2008Ovary</v>
      </c>
      <c r="B2393" s="113" t="s">
        <v>160</v>
      </c>
      <c r="C2393" s="113">
        <v>2008</v>
      </c>
      <c r="D2393" s="113" t="s">
        <v>43</v>
      </c>
      <c r="E2393" s="113">
        <v>66</v>
      </c>
      <c r="F2393" s="113">
        <v>68</v>
      </c>
      <c r="G2393" s="113">
        <v>28</v>
      </c>
      <c r="H2393" s="113">
        <v>18</v>
      </c>
      <c r="I2393" s="113">
        <v>180</v>
      </c>
    </row>
    <row r="2394" spans="1:9" x14ac:dyDescent="0.25">
      <c r="A2394" s="26" t="str">
        <f t="shared" si="37"/>
        <v>East Midlands2009Ovary</v>
      </c>
      <c r="B2394" s="113" t="s">
        <v>160</v>
      </c>
      <c r="C2394" s="113">
        <v>2009</v>
      </c>
      <c r="D2394" s="113" t="s">
        <v>43</v>
      </c>
      <c r="E2394" s="113">
        <v>50</v>
      </c>
      <c r="F2394" s="113">
        <v>57</v>
      </c>
      <c r="G2394" s="113">
        <v>22</v>
      </c>
      <c r="H2394" s="113">
        <v>24</v>
      </c>
      <c r="I2394" s="113">
        <v>153</v>
      </c>
    </row>
    <row r="2395" spans="1:9" x14ac:dyDescent="0.25">
      <c r="A2395" s="26" t="str">
        <f t="shared" si="37"/>
        <v>East Midlands2010Ovary</v>
      </c>
      <c r="B2395" s="113" t="s">
        <v>160</v>
      </c>
      <c r="C2395" s="113">
        <v>2010</v>
      </c>
      <c r="D2395" s="113" t="s">
        <v>43</v>
      </c>
      <c r="E2395" s="113">
        <v>56</v>
      </c>
      <c r="F2395" s="113">
        <v>47</v>
      </c>
      <c r="G2395" s="113">
        <v>17</v>
      </c>
      <c r="H2395" s="113">
        <v>12</v>
      </c>
      <c r="I2395" s="113">
        <v>132</v>
      </c>
    </row>
    <row r="2396" spans="1:9" x14ac:dyDescent="0.25">
      <c r="A2396" s="26" t="str">
        <f t="shared" si="37"/>
        <v>East Midlands2011Ovary</v>
      </c>
      <c r="B2396" s="113" t="s">
        <v>160</v>
      </c>
      <c r="C2396" s="113">
        <v>2011</v>
      </c>
      <c r="D2396" s="113" t="s">
        <v>43</v>
      </c>
      <c r="E2396" s="113">
        <v>63</v>
      </c>
      <c r="F2396" s="113">
        <v>36</v>
      </c>
      <c r="G2396" s="113">
        <v>19</v>
      </c>
      <c r="H2396" s="113">
        <v>27</v>
      </c>
      <c r="I2396" s="113">
        <v>145</v>
      </c>
    </row>
    <row r="2397" spans="1:9" x14ac:dyDescent="0.25">
      <c r="A2397" s="26" t="str">
        <f t="shared" si="37"/>
        <v>East Midlands2012Ovary</v>
      </c>
      <c r="B2397" s="113" t="s">
        <v>160</v>
      </c>
      <c r="C2397" s="113">
        <v>2012</v>
      </c>
      <c r="D2397" s="113" t="s">
        <v>43</v>
      </c>
      <c r="E2397" s="113">
        <v>75</v>
      </c>
      <c r="F2397" s="113">
        <v>37</v>
      </c>
      <c r="G2397" s="113">
        <v>14</v>
      </c>
      <c r="H2397" s="113">
        <v>19</v>
      </c>
      <c r="I2397" s="113">
        <v>145</v>
      </c>
    </row>
    <row r="2398" spans="1:9" x14ac:dyDescent="0.25">
      <c r="A2398" s="26" t="str">
        <f t="shared" si="37"/>
        <v>East Midlands2013Ovary</v>
      </c>
      <c r="B2398" s="113" t="s">
        <v>160</v>
      </c>
      <c r="C2398" s="113">
        <v>2013</v>
      </c>
      <c r="D2398" s="113" t="s">
        <v>43</v>
      </c>
      <c r="E2398" s="113">
        <v>65</v>
      </c>
      <c r="F2398" s="113">
        <v>38</v>
      </c>
      <c r="G2398" s="113">
        <v>14</v>
      </c>
      <c r="H2398" s="113">
        <v>24</v>
      </c>
      <c r="I2398" s="113">
        <v>141</v>
      </c>
    </row>
    <row r="2399" spans="1:9" x14ac:dyDescent="0.25">
      <c r="A2399" s="26" t="str">
        <f t="shared" si="37"/>
        <v>East of England2006Ovary</v>
      </c>
      <c r="B2399" s="113" t="s">
        <v>162</v>
      </c>
      <c r="C2399" s="113">
        <v>2006</v>
      </c>
      <c r="D2399" s="113" t="s">
        <v>43</v>
      </c>
      <c r="E2399" s="113">
        <v>76</v>
      </c>
      <c r="F2399" s="113">
        <v>91</v>
      </c>
      <c r="G2399" s="113" t="s">
        <v>157</v>
      </c>
      <c r="H2399" s="113" t="s">
        <v>157</v>
      </c>
      <c r="I2399" s="113">
        <v>195</v>
      </c>
    </row>
    <row r="2400" spans="1:9" x14ac:dyDescent="0.25">
      <c r="A2400" s="26" t="str">
        <f t="shared" si="37"/>
        <v>East of England2007Ovary</v>
      </c>
      <c r="B2400" s="113" t="s">
        <v>162</v>
      </c>
      <c r="C2400" s="113">
        <v>2007</v>
      </c>
      <c r="D2400" s="113" t="s">
        <v>43</v>
      </c>
      <c r="E2400" s="113">
        <v>114</v>
      </c>
      <c r="F2400" s="113">
        <v>77</v>
      </c>
      <c r="G2400" s="113" t="s">
        <v>157</v>
      </c>
      <c r="H2400" s="113" t="s">
        <v>157</v>
      </c>
      <c r="I2400" s="113">
        <v>220</v>
      </c>
    </row>
    <row r="2401" spans="1:9" x14ac:dyDescent="0.25">
      <c r="A2401" s="26" t="str">
        <f t="shared" si="37"/>
        <v>East of England2008Ovary</v>
      </c>
      <c r="B2401" s="113" t="s">
        <v>162</v>
      </c>
      <c r="C2401" s="113">
        <v>2008</v>
      </c>
      <c r="D2401" s="113" t="s">
        <v>43</v>
      </c>
      <c r="E2401" s="113">
        <v>100</v>
      </c>
      <c r="F2401" s="113">
        <v>69</v>
      </c>
      <c r="G2401" s="113" t="s">
        <v>157</v>
      </c>
      <c r="H2401" s="113" t="s">
        <v>157</v>
      </c>
      <c r="I2401" s="113">
        <v>191</v>
      </c>
    </row>
    <row r="2402" spans="1:9" x14ac:dyDescent="0.25">
      <c r="A2402" s="26" t="str">
        <f t="shared" si="37"/>
        <v>East of England2009Ovary</v>
      </c>
      <c r="B2402" s="113" t="s">
        <v>162</v>
      </c>
      <c r="C2402" s="113">
        <v>2009</v>
      </c>
      <c r="D2402" s="113" t="s">
        <v>43</v>
      </c>
      <c r="E2402" s="113">
        <v>107</v>
      </c>
      <c r="F2402" s="113">
        <v>72</v>
      </c>
      <c r="G2402" s="113" t="s">
        <v>157</v>
      </c>
      <c r="H2402" s="113" t="s">
        <v>157</v>
      </c>
      <c r="I2402" s="113">
        <v>202</v>
      </c>
    </row>
    <row r="2403" spans="1:9" x14ac:dyDescent="0.25">
      <c r="A2403" s="26" t="str">
        <f t="shared" si="37"/>
        <v>East of England2010Ovary</v>
      </c>
      <c r="B2403" s="113" t="s">
        <v>162</v>
      </c>
      <c r="C2403" s="113">
        <v>2010</v>
      </c>
      <c r="D2403" s="113" t="s">
        <v>43</v>
      </c>
      <c r="E2403" s="113">
        <v>124</v>
      </c>
      <c r="F2403" s="113">
        <v>84</v>
      </c>
      <c r="G2403" s="113" t="s">
        <v>157</v>
      </c>
      <c r="H2403" s="113" t="s">
        <v>157</v>
      </c>
      <c r="I2403" s="113">
        <v>229</v>
      </c>
    </row>
    <row r="2404" spans="1:9" x14ac:dyDescent="0.25">
      <c r="A2404" s="26" t="str">
        <f t="shared" si="37"/>
        <v>East of England2011Ovary</v>
      </c>
      <c r="B2404" s="113" t="s">
        <v>162</v>
      </c>
      <c r="C2404" s="113">
        <v>2011</v>
      </c>
      <c r="D2404" s="113" t="s">
        <v>43</v>
      </c>
      <c r="E2404" s="113">
        <v>115</v>
      </c>
      <c r="F2404" s="113">
        <v>79</v>
      </c>
      <c r="G2404" s="113">
        <v>6</v>
      </c>
      <c r="H2404" s="113">
        <v>22</v>
      </c>
      <c r="I2404" s="113">
        <v>222</v>
      </c>
    </row>
    <row r="2405" spans="1:9" x14ac:dyDescent="0.25">
      <c r="A2405" s="26" t="str">
        <f t="shared" si="37"/>
        <v>East of England2012Ovary</v>
      </c>
      <c r="B2405" s="113" t="s">
        <v>162</v>
      </c>
      <c r="C2405" s="113">
        <v>2012</v>
      </c>
      <c r="D2405" s="113" t="s">
        <v>43</v>
      </c>
      <c r="E2405" s="113">
        <v>131</v>
      </c>
      <c r="F2405" s="113">
        <v>42</v>
      </c>
      <c r="G2405" s="113" t="s">
        <v>157</v>
      </c>
      <c r="H2405" s="113" t="s">
        <v>157</v>
      </c>
      <c r="I2405" s="113">
        <v>193</v>
      </c>
    </row>
    <row r="2406" spans="1:9" x14ac:dyDescent="0.25">
      <c r="A2406" s="26" t="str">
        <f t="shared" si="37"/>
        <v>East of England2013Ovary</v>
      </c>
      <c r="B2406" s="113" t="s">
        <v>162</v>
      </c>
      <c r="C2406" s="113">
        <v>2013</v>
      </c>
      <c r="D2406" s="113" t="s">
        <v>43</v>
      </c>
      <c r="E2406" s="113">
        <v>112</v>
      </c>
      <c r="F2406" s="113">
        <v>57</v>
      </c>
      <c r="G2406" s="113" t="s">
        <v>157</v>
      </c>
      <c r="H2406" s="113" t="s">
        <v>157</v>
      </c>
      <c r="I2406" s="113">
        <v>191</v>
      </c>
    </row>
    <row r="2407" spans="1:9" x14ac:dyDescent="0.25">
      <c r="A2407" s="26" t="str">
        <f t="shared" si="37"/>
        <v>London2006Ovary</v>
      </c>
      <c r="B2407" s="113" t="s">
        <v>116</v>
      </c>
      <c r="C2407" s="113">
        <v>2006</v>
      </c>
      <c r="D2407" s="113" t="s">
        <v>43</v>
      </c>
      <c r="E2407" s="113">
        <v>149</v>
      </c>
      <c r="F2407" s="113" t="s">
        <v>157</v>
      </c>
      <c r="G2407" s="113" t="s">
        <v>157</v>
      </c>
      <c r="H2407" s="113">
        <v>30</v>
      </c>
      <c r="I2407" s="113">
        <v>189</v>
      </c>
    </row>
    <row r="2408" spans="1:9" x14ac:dyDescent="0.25">
      <c r="A2408" s="26" t="str">
        <f t="shared" si="37"/>
        <v>London2007Ovary</v>
      </c>
      <c r="B2408" s="113" t="s">
        <v>116</v>
      </c>
      <c r="C2408" s="113">
        <v>2007</v>
      </c>
      <c r="D2408" s="113" t="s">
        <v>43</v>
      </c>
      <c r="E2408" s="113">
        <v>171</v>
      </c>
      <c r="F2408" s="113" t="s">
        <v>157</v>
      </c>
      <c r="G2408" s="113" t="s">
        <v>157</v>
      </c>
      <c r="H2408" s="113">
        <v>13</v>
      </c>
      <c r="I2408" s="113">
        <v>190</v>
      </c>
    </row>
    <row r="2409" spans="1:9" x14ac:dyDescent="0.25">
      <c r="A2409" s="26" t="str">
        <f t="shared" si="37"/>
        <v>London2008Ovary</v>
      </c>
      <c r="B2409" s="113" t="s">
        <v>116</v>
      </c>
      <c r="C2409" s="113">
        <v>2008</v>
      </c>
      <c r="D2409" s="113" t="s">
        <v>43</v>
      </c>
      <c r="E2409" s="113">
        <v>143</v>
      </c>
      <c r="F2409" s="113">
        <v>12</v>
      </c>
      <c r="G2409" s="113">
        <v>7</v>
      </c>
      <c r="H2409" s="113">
        <v>25</v>
      </c>
      <c r="I2409" s="113">
        <v>187</v>
      </c>
    </row>
    <row r="2410" spans="1:9" x14ac:dyDescent="0.25">
      <c r="A2410" s="26" t="str">
        <f t="shared" si="37"/>
        <v>London2009Ovary</v>
      </c>
      <c r="B2410" s="113" t="s">
        <v>116</v>
      </c>
      <c r="C2410" s="113">
        <v>2009</v>
      </c>
      <c r="D2410" s="113" t="s">
        <v>43</v>
      </c>
      <c r="E2410" s="113">
        <v>163</v>
      </c>
      <c r="F2410" s="113" t="s">
        <v>157</v>
      </c>
      <c r="G2410" s="113" t="s">
        <v>157</v>
      </c>
      <c r="H2410" s="113">
        <v>21</v>
      </c>
      <c r="I2410" s="113">
        <v>192</v>
      </c>
    </row>
    <row r="2411" spans="1:9" x14ac:dyDescent="0.25">
      <c r="A2411" s="26" t="str">
        <f t="shared" si="37"/>
        <v>London2010Ovary</v>
      </c>
      <c r="B2411" s="113" t="s">
        <v>116</v>
      </c>
      <c r="C2411" s="113">
        <v>2010</v>
      </c>
      <c r="D2411" s="113" t="s">
        <v>43</v>
      </c>
      <c r="E2411" s="113">
        <v>162</v>
      </c>
      <c r="F2411" s="113">
        <v>12</v>
      </c>
      <c r="G2411" s="113">
        <v>5</v>
      </c>
      <c r="H2411" s="113">
        <v>19</v>
      </c>
      <c r="I2411" s="113">
        <v>198</v>
      </c>
    </row>
    <row r="2412" spans="1:9" x14ac:dyDescent="0.25">
      <c r="A2412" s="26" t="str">
        <f t="shared" si="37"/>
        <v>London2011Ovary</v>
      </c>
      <c r="B2412" s="113" t="s">
        <v>116</v>
      </c>
      <c r="C2412" s="113">
        <v>2011</v>
      </c>
      <c r="D2412" s="113" t="s">
        <v>43</v>
      </c>
      <c r="E2412" s="113">
        <v>152</v>
      </c>
      <c r="F2412" s="113" t="s">
        <v>157</v>
      </c>
      <c r="G2412" s="113" t="s">
        <v>157</v>
      </c>
      <c r="H2412" s="113">
        <v>14</v>
      </c>
      <c r="I2412" s="113">
        <v>171</v>
      </c>
    </row>
    <row r="2413" spans="1:9" x14ac:dyDescent="0.25">
      <c r="A2413" s="26" t="str">
        <f t="shared" si="37"/>
        <v>London2012Ovary</v>
      </c>
      <c r="B2413" s="113" t="s">
        <v>116</v>
      </c>
      <c r="C2413" s="113">
        <v>2012</v>
      </c>
      <c r="D2413" s="113" t="s">
        <v>43</v>
      </c>
      <c r="E2413" s="113">
        <v>155</v>
      </c>
      <c r="F2413" s="113">
        <v>5</v>
      </c>
      <c r="G2413" s="113">
        <v>10</v>
      </c>
      <c r="H2413" s="113">
        <v>29</v>
      </c>
      <c r="I2413" s="113">
        <v>199</v>
      </c>
    </row>
    <row r="2414" spans="1:9" x14ac:dyDescent="0.25">
      <c r="A2414" s="26" t="str">
        <f t="shared" si="37"/>
        <v>London2013Ovary</v>
      </c>
      <c r="B2414" s="113" t="s">
        <v>116</v>
      </c>
      <c r="C2414" s="113">
        <v>2013</v>
      </c>
      <c r="D2414" s="113" t="s">
        <v>43</v>
      </c>
      <c r="E2414" s="113">
        <v>147</v>
      </c>
      <c r="F2414" s="113">
        <v>5</v>
      </c>
      <c r="G2414" s="113">
        <v>8</v>
      </c>
      <c r="H2414" s="113">
        <v>29</v>
      </c>
      <c r="I2414" s="113">
        <v>189</v>
      </c>
    </row>
    <row r="2415" spans="1:9" x14ac:dyDescent="0.25">
      <c r="A2415" s="26" t="str">
        <f t="shared" si="37"/>
        <v>North East2006Ovary</v>
      </c>
      <c r="B2415" s="113" t="s">
        <v>164</v>
      </c>
      <c r="C2415" s="113">
        <v>2006</v>
      </c>
      <c r="D2415" s="113" t="s">
        <v>43</v>
      </c>
      <c r="E2415" s="113">
        <v>40</v>
      </c>
      <c r="F2415" s="113">
        <v>38</v>
      </c>
      <c r="G2415" s="113">
        <v>6</v>
      </c>
      <c r="H2415" s="113">
        <v>11</v>
      </c>
      <c r="I2415" s="113">
        <v>95</v>
      </c>
    </row>
    <row r="2416" spans="1:9" x14ac:dyDescent="0.25">
      <c r="A2416" s="26" t="str">
        <f t="shared" si="37"/>
        <v>North East2007Ovary</v>
      </c>
      <c r="B2416" s="113" t="s">
        <v>164</v>
      </c>
      <c r="C2416" s="113">
        <v>2007</v>
      </c>
      <c r="D2416" s="113" t="s">
        <v>43</v>
      </c>
      <c r="E2416" s="113">
        <v>32</v>
      </c>
      <c r="F2416" s="113">
        <v>30</v>
      </c>
      <c r="G2416" s="113" t="s">
        <v>157</v>
      </c>
      <c r="H2416" s="113" t="s">
        <v>157</v>
      </c>
      <c r="I2416" s="113">
        <v>70</v>
      </c>
    </row>
    <row r="2417" spans="1:9" x14ac:dyDescent="0.25">
      <c r="A2417" s="26" t="str">
        <f t="shared" si="37"/>
        <v>North East2008Ovary</v>
      </c>
      <c r="B2417" s="113" t="s">
        <v>164</v>
      </c>
      <c r="C2417" s="113">
        <v>2008</v>
      </c>
      <c r="D2417" s="113" t="s">
        <v>43</v>
      </c>
      <c r="E2417" s="113">
        <v>46</v>
      </c>
      <c r="F2417" s="113">
        <v>32</v>
      </c>
      <c r="G2417" s="113" t="s">
        <v>157</v>
      </c>
      <c r="H2417" s="113" t="s">
        <v>157</v>
      </c>
      <c r="I2417" s="113">
        <v>89</v>
      </c>
    </row>
    <row r="2418" spans="1:9" x14ac:dyDescent="0.25">
      <c r="A2418" s="26" t="str">
        <f t="shared" si="37"/>
        <v>North East2009Ovary</v>
      </c>
      <c r="B2418" s="113" t="s">
        <v>164</v>
      </c>
      <c r="C2418" s="113">
        <v>2009</v>
      </c>
      <c r="D2418" s="113" t="s">
        <v>43</v>
      </c>
      <c r="E2418" s="113">
        <v>42</v>
      </c>
      <c r="F2418" s="113">
        <v>25</v>
      </c>
      <c r="G2418" s="113">
        <v>9</v>
      </c>
      <c r="H2418" s="113">
        <v>6</v>
      </c>
      <c r="I2418" s="113">
        <v>82</v>
      </c>
    </row>
    <row r="2419" spans="1:9" x14ac:dyDescent="0.25">
      <c r="A2419" s="26" t="str">
        <f t="shared" si="37"/>
        <v>North East2010Ovary</v>
      </c>
      <c r="B2419" s="113" t="s">
        <v>164</v>
      </c>
      <c r="C2419" s="113">
        <v>2010</v>
      </c>
      <c r="D2419" s="113" t="s">
        <v>43</v>
      </c>
      <c r="E2419" s="113">
        <v>41</v>
      </c>
      <c r="F2419" s="113">
        <v>22</v>
      </c>
      <c r="G2419" s="113">
        <v>7</v>
      </c>
      <c r="H2419" s="113">
        <v>11</v>
      </c>
      <c r="I2419" s="113">
        <v>81</v>
      </c>
    </row>
    <row r="2420" spans="1:9" x14ac:dyDescent="0.25">
      <c r="A2420" s="26" t="str">
        <f t="shared" si="37"/>
        <v>North East2011Ovary</v>
      </c>
      <c r="B2420" s="113" t="s">
        <v>164</v>
      </c>
      <c r="C2420" s="113">
        <v>2011</v>
      </c>
      <c r="D2420" s="113" t="s">
        <v>43</v>
      </c>
      <c r="E2420" s="113">
        <v>41</v>
      </c>
      <c r="F2420" s="113">
        <v>20</v>
      </c>
      <c r="G2420" s="113">
        <v>9</v>
      </c>
      <c r="H2420" s="113">
        <v>10</v>
      </c>
      <c r="I2420" s="113">
        <v>80</v>
      </c>
    </row>
    <row r="2421" spans="1:9" x14ac:dyDescent="0.25">
      <c r="A2421" s="26" t="str">
        <f t="shared" si="37"/>
        <v>North East2012Ovary</v>
      </c>
      <c r="B2421" s="113" t="s">
        <v>164</v>
      </c>
      <c r="C2421" s="113">
        <v>2012</v>
      </c>
      <c r="D2421" s="113" t="s">
        <v>43</v>
      </c>
      <c r="E2421" s="113">
        <v>44</v>
      </c>
      <c r="F2421" s="113">
        <v>22</v>
      </c>
      <c r="G2421" s="113">
        <v>5</v>
      </c>
      <c r="H2421" s="113">
        <v>8</v>
      </c>
      <c r="I2421" s="113">
        <v>79</v>
      </c>
    </row>
    <row r="2422" spans="1:9" x14ac:dyDescent="0.25">
      <c r="A2422" s="26" t="str">
        <f t="shared" si="37"/>
        <v>North East2013Ovary</v>
      </c>
      <c r="B2422" s="113" t="s">
        <v>164</v>
      </c>
      <c r="C2422" s="113">
        <v>2013</v>
      </c>
      <c r="D2422" s="113" t="s">
        <v>43</v>
      </c>
      <c r="E2422" s="113">
        <v>32</v>
      </c>
      <c r="F2422" s="113">
        <v>27</v>
      </c>
      <c r="G2422" s="113">
        <v>10</v>
      </c>
      <c r="H2422" s="113">
        <v>9</v>
      </c>
      <c r="I2422" s="113">
        <v>78</v>
      </c>
    </row>
    <row r="2423" spans="1:9" x14ac:dyDescent="0.25">
      <c r="A2423" s="26" t="str">
        <f t="shared" si="37"/>
        <v>North West2006Ovary</v>
      </c>
      <c r="B2423" s="113" t="s">
        <v>166</v>
      </c>
      <c r="C2423" s="113">
        <v>2006</v>
      </c>
      <c r="D2423" s="113" t="s">
        <v>43</v>
      </c>
      <c r="E2423" s="113">
        <v>129</v>
      </c>
      <c r="F2423" s="113">
        <v>78</v>
      </c>
      <c r="G2423" s="113">
        <v>13</v>
      </c>
      <c r="H2423" s="113">
        <v>22</v>
      </c>
      <c r="I2423" s="113">
        <v>242</v>
      </c>
    </row>
    <row r="2424" spans="1:9" x14ac:dyDescent="0.25">
      <c r="A2424" s="26" t="str">
        <f t="shared" si="37"/>
        <v>North West2007Ovary</v>
      </c>
      <c r="B2424" s="113" t="s">
        <v>166</v>
      </c>
      <c r="C2424" s="113">
        <v>2007</v>
      </c>
      <c r="D2424" s="113" t="s">
        <v>43</v>
      </c>
      <c r="E2424" s="113">
        <v>117</v>
      </c>
      <c r="F2424" s="113">
        <v>66</v>
      </c>
      <c r="G2424" s="113">
        <v>6</v>
      </c>
      <c r="H2424" s="113">
        <v>29</v>
      </c>
      <c r="I2424" s="113">
        <v>218</v>
      </c>
    </row>
    <row r="2425" spans="1:9" x14ac:dyDescent="0.25">
      <c r="A2425" s="26" t="str">
        <f t="shared" si="37"/>
        <v>North West2008Ovary</v>
      </c>
      <c r="B2425" s="113" t="s">
        <v>166</v>
      </c>
      <c r="C2425" s="113">
        <v>2008</v>
      </c>
      <c r="D2425" s="113" t="s">
        <v>43</v>
      </c>
      <c r="E2425" s="113">
        <v>118</v>
      </c>
      <c r="F2425" s="113">
        <v>63</v>
      </c>
      <c r="G2425" s="113">
        <v>7</v>
      </c>
      <c r="H2425" s="113">
        <v>33</v>
      </c>
      <c r="I2425" s="113">
        <v>221</v>
      </c>
    </row>
    <row r="2426" spans="1:9" x14ac:dyDescent="0.25">
      <c r="A2426" s="26" t="str">
        <f t="shared" si="37"/>
        <v>North West2009Ovary</v>
      </c>
      <c r="B2426" s="113" t="s">
        <v>166</v>
      </c>
      <c r="C2426" s="113">
        <v>2009</v>
      </c>
      <c r="D2426" s="113" t="s">
        <v>43</v>
      </c>
      <c r="E2426" s="113">
        <v>148</v>
      </c>
      <c r="F2426" s="113">
        <v>73</v>
      </c>
      <c r="G2426" s="113">
        <v>8</v>
      </c>
      <c r="H2426" s="113">
        <v>29</v>
      </c>
      <c r="I2426" s="113">
        <v>258</v>
      </c>
    </row>
    <row r="2427" spans="1:9" x14ac:dyDescent="0.25">
      <c r="A2427" s="26" t="str">
        <f t="shared" si="37"/>
        <v>North West2010Ovary</v>
      </c>
      <c r="B2427" s="113" t="s">
        <v>166</v>
      </c>
      <c r="C2427" s="113">
        <v>2010</v>
      </c>
      <c r="D2427" s="113" t="s">
        <v>43</v>
      </c>
      <c r="E2427" s="113">
        <v>133</v>
      </c>
      <c r="F2427" s="113">
        <v>66</v>
      </c>
      <c r="G2427" s="113">
        <v>8</v>
      </c>
      <c r="H2427" s="113">
        <v>27</v>
      </c>
      <c r="I2427" s="113">
        <v>234</v>
      </c>
    </row>
    <row r="2428" spans="1:9" x14ac:dyDescent="0.25">
      <c r="A2428" s="26" t="str">
        <f t="shared" si="37"/>
        <v>North West2011Ovary</v>
      </c>
      <c r="B2428" s="113" t="s">
        <v>166</v>
      </c>
      <c r="C2428" s="113">
        <v>2011</v>
      </c>
      <c r="D2428" s="113" t="s">
        <v>43</v>
      </c>
      <c r="E2428" s="113">
        <v>146</v>
      </c>
      <c r="F2428" s="113">
        <v>52</v>
      </c>
      <c r="G2428" s="113">
        <v>9</v>
      </c>
      <c r="H2428" s="113">
        <v>33</v>
      </c>
      <c r="I2428" s="113">
        <v>240</v>
      </c>
    </row>
    <row r="2429" spans="1:9" x14ac:dyDescent="0.25">
      <c r="A2429" s="26" t="str">
        <f t="shared" si="37"/>
        <v>North West2012Ovary</v>
      </c>
      <c r="B2429" s="113" t="s">
        <v>166</v>
      </c>
      <c r="C2429" s="113">
        <v>2012</v>
      </c>
      <c r="D2429" s="113" t="s">
        <v>43</v>
      </c>
      <c r="E2429" s="113">
        <v>153</v>
      </c>
      <c r="F2429" s="113">
        <v>52</v>
      </c>
      <c r="G2429" s="113">
        <v>10</v>
      </c>
      <c r="H2429" s="113">
        <v>37</v>
      </c>
      <c r="I2429" s="113">
        <v>252</v>
      </c>
    </row>
    <row r="2430" spans="1:9" x14ac:dyDescent="0.25">
      <c r="A2430" s="26" t="str">
        <f t="shared" si="37"/>
        <v>North West2013Ovary</v>
      </c>
      <c r="B2430" s="113" t="s">
        <v>166</v>
      </c>
      <c r="C2430" s="113">
        <v>2013</v>
      </c>
      <c r="D2430" s="113" t="s">
        <v>43</v>
      </c>
      <c r="E2430" s="113">
        <v>145</v>
      </c>
      <c r="F2430" s="113">
        <v>55</v>
      </c>
      <c r="G2430" s="113">
        <v>5</v>
      </c>
      <c r="H2430" s="113">
        <v>29</v>
      </c>
      <c r="I2430" s="113">
        <v>234</v>
      </c>
    </row>
    <row r="2431" spans="1:9" x14ac:dyDescent="0.25">
      <c r="A2431" s="26" t="str">
        <f t="shared" si="37"/>
        <v>South East2006Ovary</v>
      </c>
      <c r="B2431" s="113" t="s">
        <v>168</v>
      </c>
      <c r="C2431" s="113">
        <v>2006</v>
      </c>
      <c r="D2431" s="113" t="s">
        <v>43</v>
      </c>
      <c r="E2431" s="113">
        <v>137</v>
      </c>
      <c r="F2431" s="113">
        <v>102</v>
      </c>
      <c r="G2431" s="113" t="s">
        <v>157</v>
      </c>
      <c r="H2431" s="113" t="s">
        <v>157</v>
      </c>
      <c r="I2431" s="113">
        <v>285</v>
      </c>
    </row>
    <row r="2432" spans="1:9" x14ac:dyDescent="0.25">
      <c r="A2432" s="26" t="str">
        <f t="shared" si="37"/>
        <v>South East2007Ovary</v>
      </c>
      <c r="B2432" s="113" t="s">
        <v>168</v>
      </c>
      <c r="C2432" s="113">
        <v>2007</v>
      </c>
      <c r="D2432" s="113" t="s">
        <v>43</v>
      </c>
      <c r="E2432" s="113">
        <v>169</v>
      </c>
      <c r="F2432" s="113">
        <v>114</v>
      </c>
      <c r="G2432" s="113">
        <v>10</v>
      </c>
      <c r="H2432" s="113">
        <v>44</v>
      </c>
      <c r="I2432" s="113">
        <v>337</v>
      </c>
    </row>
    <row r="2433" spans="1:9" x14ac:dyDescent="0.25">
      <c r="A2433" s="26" t="str">
        <f t="shared" si="37"/>
        <v>South East2008Ovary</v>
      </c>
      <c r="B2433" s="113" t="s">
        <v>168</v>
      </c>
      <c r="C2433" s="113">
        <v>2008</v>
      </c>
      <c r="D2433" s="113" t="s">
        <v>43</v>
      </c>
      <c r="E2433" s="113">
        <v>144</v>
      </c>
      <c r="F2433" s="113">
        <v>113</v>
      </c>
      <c r="G2433" s="113">
        <v>10</v>
      </c>
      <c r="H2433" s="113">
        <v>52</v>
      </c>
      <c r="I2433" s="113">
        <v>319</v>
      </c>
    </row>
    <row r="2434" spans="1:9" x14ac:dyDescent="0.25">
      <c r="A2434" s="26" t="str">
        <f t="shared" si="37"/>
        <v>South East2009Ovary</v>
      </c>
      <c r="B2434" s="113" t="s">
        <v>168</v>
      </c>
      <c r="C2434" s="113">
        <v>2009</v>
      </c>
      <c r="D2434" s="113" t="s">
        <v>43</v>
      </c>
      <c r="E2434" s="113">
        <v>156</v>
      </c>
      <c r="F2434" s="113">
        <v>112</v>
      </c>
      <c r="G2434" s="113" t="s">
        <v>157</v>
      </c>
      <c r="H2434" s="113" t="s">
        <v>157</v>
      </c>
      <c r="I2434" s="113">
        <v>324</v>
      </c>
    </row>
    <row r="2435" spans="1:9" x14ac:dyDescent="0.25">
      <c r="A2435" s="26" t="str">
        <f t="shared" si="37"/>
        <v>South East2010Ovary</v>
      </c>
      <c r="B2435" s="113" t="s">
        <v>168</v>
      </c>
      <c r="C2435" s="113">
        <v>2010</v>
      </c>
      <c r="D2435" s="113" t="s">
        <v>43</v>
      </c>
      <c r="E2435" s="113">
        <v>175</v>
      </c>
      <c r="F2435" s="113">
        <v>87</v>
      </c>
      <c r="G2435" s="113">
        <v>6</v>
      </c>
      <c r="H2435" s="113">
        <v>41</v>
      </c>
      <c r="I2435" s="113">
        <v>309</v>
      </c>
    </row>
    <row r="2436" spans="1:9" x14ac:dyDescent="0.25">
      <c r="A2436" s="26" t="str">
        <f t="shared" si="37"/>
        <v>South East2011Ovary</v>
      </c>
      <c r="B2436" s="113" t="s">
        <v>168</v>
      </c>
      <c r="C2436" s="113">
        <v>2011</v>
      </c>
      <c r="D2436" s="113" t="s">
        <v>43</v>
      </c>
      <c r="E2436" s="113">
        <v>176</v>
      </c>
      <c r="F2436" s="113">
        <v>76</v>
      </c>
      <c r="G2436" s="113">
        <v>8</v>
      </c>
      <c r="H2436" s="113">
        <v>23</v>
      </c>
      <c r="I2436" s="113">
        <v>283</v>
      </c>
    </row>
    <row r="2437" spans="1:9" x14ac:dyDescent="0.25">
      <c r="A2437" s="26" t="str">
        <f t="shared" ref="A2437:A2500" si="38">CONCATENATE(B2437,C2437,D2437)</f>
        <v>South East2012Ovary</v>
      </c>
      <c r="B2437" s="113" t="s">
        <v>168</v>
      </c>
      <c r="C2437" s="113">
        <v>2012</v>
      </c>
      <c r="D2437" s="113" t="s">
        <v>43</v>
      </c>
      <c r="E2437" s="113">
        <v>187</v>
      </c>
      <c r="F2437" s="113">
        <v>49</v>
      </c>
      <c r="G2437" s="113">
        <v>9</v>
      </c>
      <c r="H2437" s="113">
        <v>42</v>
      </c>
      <c r="I2437" s="113">
        <v>287</v>
      </c>
    </row>
    <row r="2438" spans="1:9" x14ac:dyDescent="0.25">
      <c r="A2438" s="26" t="str">
        <f t="shared" si="38"/>
        <v>South East2013Ovary</v>
      </c>
      <c r="B2438" s="113" t="s">
        <v>168</v>
      </c>
      <c r="C2438" s="113">
        <v>2013</v>
      </c>
      <c r="D2438" s="113" t="s">
        <v>43</v>
      </c>
      <c r="E2438" s="113">
        <v>171</v>
      </c>
      <c r="F2438" s="113">
        <v>73</v>
      </c>
      <c r="G2438" s="113">
        <v>9</v>
      </c>
      <c r="H2438" s="113">
        <v>32</v>
      </c>
      <c r="I2438" s="113">
        <v>285</v>
      </c>
    </row>
    <row r="2439" spans="1:9" x14ac:dyDescent="0.25">
      <c r="A2439" s="26" t="str">
        <f t="shared" si="38"/>
        <v>South West2006Ovary</v>
      </c>
      <c r="B2439" s="113" t="s">
        <v>170</v>
      </c>
      <c r="C2439" s="113">
        <v>2006</v>
      </c>
      <c r="D2439" s="113" t="s">
        <v>43</v>
      </c>
      <c r="E2439" s="113">
        <v>78</v>
      </c>
      <c r="F2439" s="113">
        <v>145</v>
      </c>
      <c r="G2439" s="113" t="s">
        <v>157</v>
      </c>
      <c r="H2439" s="113" t="s">
        <v>157</v>
      </c>
      <c r="I2439" s="113">
        <v>266</v>
      </c>
    </row>
    <row r="2440" spans="1:9" x14ac:dyDescent="0.25">
      <c r="A2440" s="26" t="str">
        <f t="shared" si="38"/>
        <v>South West2007Ovary</v>
      </c>
      <c r="B2440" s="113" t="s">
        <v>170</v>
      </c>
      <c r="C2440" s="113">
        <v>2007</v>
      </c>
      <c r="D2440" s="113" t="s">
        <v>43</v>
      </c>
      <c r="E2440" s="113">
        <v>65</v>
      </c>
      <c r="F2440" s="113">
        <v>117</v>
      </c>
      <c r="G2440" s="113">
        <v>10</v>
      </c>
      <c r="H2440" s="113">
        <v>20</v>
      </c>
      <c r="I2440" s="113">
        <v>212</v>
      </c>
    </row>
    <row r="2441" spans="1:9" x14ac:dyDescent="0.25">
      <c r="A2441" s="26" t="str">
        <f t="shared" si="38"/>
        <v>South West2008Ovary</v>
      </c>
      <c r="B2441" s="113" t="s">
        <v>170</v>
      </c>
      <c r="C2441" s="113">
        <v>2008</v>
      </c>
      <c r="D2441" s="113" t="s">
        <v>43</v>
      </c>
      <c r="E2441" s="113">
        <v>63</v>
      </c>
      <c r="F2441" s="113">
        <v>117</v>
      </c>
      <c r="G2441" s="113">
        <v>6</v>
      </c>
      <c r="H2441" s="113">
        <v>24</v>
      </c>
      <c r="I2441" s="113">
        <v>210</v>
      </c>
    </row>
    <row r="2442" spans="1:9" x14ac:dyDescent="0.25">
      <c r="A2442" s="26" t="str">
        <f t="shared" si="38"/>
        <v>South West2009Ovary</v>
      </c>
      <c r="B2442" s="113" t="s">
        <v>170</v>
      </c>
      <c r="C2442" s="113">
        <v>2009</v>
      </c>
      <c r="D2442" s="113" t="s">
        <v>43</v>
      </c>
      <c r="E2442" s="113">
        <v>82</v>
      </c>
      <c r="F2442" s="113">
        <v>124</v>
      </c>
      <c r="G2442" s="113" t="s">
        <v>157</v>
      </c>
      <c r="H2442" s="113" t="s">
        <v>157</v>
      </c>
      <c r="I2442" s="113">
        <v>237</v>
      </c>
    </row>
    <row r="2443" spans="1:9" x14ac:dyDescent="0.25">
      <c r="A2443" s="26" t="str">
        <f t="shared" si="38"/>
        <v>South West2010Ovary</v>
      </c>
      <c r="B2443" s="113" t="s">
        <v>170</v>
      </c>
      <c r="C2443" s="113">
        <v>2010</v>
      </c>
      <c r="D2443" s="113" t="s">
        <v>43</v>
      </c>
      <c r="E2443" s="113">
        <v>85</v>
      </c>
      <c r="F2443" s="113">
        <v>101</v>
      </c>
      <c r="G2443" s="113" t="s">
        <v>157</v>
      </c>
      <c r="H2443" s="113" t="s">
        <v>157</v>
      </c>
      <c r="I2443" s="113">
        <v>212</v>
      </c>
    </row>
    <row r="2444" spans="1:9" x14ac:dyDescent="0.25">
      <c r="A2444" s="26" t="str">
        <f t="shared" si="38"/>
        <v>South West2011Ovary</v>
      </c>
      <c r="B2444" s="113" t="s">
        <v>170</v>
      </c>
      <c r="C2444" s="113">
        <v>2011</v>
      </c>
      <c r="D2444" s="113" t="s">
        <v>43</v>
      </c>
      <c r="E2444" s="113">
        <v>94</v>
      </c>
      <c r="F2444" s="113">
        <v>101</v>
      </c>
      <c r="G2444" s="113">
        <v>7</v>
      </c>
      <c r="H2444" s="113">
        <v>22</v>
      </c>
      <c r="I2444" s="113">
        <v>224</v>
      </c>
    </row>
    <row r="2445" spans="1:9" x14ac:dyDescent="0.25">
      <c r="A2445" s="26" t="str">
        <f t="shared" si="38"/>
        <v>South West2012Ovary</v>
      </c>
      <c r="B2445" s="113" t="s">
        <v>170</v>
      </c>
      <c r="C2445" s="113">
        <v>2012</v>
      </c>
      <c r="D2445" s="113" t="s">
        <v>43</v>
      </c>
      <c r="E2445" s="113">
        <v>95</v>
      </c>
      <c r="F2445" s="113">
        <v>75</v>
      </c>
      <c r="G2445" s="113">
        <v>5</v>
      </c>
      <c r="H2445" s="113">
        <v>10</v>
      </c>
      <c r="I2445" s="113">
        <v>185</v>
      </c>
    </row>
    <row r="2446" spans="1:9" x14ac:dyDescent="0.25">
      <c r="A2446" s="26" t="str">
        <f t="shared" si="38"/>
        <v>South West2013Ovary</v>
      </c>
      <c r="B2446" s="113" t="s">
        <v>170</v>
      </c>
      <c r="C2446" s="113">
        <v>2013</v>
      </c>
      <c r="D2446" s="113" t="s">
        <v>43</v>
      </c>
      <c r="E2446" s="113">
        <v>84</v>
      </c>
      <c r="F2446" s="113">
        <v>82</v>
      </c>
      <c r="G2446" s="113" t="s">
        <v>157</v>
      </c>
      <c r="H2446" s="113" t="s">
        <v>157</v>
      </c>
      <c r="I2446" s="113">
        <v>185</v>
      </c>
    </row>
    <row r="2447" spans="1:9" x14ac:dyDescent="0.25">
      <c r="A2447" s="26" t="str">
        <f t="shared" si="38"/>
        <v>West Midlands2006Ovary</v>
      </c>
      <c r="B2447" s="113" t="s">
        <v>172</v>
      </c>
      <c r="C2447" s="113">
        <v>2006</v>
      </c>
      <c r="D2447" s="113" t="s">
        <v>43</v>
      </c>
      <c r="E2447" s="113">
        <v>99</v>
      </c>
      <c r="F2447" s="113">
        <v>77</v>
      </c>
      <c r="G2447" s="113" t="s">
        <v>157</v>
      </c>
      <c r="H2447" s="113" t="s">
        <v>157</v>
      </c>
      <c r="I2447" s="113">
        <v>209</v>
      </c>
    </row>
    <row r="2448" spans="1:9" x14ac:dyDescent="0.25">
      <c r="A2448" s="26" t="str">
        <f t="shared" si="38"/>
        <v>West Midlands2007Ovary</v>
      </c>
      <c r="B2448" s="113" t="s">
        <v>172</v>
      </c>
      <c r="C2448" s="113">
        <v>2007</v>
      </c>
      <c r="D2448" s="113" t="s">
        <v>43</v>
      </c>
      <c r="E2448" s="113">
        <v>94</v>
      </c>
      <c r="F2448" s="113">
        <v>78</v>
      </c>
      <c r="G2448" s="113" t="s">
        <v>157</v>
      </c>
      <c r="H2448" s="113" t="s">
        <v>157</v>
      </c>
      <c r="I2448" s="113">
        <v>200</v>
      </c>
    </row>
    <row r="2449" spans="1:9" x14ac:dyDescent="0.25">
      <c r="A2449" s="26" t="str">
        <f t="shared" si="38"/>
        <v>West Midlands2008Ovary</v>
      </c>
      <c r="B2449" s="113" t="s">
        <v>172</v>
      </c>
      <c r="C2449" s="113">
        <v>2008</v>
      </c>
      <c r="D2449" s="113" t="s">
        <v>43</v>
      </c>
      <c r="E2449" s="113">
        <v>99</v>
      </c>
      <c r="F2449" s="113">
        <v>69</v>
      </c>
      <c r="G2449" s="113">
        <v>7</v>
      </c>
      <c r="H2449" s="113">
        <v>22</v>
      </c>
      <c r="I2449" s="113">
        <v>197</v>
      </c>
    </row>
    <row r="2450" spans="1:9" x14ac:dyDescent="0.25">
      <c r="A2450" s="26" t="str">
        <f t="shared" si="38"/>
        <v>West Midlands2009Ovary</v>
      </c>
      <c r="B2450" s="113" t="s">
        <v>172</v>
      </c>
      <c r="C2450" s="113">
        <v>2009</v>
      </c>
      <c r="D2450" s="113" t="s">
        <v>43</v>
      </c>
      <c r="E2450" s="113">
        <v>113</v>
      </c>
      <c r="F2450" s="113">
        <v>72</v>
      </c>
      <c r="G2450" s="113">
        <v>6</v>
      </c>
      <c r="H2450" s="113">
        <v>20</v>
      </c>
      <c r="I2450" s="113">
        <v>211</v>
      </c>
    </row>
    <row r="2451" spans="1:9" x14ac:dyDescent="0.25">
      <c r="A2451" s="26" t="str">
        <f t="shared" si="38"/>
        <v>West Midlands2010Ovary</v>
      </c>
      <c r="B2451" s="113" t="s">
        <v>172</v>
      </c>
      <c r="C2451" s="113">
        <v>2010</v>
      </c>
      <c r="D2451" s="113" t="s">
        <v>43</v>
      </c>
      <c r="E2451" s="113">
        <v>111</v>
      </c>
      <c r="F2451" s="113">
        <v>68</v>
      </c>
      <c r="G2451" s="113">
        <v>5</v>
      </c>
      <c r="H2451" s="113">
        <v>23</v>
      </c>
      <c r="I2451" s="113">
        <v>207</v>
      </c>
    </row>
    <row r="2452" spans="1:9" x14ac:dyDescent="0.25">
      <c r="A2452" s="26" t="str">
        <f t="shared" si="38"/>
        <v>West Midlands2011Ovary</v>
      </c>
      <c r="B2452" s="113" t="s">
        <v>172</v>
      </c>
      <c r="C2452" s="113">
        <v>2011</v>
      </c>
      <c r="D2452" s="113" t="s">
        <v>43</v>
      </c>
      <c r="E2452" s="113">
        <v>114</v>
      </c>
      <c r="F2452" s="113">
        <v>52</v>
      </c>
      <c r="G2452" s="113" t="s">
        <v>157</v>
      </c>
      <c r="H2452" s="113" t="s">
        <v>157</v>
      </c>
      <c r="I2452" s="113">
        <v>185</v>
      </c>
    </row>
    <row r="2453" spans="1:9" x14ac:dyDescent="0.25">
      <c r="A2453" s="26" t="str">
        <f t="shared" si="38"/>
        <v>West Midlands2012Ovary</v>
      </c>
      <c r="B2453" s="113" t="s">
        <v>172</v>
      </c>
      <c r="C2453" s="113">
        <v>2012</v>
      </c>
      <c r="D2453" s="113" t="s">
        <v>43</v>
      </c>
      <c r="E2453" s="113">
        <v>101</v>
      </c>
      <c r="F2453" s="113">
        <v>54</v>
      </c>
      <c r="G2453" s="113" t="s">
        <v>157</v>
      </c>
      <c r="H2453" s="113" t="s">
        <v>157</v>
      </c>
      <c r="I2453" s="113">
        <v>184</v>
      </c>
    </row>
    <row r="2454" spans="1:9" x14ac:dyDescent="0.25">
      <c r="A2454" s="26" t="str">
        <f t="shared" si="38"/>
        <v>West Midlands2013Ovary</v>
      </c>
      <c r="B2454" s="113" t="s">
        <v>172</v>
      </c>
      <c r="C2454" s="113">
        <v>2013</v>
      </c>
      <c r="D2454" s="113" t="s">
        <v>43</v>
      </c>
      <c r="E2454" s="113">
        <v>132</v>
      </c>
      <c r="F2454" s="113">
        <v>49</v>
      </c>
      <c r="G2454" s="113" t="s">
        <v>157</v>
      </c>
      <c r="H2454" s="113" t="s">
        <v>157</v>
      </c>
      <c r="I2454" s="113">
        <v>201</v>
      </c>
    </row>
    <row r="2455" spans="1:9" x14ac:dyDescent="0.25">
      <c r="A2455" s="26" t="str">
        <f t="shared" si="38"/>
        <v>Yorkshire and The Humber2006Ovary</v>
      </c>
      <c r="B2455" s="113" t="s">
        <v>174</v>
      </c>
      <c r="C2455" s="113">
        <v>2006</v>
      </c>
      <c r="D2455" s="113" t="s">
        <v>43</v>
      </c>
      <c r="E2455" s="113">
        <v>79</v>
      </c>
      <c r="F2455" s="113">
        <v>74</v>
      </c>
      <c r="G2455" s="113">
        <v>9</v>
      </c>
      <c r="H2455" s="113">
        <v>16</v>
      </c>
      <c r="I2455" s="113">
        <v>178</v>
      </c>
    </row>
    <row r="2456" spans="1:9" x14ac:dyDescent="0.25">
      <c r="A2456" s="26" t="str">
        <f t="shared" si="38"/>
        <v>Yorkshire and The Humber2007Ovary</v>
      </c>
      <c r="B2456" s="113" t="s">
        <v>174</v>
      </c>
      <c r="C2456" s="113">
        <v>2007</v>
      </c>
      <c r="D2456" s="113" t="s">
        <v>43</v>
      </c>
      <c r="E2456" s="113">
        <v>77</v>
      </c>
      <c r="F2456" s="113">
        <v>70</v>
      </c>
      <c r="G2456" s="113">
        <v>6</v>
      </c>
      <c r="H2456" s="113">
        <v>11</v>
      </c>
      <c r="I2456" s="113">
        <v>164</v>
      </c>
    </row>
    <row r="2457" spans="1:9" x14ac:dyDescent="0.25">
      <c r="A2457" s="26" t="str">
        <f t="shared" si="38"/>
        <v>Yorkshire and The Humber2008Ovary</v>
      </c>
      <c r="B2457" s="113" t="s">
        <v>174</v>
      </c>
      <c r="C2457" s="113">
        <v>2008</v>
      </c>
      <c r="D2457" s="113" t="s">
        <v>43</v>
      </c>
      <c r="E2457" s="113">
        <v>82</v>
      </c>
      <c r="F2457" s="113">
        <v>70</v>
      </c>
      <c r="G2457" s="113">
        <v>8</v>
      </c>
      <c r="H2457" s="113">
        <v>13</v>
      </c>
      <c r="I2457" s="113">
        <v>173</v>
      </c>
    </row>
    <row r="2458" spans="1:9" x14ac:dyDescent="0.25">
      <c r="A2458" s="26" t="str">
        <f t="shared" si="38"/>
        <v>Yorkshire and The Humber2009Ovary</v>
      </c>
      <c r="B2458" s="113" t="s">
        <v>174</v>
      </c>
      <c r="C2458" s="113">
        <v>2009</v>
      </c>
      <c r="D2458" s="113" t="s">
        <v>43</v>
      </c>
      <c r="E2458" s="113">
        <v>83</v>
      </c>
      <c r="F2458" s="113">
        <v>74</v>
      </c>
      <c r="G2458" s="113">
        <v>8</v>
      </c>
      <c r="H2458" s="113">
        <v>18</v>
      </c>
      <c r="I2458" s="113">
        <v>183</v>
      </c>
    </row>
    <row r="2459" spans="1:9" x14ac:dyDescent="0.25">
      <c r="A2459" s="26" t="str">
        <f t="shared" si="38"/>
        <v>Yorkshire and The Humber2010Ovary</v>
      </c>
      <c r="B2459" s="113" t="s">
        <v>174</v>
      </c>
      <c r="C2459" s="113">
        <v>2010</v>
      </c>
      <c r="D2459" s="113" t="s">
        <v>43</v>
      </c>
      <c r="E2459" s="113">
        <v>82</v>
      </c>
      <c r="F2459" s="113">
        <v>56</v>
      </c>
      <c r="G2459" s="113">
        <v>19</v>
      </c>
      <c r="H2459" s="113">
        <v>16</v>
      </c>
      <c r="I2459" s="113">
        <v>173</v>
      </c>
    </row>
    <row r="2460" spans="1:9" x14ac:dyDescent="0.25">
      <c r="A2460" s="26" t="str">
        <f t="shared" si="38"/>
        <v>Yorkshire and The Humber2011Ovary</v>
      </c>
      <c r="B2460" s="113" t="s">
        <v>174</v>
      </c>
      <c r="C2460" s="113">
        <v>2011</v>
      </c>
      <c r="D2460" s="113" t="s">
        <v>43</v>
      </c>
      <c r="E2460" s="113">
        <v>76</v>
      </c>
      <c r="F2460" s="113">
        <v>35</v>
      </c>
      <c r="G2460" s="113">
        <v>13</v>
      </c>
      <c r="H2460" s="113">
        <v>24</v>
      </c>
      <c r="I2460" s="113">
        <v>148</v>
      </c>
    </row>
    <row r="2461" spans="1:9" x14ac:dyDescent="0.25">
      <c r="A2461" s="26" t="str">
        <f t="shared" si="38"/>
        <v>Yorkshire and The Humber2012Ovary</v>
      </c>
      <c r="B2461" s="113" t="s">
        <v>174</v>
      </c>
      <c r="C2461" s="113">
        <v>2012</v>
      </c>
      <c r="D2461" s="113" t="s">
        <v>43</v>
      </c>
      <c r="E2461" s="113">
        <v>80</v>
      </c>
      <c r="F2461" s="113">
        <v>27</v>
      </c>
      <c r="G2461" s="113">
        <v>23</v>
      </c>
      <c r="H2461" s="113">
        <v>28</v>
      </c>
      <c r="I2461" s="113">
        <v>158</v>
      </c>
    </row>
    <row r="2462" spans="1:9" x14ac:dyDescent="0.25">
      <c r="A2462" s="26" t="str">
        <f t="shared" si="38"/>
        <v>Yorkshire and The Humber2013Ovary</v>
      </c>
      <c r="B2462" s="113" t="s">
        <v>174</v>
      </c>
      <c r="C2462" s="113">
        <v>2013</v>
      </c>
      <c r="D2462" s="113" t="s">
        <v>43</v>
      </c>
      <c r="E2462" s="113">
        <v>74</v>
      </c>
      <c r="F2462" s="113">
        <v>23</v>
      </c>
      <c r="G2462" s="113">
        <v>8</v>
      </c>
      <c r="H2462" s="113">
        <v>21</v>
      </c>
      <c r="I2462" s="113">
        <v>126</v>
      </c>
    </row>
    <row r="2463" spans="1:9" x14ac:dyDescent="0.25">
      <c r="A2463" s="26" t="str">
        <f t="shared" si="38"/>
        <v>East Midlands2006Pancreas</v>
      </c>
      <c r="B2463" s="113" t="s">
        <v>160</v>
      </c>
      <c r="C2463" s="113">
        <v>2006</v>
      </c>
      <c r="D2463" s="113" t="s">
        <v>44</v>
      </c>
      <c r="E2463" s="113">
        <v>92</v>
      </c>
      <c r="F2463" s="113">
        <v>117</v>
      </c>
      <c r="G2463" s="113">
        <v>61</v>
      </c>
      <c r="H2463" s="113">
        <v>37</v>
      </c>
      <c r="I2463" s="113">
        <v>307</v>
      </c>
    </row>
    <row r="2464" spans="1:9" x14ac:dyDescent="0.25">
      <c r="A2464" s="26" t="str">
        <f t="shared" si="38"/>
        <v>East Midlands2007Pancreas</v>
      </c>
      <c r="B2464" s="113" t="s">
        <v>160</v>
      </c>
      <c r="C2464" s="113">
        <v>2007</v>
      </c>
      <c r="D2464" s="113" t="s">
        <v>44</v>
      </c>
      <c r="E2464" s="113">
        <v>83</v>
      </c>
      <c r="F2464" s="113">
        <v>132</v>
      </c>
      <c r="G2464" s="113">
        <v>54</v>
      </c>
      <c r="H2464" s="113">
        <v>34</v>
      </c>
      <c r="I2464" s="113">
        <v>303</v>
      </c>
    </row>
    <row r="2465" spans="1:9" x14ac:dyDescent="0.25">
      <c r="A2465" s="26" t="str">
        <f t="shared" si="38"/>
        <v>East Midlands2008Pancreas</v>
      </c>
      <c r="B2465" s="113" t="s">
        <v>160</v>
      </c>
      <c r="C2465" s="113">
        <v>2008</v>
      </c>
      <c r="D2465" s="113" t="s">
        <v>44</v>
      </c>
      <c r="E2465" s="113">
        <v>99</v>
      </c>
      <c r="F2465" s="113">
        <v>107</v>
      </c>
      <c r="G2465" s="113">
        <v>52</v>
      </c>
      <c r="H2465" s="113">
        <v>29</v>
      </c>
      <c r="I2465" s="113">
        <v>287</v>
      </c>
    </row>
    <row r="2466" spans="1:9" x14ac:dyDescent="0.25">
      <c r="A2466" s="26" t="str">
        <f t="shared" si="38"/>
        <v>East Midlands2009Pancreas</v>
      </c>
      <c r="B2466" s="113" t="s">
        <v>160</v>
      </c>
      <c r="C2466" s="113">
        <v>2009</v>
      </c>
      <c r="D2466" s="113" t="s">
        <v>44</v>
      </c>
      <c r="E2466" s="113">
        <v>105</v>
      </c>
      <c r="F2466" s="113">
        <v>101</v>
      </c>
      <c r="G2466" s="113">
        <v>54</v>
      </c>
      <c r="H2466" s="113">
        <v>32</v>
      </c>
      <c r="I2466" s="113">
        <v>292</v>
      </c>
    </row>
    <row r="2467" spans="1:9" x14ac:dyDescent="0.25">
      <c r="A2467" s="26" t="str">
        <f t="shared" si="38"/>
        <v>East Midlands2010Pancreas</v>
      </c>
      <c r="B2467" s="113" t="s">
        <v>160</v>
      </c>
      <c r="C2467" s="113">
        <v>2010</v>
      </c>
      <c r="D2467" s="113" t="s">
        <v>44</v>
      </c>
      <c r="E2467" s="113">
        <v>108</v>
      </c>
      <c r="F2467" s="113">
        <v>97</v>
      </c>
      <c r="G2467" s="113">
        <v>42</v>
      </c>
      <c r="H2467" s="113">
        <v>31</v>
      </c>
      <c r="I2467" s="113">
        <v>278</v>
      </c>
    </row>
    <row r="2468" spans="1:9" x14ac:dyDescent="0.25">
      <c r="A2468" s="26" t="str">
        <f t="shared" si="38"/>
        <v>East Midlands2011Pancreas</v>
      </c>
      <c r="B2468" s="113" t="s">
        <v>160</v>
      </c>
      <c r="C2468" s="113">
        <v>2011</v>
      </c>
      <c r="D2468" s="113" t="s">
        <v>44</v>
      </c>
      <c r="E2468" s="113">
        <v>148</v>
      </c>
      <c r="F2468" s="113">
        <v>93</v>
      </c>
      <c r="G2468" s="113">
        <v>40</v>
      </c>
      <c r="H2468" s="113">
        <v>32</v>
      </c>
      <c r="I2468" s="113">
        <v>313</v>
      </c>
    </row>
    <row r="2469" spans="1:9" x14ac:dyDescent="0.25">
      <c r="A2469" s="26" t="str">
        <f t="shared" si="38"/>
        <v>East Midlands2012Pancreas</v>
      </c>
      <c r="B2469" s="113" t="s">
        <v>160</v>
      </c>
      <c r="C2469" s="113">
        <v>2012</v>
      </c>
      <c r="D2469" s="113" t="s">
        <v>44</v>
      </c>
      <c r="E2469" s="113">
        <v>145</v>
      </c>
      <c r="F2469" s="113">
        <v>88</v>
      </c>
      <c r="G2469" s="113">
        <v>51</v>
      </c>
      <c r="H2469" s="113">
        <v>36</v>
      </c>
      <c r="I2469" s="113">
        <v>320</v>
      </c>
    </row>
    <row r="2470" spans="1:9" x14ac:dyDescent="0.25">
      <c r="A2470" s="26" t="str">
        <f t="shared" si="38"/>
        <v>East Midlands2013Pancreas</v>
      </c>
      <c r="B2470" s="113" t="s">
        <v>160</v>
      </c>
      <c r="C2470" s="113">
        <v>2013</v>
      </c>
      <c r="D2470" s="113" t="s">
        <v>44</v>
      </c>
      <c r="E2470" s="113">
        <v>146</v>
      </c>
      <c r="F2470" s="113">
        <v>82</v>
      </c>
      <c r="G2470" s="113">
        <v>35</v>
      </c>
      <c r="H2470" s="113">
        <v>28</v>
      </c>
      <c r="I2470" s="113">
        <v>291</v>
      </c>
    </row>
    <row r="2471" spans="1:9" x14ac:dyDescent="0.25">
      <c r="A2471" s="26" t="str">
        <f t="shared" si="38"/>
        <v>East of England2006Pancreas</v>
      </c>
      <c r="B2471" s="113" t="s">
        <v>162</v>
      </c>
      <c r="C2471" s="113">
        <v>2006</v>
      </c>
      <c r="D2471" s="113" t="s">
        <v>44</v>
      </c>
      <c r="E2471" s="113">
        <v>176</v>
      </c>
      <c r="F2471" s="113">
        <v>184</v>
      </c>
      <c r="G2471" s="113" t="s">
        <v>157</v>
      </c>
      <c r="H2471" s="113" t="s">
        <v>157</v>
      </c>
      <c r="I2471" s="113">
        <v>381</v>
      </c>
    </row>
    <row r="2472" spans="1:9" x14ac:dyDescent="0.25">
      <c r="A2472" s="26" t="str">
        <f t="shared" si="38"/>
        <v>East of England2007Pancreas</v>
      </c>
      <c r="B2472" s="113" t="s">
        <v>162</v>
      </c>
      <c r="C2472" s="113">
        <v>2007</v>
      </c>
      <c r="D2472" s="113" t="s">
        <v>44</v>
      </c>
      <c r="E2472" s="113">
        <v>186</v>
      </c>
      <c r="F2472" s="113">
        <v>161</v>
      </c>
      <c r="G2472" s="113" t="s">
        <v>157</v>
      </c>
      <c r="H2472" s="113" t="s">
        <v>157</v>
      </c>
      <c r="I2472" s="113">
        <v>366</v>
      </c>
    </row>
    <row r="2473" spans="1:9" x14ac:dyDescent="0.25">
      <c r="A2473" s="26" t="str">
        <f t="shared" si="38"/>
        <v>East of England2008Pancreas</v>
      </c>
      <c r="B2473" s="113" t="s">
        <v>162</v>
      </c>
      <c r="C2473" s="113">
        <v>2008</v>
      </c>
      <c r="D2473" s="113" t="s">
        <v>44</v>
      </c>
      <c r="E2473" s="113">
        <v>226</v>
      </c>
      <c r="F2473" s="113">
        <v>171</v>
      </c>
      <c r="G2473" s="113" t="s">
        <v>157</v>
      </c>
      <c r="H2473" s="113" t="s">
        <v>157</v>
      </c>
      <c r="I2473" s="113">
        <v>418</v>
      </c>
    </row>
    <row r="2474" spans="1:9" x14ac:dyDescent="0.25">
      <c r="A2474" s="26" t="str">
        <f t="shared" si="38"/>
        <v>East of England2009Pancreas</v>
      </c>
      <c r="B2474" s="113" t="s">
        <v>162</v>
      </c>
      <c r="C2474" s="113">
        <v>2009</v>
      </c>
      <c r="D2474" s="113" t="s">
        <v>44</v>
      </c>
      <c r="E2474" s="113">
        <v>202</v>
      </c>
      <c r="F2474" s="113">
        <v>174</v>
      </c>
      <c r="G2474" s="113" t="s">
        <v>157</v>
      </c>
      <c r="H2474" s="113" t="s">
        <v>157</v>
      </c>
      <c r="I2474" s="113">
        <v>396</v>
      </c>
    </row>
    <row r="2475" spans="1:9" x14ac:dyDescent="0.25">
      <c r="A2475" s="26" t="str">
        <f t="shared" si="38"/>
        <v>East of England2010Pancreas</v>
      </c>
      <c r="B2475" s="113" t="s">
        <v>162</v>
      </c>
      <c r="C2475" s="113">
        <v>2010</v>
      </c>
      <c r="D2475" s="113" t="s">
        <v>44</v>
      </c>
      <c r="E2475" s="113">
        <v>181</v>
      </c>
      <c r="F2475" s="113">
        <v>146</v>
      </c>
      <c r="G2475" s="113" t="s">
        <v>157</v>
      </c>
      <c r="H2475" s="113" t="s">
        <v>157</v>
      </c>
      <c r="I2475" s="113">
        <v>356</v>
      </c>
    </row>
    <row r="2476" spans="1:9" x14ac:dyDescent="0.25">
      <c r="A2476" s="26" t="str">
        <f t="shared" si="38"/>
        <v>East of England2011Pancreas</v>
      </c>
      <c r="B2476" s="113" t="s">
        <v>162</v>
      </c>
      <c r="C2476" s="113">
        <v>2011</v>
      </c>
      <c r="D2476" s="113" t="s">
        <v>44</v>
      </c>
      <c r="E2476" s="113">
        <v>226</v>
      </c>
      <c r="F2476" s="113">
        <v>151</v>
      </c>
      <c r="G2476" s="113" t="s">
        <v>157</v>
      </c>
      <c r="H2476" s="113" t="s">
        <v>157</v>
      </c>
      <c r="I2476" s="113">
        <v>408</v>
      </c>
    </row>
    <row r="2477" spans="1:9" x14ac:dyDescent="0.25">
      <c r="A2477" s="26" t="str">
        <f t="shared" si="38"/>
        <v>East of England2012Pancreas</v>
      </c>
      <c r="B2477" s="113" t="s">
        <v>162</v>
      </c>
      <c r="C2477" s="113">
        <v>2012</v>
      </c>
      <c r="D2477" s="113" t="s">
        <v>44</v>
      </c>
      <c r="E2477" s="113">
        <v>280</v>
      </c>
      <c r="F2477" s="113">
        <v>137</v>
      </c>
      <c r="G2477" s="113" t="s">
        <v>157</v>
      </c>
      <c r="H2477" s="113" t="s">
        <v>157</v>
      </c>
      <c r="I2477" s="113">
        <v>436</v>
      </c>
    </row>
    <row r="2478" spans="1:9" x14ac:dyDescent="0.25">
      <c r="A2478" s="26" t="str">
        <f t="shared" si="38"/>
        <v>East of England2013Pancreas</v>
      </c>
      <c r="B2478" s="113" t="s">
        <v>162</v>
      </c>
      <c r="C2478" s="113">
        <v>2013</v>
      </c>
      <c r="D2478" s="113" t="s">
        <v>44</v>
      </c>
      <c r="E2478" s="113">
        <v>239</v>
      </c>
      <c r="F2478" s="113">
        <v>137</v>
      </c>
      <c r="G2478" s="113" t="s">
        <v>157</v>
      </c>
      <c r="H2478" s="113" t="s">
        <v>157</v>
      </c>
      <c r="I2478" s="113">
        <v>403</v>
      </c>
    </row>
    <row r="2479" spans="1:9" x14ac:dyDescent="0.25">
      <c r="A2479" s="26" t="str">
        <f t="shared" si="38"/>
        <v>London2006Pancreas</v>
      </c>
      <c r="B2479" s="113" t="s">
        <v>116</v>
      </c>
      <c r="C2479" s="113">
        <v>2006</v>
      </c>
      <c r="D2479" s="113" t="s">
        <v>44</v>
      </c>
      <c r="E2479" s="113">
        <v>364</v>
      </c>
      <c r="F2479" s="113">
        <v>15</v>
      </c>
      <c r="G2479" s="113">
        <v>7</v>
      </c>
      <c r="H2479" s="113">
        <v>17</v>
      </c>
      <c r="I2479" s="113">
        <v>403</v>
      </c>
    </row>
    <row r="2480" spans="1:9" x14ac:dyDescent="0.25">
      <c r="A2480" s="26" t="str">
        <f t="shared" si="38"/>
        <v>London2007Pancreas</v>
      </c>
      <c r="B2480" s="113" t="s">
        <v>116</v>
      </c>
      <c r="C2480" s="113">
        <v>2007</v>
      </c>
      <c r="D2480" s="113" t="s">
        <v>44</v>
      </c>
      <c r="E2480" s="113">
        <v>344</v>
      </c>
      <c r="F2480" s="113" t="s">
        <v>157</v>
      </c>
      <c r="G2480" s="113" t="s">
        <v>157</v>
      </c>
      <c r="H2480" s="113">
        <v>23</v>
      </c>
      <c r="I2480" s="113">
        <v>380</v>
      </c>
    </row>
    <row r="2481" spans="1:9" x14ac:dyDescent="0.25">
      <c r="A2481" s="26" t="str">
        <f t="shared" si="38"/>
        <v>London2008Pancreas</v>
      </c>
      <c r="B2481" s="113" t="s">
        <v>116</v>
      </c>
      <c r="C2481" s="113">
        <v>2008</v>
      </c>
      <c r="D2481" s="113" t="s">
        <v>44</v>
      </c>
      <c r="E2481" s="113">
        <v>327</v>
      </c>
      <c r="F2481" s="113">
        <v>28</v>
      </c>
      <c r="G2481" s="113">
        <v>6</v>
      </c>
      <c r="H2481" s="113">
        <v>25</v>
      </c>
      <c r="I2481" s="113">
        <v>386</v>
      </c>
    </row>
    <row r="2482" spans="1:9" x14ac:dyDescent="0.25">
      <c r="A2482" s="26" t="str">
        <f t="shared" si="38"/>
        <v>London2009Pancreas</v>
      </c>
      <c r="B2482" s="113" t="s">
        <v>116</v>
      </c>
      <c r="C2482" s="113">
        <v>2009</v>
      </c>
      <c r="D2482" s="113" t="s">
        <v>44</v>
      </c>
      <c r="E2482" s="113">
        <v>332</v>
      </c>
      <c r="F2482" s="113">
        <v>28</v>
      </c>
      <c r="G2482" s="113">
        <v>5</v>
      </c>
      <c r="H2482" s="113">
        <v>22</v>
      </c>
      <c r="I2482" s="113">
        <v>387</v>
      </c>
    </row>
    <row r="2483" spans="1:9" x14ac:dyDescent="0.25">
      <c r="A2483" s="26" t="str">
        <f t="shared" si="38"/>
        <v>London2010Pancreas</v>
      </c>
      <c r="B2483" s="113" t="s">
        <v>116</v>
      </c>
      <c r="C2483" s="113">
        <v>2010</v>
      </c>
      <c r="D2483" s="113" t="s">
        <v>44</v>
      </c>
      <c r="E2483" s="113">
        <v>328</v>
      </c>
      <c r="F2483" s="113">
        <v>23</v>
      </c>
      <c r="G2483" s="113">
        <v>5</v>
      </c>
      <c r="H2483" s="113">
        <v>10</v>
      </c>
      <c r="I2483" s="113">
        <v>366</v>
      </c>
    </row>
    <row r="2484" spans="1:9" x14ac:dyDescent="0.25">
      <c r="A2484" s="26" t="str">
        <f t="shared" si="38"/>
        <v>London2011Pancreas</v>
      </c>
      <c r="B2484" s="113" t="s">
        <v>116</v>
      </c>
      <c r="C2484" s="113">
        <v>2011</v>
      </c>
      <c r="D2484" s="113" t="s">
        <v>44</v>
      </c>
      <c r="E2484" s="113">
        <v>319</v>
      </c>
      <c r="F2484" s="113">
        <v>22</v>
      </c>
      <c r="G2484" s="113">
        <v>8</v>
      </c>
      <c r="H2484" s="113">
        <v>26</v>
      </c>
      <c r="I2484" s="113">
        <v>375</v>
      </c>
    </row>
    <row r="2485" spans="1:9" x14ac:dyDescent="0.25">
      <c r="A2485" s="26" t="str">
        <f t="shared" si="38"/>
        <v>London2012Pancreas</v>
      </c>
      <c r="B2485" s="113" t="s">
        <v>116</v>
      </c>
      <c r="C2485" s="113">
        <v>2012</v>
      </c>
      <c r="D2485" s="113" t="s">
        <v>44</v>
      </c>
      <c r="E2485" s="113">
        <v>392</v>
      </c>
      <c r="F2485" s="113" t="s">
        <v>157</v>
      </c>
      <c r="G2485" s="113" t="s">
        <v>157</v>
      </c>
      <c r="H2485" s="113">
        <v>23</v>
      </c>
      <c r="I2485" s="113">
        <v>427</v>
      </c>
    </row>
    <row r="2486" spans="1:9" x14ac:dyDescent="0.25">
      <c r="A2486" s="26" t="str">
        <f t="shared" si="38"/>
        <v>London2013Pancreas</v>
      </c>
      <c r="B2486" s="113" t="s">
        <v>116</v>
      </c>
      <c r="C2486" s="113">
        <v>2013</v>
      </c>
      <c r="D2486" s="113" t="s">
        <v>44</v>
      </c>
      <c r="E2486" s="113">
        <v>338</v>
      </c>
      <c r="F2486" s="113" t="s">
        <v>157</v>
      </c>
      <c r="G2486" s="113" t="s">
        <v>157</v>
      </c>
      <c r="H2486" s="113">
        <v>22</v>
      </c>
      <c r="I2486" s="113">
        <v>373</v>
      </c>
    </row>
    <row r="2487" spans="1:9" x14ac:dyDescent="0.25">
      <c r="A2487" s="26" t="str">
        <f t="shared" si="38"/>
        <v>North East2006Pancreas</v>
      </c>
      <c r="B2487" s="113" t="s">
        <v>164</v>
      </c>
      <c r="C2487" s="113">
        <v>2006</v>
      </c>
      <c r="D2487" s="113" t="s">
        <v>44</v>
      </c>
      <c r="E2487" s="113">
        <v>78</v>
      </c>
      <c r="F2487" s="113">
        <v>77</v>
      </c>
      <c r="G2487" s="113">
        <v>15</v>
      </c>
      <c r="H2487" s="113">
        <v>12</v>
      </c>
      <c r="I2487" s="113">
        <v>182</v>
      </c>
    </row>
    <row r="2488" spans="1:9" x14ac:dyDescent="0.25">
      <c r="A2488" s="26" t="str">
        <f t="shared" si="38"/>
        <v>North East2007Pancreas</v>
      </c>
      <c r="B2488" s="113" t="s">
        <v>164</v>
      </c>
      <c r="C2488" s="113">
        <v>2007</v>
      </c>
      <c r="D2488" s="113" t="s">
        <v>44</v>
      </c>
      <c r="E2488" s="113">
        <v>98</v>
      </c>
      <c r="F2488" s="113">
        <v>76</v>
      </c>
      <c r="G2488" s="113">
        <v>17</v>
      </c>
      <c r="H2488" s="113">
        <v>11</v>
      </c>
      <c r="I2488" s="113">
        <v>202</v>
      </c>
    </row>
    <row r="2489" spans="1:9" x14ac:dyDescent="0.25">
      <c r="A2489" s="26" t="str">
        <f t="shared" si="38"/>
        <v>North East2008Pancreas</v>
      </c>
      <c r="B2489" s="113" t="s">
        <v>164</v>
      </c>
      <c r="C2489" s="113">
        <v>2008</v>
      </c>
      <c r="D2489" s="113" t="s">
        <v>44</v>
      </c>
      <c r="E2489" s="113">
        <v>82</v>
      </c>
      <c r="F2489" s="113">
        <v>85</v>
      </c>
      <c r="G2489" s="113">
        <v>9</v>
      </c>
      <c r="H2489" s="113">
        <v>10</v>
      </c>
      <c r="I2489" s="113">
        <v>186</v>
      </c>
    </row>
    <row r="2490" spans="1:9" x14ac:dyDescent="0.25">
      <c r="A2490" s="26" t="str">
        <f t="shared" si="38"/>
        <v>North East2009Pancreas</v>
      </c>
      <c r="B2490" s="113" t="s">
        <v>164</v>
      </c>
      <c r="C2490" s="113">
        <v>2009</v>
      </c>
      <c r="D2490" s="113" t="s">
        <v>44</v>
      </c>
      <c r="E2490" s="113">
        <v>90</v>
      </c>
      <c r="F2490" s="113">
        <v>82</v>
      </c>
      <c r="G2490" s="113">
        <v>14</v>
      </c>
      <c r="H2490" s="113">
        <v>6</v>
      </c>
      <c r="I2490" s="113">
        <v>192</v>
      </c>
    </row>
    <row r="2491" spans="1:9" x14ac:dyDescent="0.25">
      <c r="A2491" s="26" t="str">
        <f t="shared" si="38"/>
        <v>North East2010Pancreas</v>
      </c>
      <c r="B2491" s="113" t="s">
        <v>164</v>
      </c>
      <c r="C2491" s="113">
        <v>2010</v>
      </c>
      <c r="D2491" s="113" t="s">
        <v>44</v>
      </c>
      <c r="E2491" s="113">
        <v>98</v>
      </c>
      <c r="F2491" s="113">
        <v>61</v>
      </c>
      <c r="G2491" s="113">
        <v>13</v>
      </c>
      <c r="H2491" s="113">
        <v>15</v>
      </c>
      <c r="I2491" s="113">
        <v>187</v>
      </c>
    </row>
    <row r="2492" spans="1:9" x14ac:dyDescent="0.25">
      <c r="A2492" s="26" t="str">
        <f t="shared" si="38"/>
        <v>North East2011Pancreas</v>
      </c>
      <c r="B2492" s="113" t="s">
        <v>164</v>
      </c>
      <c r="C2492" s="113">
        <v>2011</v>
      </c>
      <c r="D2492" s="113" t="s">
        <v>44</v>
      </c>
      <c r="E2492" s="113">
        <v>83</v>
      </c>
      <c r="F2492" s="113">
        <v>47</v>
      </c>
      <c r="G2492" s="113">
        <v>27</v>
      </c>
      <c r="H2492" s="113">
        <v>17</v>
      </c>
      <c r="I2492" s="113">
        <v>174</v>
      </c>
    </row>
    <row r="2493" spans="1:9" x14ac:dyDescent="0.25">
      <c r="A2493" s="26" t="str">
        <f t="shared" si="38"/>
        <v>North East2012Pancreas</v>
      </c>
      <c r="B2493" s="113" t="s">
        <v>164</v>
      </c>
      <c r="C2493" s="113">
        <v>2012</v>
      </c>
      <c r="D2493" s="113" t="s">
        <v>44</v>
      </c>
      <c r="E2493" s="113">
        <v>100</v>
      </c>
      <c r="F2493" s="113">
        <v>61</v>
      </c>
      <c r="G2493" s="113">
        <v>25</v>
      </c>
      <c r="H2493" s="113">
        <v>18</v>
      </c>
      <c r="I2493" s="113">
        <v>204</v>
      </c>
    </row>
    <row r="2494" spans="1:9" x14ac:dyDescent="0.25">
      <c r="A2494" s="26" t="str">
        <f t="shared" si="38"/>
        <v>North East2013Pancreas</v>
      </c>
      <c r="B2494" s="113" t="s">
        <v>164</v>
      </c>
      <c r="C2494" s="113">
        <v>2013</v>
      </c>
      <c r="D2494" s="113" t="s">
        <v>44</v>
      </c>
      <c r="E2494" s="113">
        <v>102</v>
      </c>
      <c r="F2494" s="113">
        <v>38</v>
      </c>
      <c r="G2494" s="113">
        <v>20</v>
      </c>
      <c r="H2494" s="113">
        <v>18</v>
      </c>
      <c r="I2494" s="113">
        <v>178</v>
      </c>
    </row>
    <row r="2495" spans="1:9" x14ac:dyDescent="0.25">
      <c r="A2495" s="26" t="str">
        <f t="shared" si="38"/>
        <v>North West2006Pancreas</v>
      </c>
      <c r="B2495" s="113" t="s">
        <v>166</v>
      </c>
      <c r="C2495" s="113">
        <v>2006</v>
      </c>
      <c r="D2495" s="113" t="s">
        <v>44</v>
      </c>
      <c r="E2495" s="113">
        <v>233</v>
      </c>
      <c r="F2495" s="113">
        <v>174</v>
      </c>
      <c r="G2495" s="113">
        <v>14</v>
      </c>
      <c r="H2495" s="113">
        <v>31</v>
      </c>
      <c r="I2495" s="113">
        <v>452</v>
      </c>
    </row>
    <row r="2496" spans="1:9" x14ac:dyDescent="0.25">
      <c r="A2496" s="26" t="str">
        <f t="shared" si="38"/>
        <v>North West2007Pancreas</v>
      </c>
      <c r="B2496" s="113" t="s">
        <v>166</v>
      </c>
      <c r="C2496" s="113">
        <v>2007</v>
      </c>
      <c r="D2496" s="113" t="s">
        <v>44</v>
      </c>
      <c r="E2496" s="113">
        <v>200</v>
      </c>
      <c r="F2496" s="113">
        <v>147</v>
      </c>
      <c r="G2496" s="113">
        <v>17</v>
      </c>
      <c r="H2496" s="113">
        <v>28</v>
      </c>
      <c r="I2496" s="113">
        <v>392</v>
      </c>
    </row>
    <row r="2497" spans="1:9" x14ac:dyDescent="0.25">
      <c r="A2497" s="26" t="str">
        <f t="shared" si="38"/>
        <v>North West2008Pancreas</v>
      </c>
      <c r="B2497" s="113" t="s">
        <v>166</v>
      </c>
      <c r="C2497" s="113">
        <v>2008</v>
      </c>
      <c r="D2497" s="113" t="s">
        <v>44</v>
      </c>
      <c r="E2497" s="113">
        <v>270</v>
      </c>
      <c r="F2497" s="113">
        <v>144</v>
      </c>
      <c r="G2497" s="113">
        <v>14</v>
      </c>
      <c r="H2497" s="113">
        <v>31</v>
      </c>
      <c r="I2497" s="113">
        <v>459</v>
      </c>
    </row>
    <row r="2498" spans="1:9" x14ac:dyDescent="0.25">
      <c r="A2498" s="26" t="str">
        <f t="shared" si="38"/>
        <v>North West2009Pancreas</v>
      </c>
      <c r="B2498" s="113" t="s">
        <v>166</v>
      </c>
      <c r="C2498" s="113">
        <v>2009</v>
      </c>
      <c r="D2498" s="113" t="s">
        <v>44</v>
      </c>
      <c r="E2498" s="113">
        <v>293</v>
      </c>
      <c r="F2498" s="113">
        <v>158</v>
      </c>
      <c r="G2498" s="113">
        <v>29</v>
      </c>
      <c r="H2498" s="113">
        <v>26</v>
      </c>
      <c r="I2498" s="113">
        <v>506</v>
      </c>
    </row>
    <row r="2499" spans="1:9" x14ac:dyDescent="0.25">
      <c r="A2499" s="26" t="str">
        <f t="shared" si="38"/>
        <v>North West2010Pancreas</v>
      </c>
      <c r="B2499" s="113" t="s">
        <v>166</v>
      </c>
      <c r="C2499" s="113">
        <v>2010</v>
      </c>
      <c r="D2499" s="113" t="s">
        <v>44</v>
      </c>
      <c r="E2499" s="113">
        <v>239</v>
      </c>
      <c r="F2499" s="113">
        <v>115</v>
      </c>
      <c r="G2499" s="113">
        <v>33</v>
      </c>
      <c r="H2499" s="113">
        <v>27</v>
      </c>
      <c r="I2499" s="113">
        <v>414</v>
      </c>
    </row>
    <row r="2500" spans="1:9" x14ac:dyDescent="0.25">
      <c r="A2500" s="26" t="str">
        <f t="shared" si="38"/>
        <v>North West2011Pancreas</v>
      </c>
      <c r="B2500" s="113" t="s">
        <v>166</v>
      </c>
      <c r="C2500" s="113">
        <v>2011</v>
      </c>
      <c r="D2500" s="113" t="s">
        <v>44</v>
      </c>
      <c r="E2500" s="113">
        <v>279</v>
      </c>
      <c r="F2500" s="113">
        <v>149</v>
      </c>
      <c r="G2500" s="113">
        <v>28</v>
      </c>
      <c r="H2500" s="113">
        <v>30</v>
      </c>
      <c r="I2500" s="113">
        <v>486</v>
      </c>
    </row>
    <row r="2501" spans="1:9" x14ac:dyDescent="0.25">
      <c r="A2501" s="26" t="str">
        <f t="shared" ref="A2501:A2564" si="39">CONCATENATE(B2501,C2501,D2501)</f>
        <v>North West2012Pancreas</v>
      </c>
      <c r="B2501" s="113" t="s">
        <v>166</v>
      </c>
      <c r="C2501" s="113">
        <v>2012</v>
      </c>
      <c r="D2501" s="113" t="s">
        <v>44</v>
      </c>
      <c r="E2501" s="113">
        <v>282</v>
      </c>
      <c r="F2501" s="113">
        <v>153</v>
      </c>
      <c r="G2501" s="113">
        <v>23</v>
      </c>
      <c r="H2501" s="113">
        <v>28</v>
      </c>
      <c r="I2501" s="113">
        <v>486</v>
      </c>
    </row>
    <row r="2502" spans="1:9" x14ac:dyDescent="0.25">
      <c r="A2502" s="26" t="str">
        <f t="shared" si="39"/>
        <v>North West2013Pancreas</v>
      </c>
      <c r="B2502" s="113" t="s">
        <v>166</v>
      </c>
      <c r="C2502" s="113">
        <v>2013</v>
      </c>
      <c r="D2502" s="113" t="s">
        <v>44</v>
      </c>
      <c r="E2502" s="113">
        <v>303</v>
      </c>
      <c r="F2502" s="113">
        <v>134</v>
      </c>
      <c r="G2502" s="113">
        <v>19</v>
      </c>
      <c r="H2502" s="113">
        <v>29</v>
      </c>
      <c r="I2502" s="113">
        <v>485</v>
      </c>
    </row>
    <row r="2503" spans="1:9" x14ac:dyDescent="0.25">
      <c r="A2503" s="26" t="str">
        <f t="shared" si="39"/>
        <v>South East2006Pancreas</v>
      </c>
      <c r="B2503" s="113" t="s">
        <v>168</v>
      </c>
      <c r="C2503" s="113">
        <v>2006</v>
      </c>
      <c r="D2503" s="113" t="s">
        <v>44</v>
      </c>
      <c r="E2503" s="113">
        <v>304</v>
      </c>
      <c r="F2503" s="113">
        <v>227</v>
      </c>
      <c r="G2503" s="113" t="s">
        <v>157</v>
      </c>
      <c r="H2503" s="113" t="s">
        <v>157</v>
      </c>
      <c r="I2503" s="113">
        <v>583</v>
      </c>
    </row>
    <row r="2504" spans="1:9" x14ac:dyDescent="0.25">
      <c r="A2504" s="26" t="str">
        <f t="shared" si="39"/>
        <v>South East2007Pancreas</v>
      </c>
      <c r="B2504" s="113" t="s">
        <v>168</v>
      </c>
      <c r="C2504" s="113">
        <v>2007</v>
      </c>
      <c r="D2504" s="113" t="s">
        <v>44</v>
      </c>
      <c r="E2504" s="113">
        <v>306</v>
      </c>
      <c r="F2504" s="113">
        <v>198</v>
      </c>
      <c r="G2504" s="113">
        <v>9</v>
      </c>
      <c r="H2504" s="113">
        <v>42</v>
      </c>
      <c r="I2504" s="113">
        <v>555</v>
      </c>
    </row>
    <row r="2505" spans="1:9" x14ac:dyDescent="0.25">
      <c r="A2505" s="26" t="str">
        <f t="shared" si="39"/>
        <v>South East2008Pancreas</v>
      </c>
      <c r="B2505" s="113" t="s">
        <v>168</v>
      </c>
      <c r="C2505" s="113">
        <v>2008</v>
      </c>
      <c r="D2505" s="113" t="s">
        <v>44</v>
      </c>
      <c r="E2505" s="113">
        <v>321</v>
      </c>
      <c r="F2505" s="113">
        <v>233</v>
      </c>
      <c r="G2505" s="113" t="s">
        <v>157</v>
      </c>
      <c r="H2505" s="113" t="s">
        <v>157</v>
      </c>
      <c r="I2505" s="113">
        <v>598</v>
      </c>
    </row>
    <row r="2506" spans="1:9" x14ac:dyDescent="0.25">
      <c r="A2506" s="26" t="str">
        <f t="shared" si="39"/>
        <v>South East2009Pancreas</v>
      </c>
      <c r="B2506" s="113" t="s">
        <v>168</v>
      </c>
      <c r="C2506" s="113">
        <v>2009</v>
      </c>
      <c r="D2506" s="113" t="s">
        <v>44</v>
      </c>
      <c r="E2506" s="113">
        <v>342</v>
      </c>
      <c r="F2506" s="113">
        <v>185</v>
      </c>
      <c r="G2506" s="113">
        <v>9</v>
      </c>
      <c r="H2506" s="113">
        <v>46</v>
      </c>
      <c r="I2506" s="113">
        <v>582</v>
      </c>
    </row>
    <row r="2507" spans="1:9" x14ac:dyDescent="0.25">
      <c r="A2507" s="26" t="str">
        <f t="shared" si="39"/>
        <v>South East2010Pancreas</v>
      </c>
      <c r="B2507" s="113" t="s">
        <v>168</v>
      </c>
      <c r="C2507" s="113">
        <v>2010</v>
      </c>
      <c r="D2507" s="113" t="s">
        <v>44</v>
      </c>
      <c r="E2507" s="113">
        <v>343</v>
      </c>
      <c r="F2507" s="113">
        <v>191</v>
      </c>
      <c r="G2507" s="113">
        <v>7</v>
      </c>
      <c r="H2507" s="113">
        <v>51</v>
      </c>
      <c r="I2507" s="113">
        <v>592</v>
      </c>
    </row>
    <row r="2508" spans="1:9" x14ac:dyDescent="0.25">
      <c r="A2508" s="26" t="str">
        <f t="shared" si="39"/>
        <v>South East2011Pancreas</v>
      </c>
      <c r="B2508" s="113" t="s">
        <v>168</v>
      </c>
      <c r="C2508" s="113">
        <v>2011</v>
      </c>
      <c r="D2508" s="113" t="s">
        <v>44</v>
      </c>
      <c r="E2508" s="113">
        <v>364</v>
      </c>
      <c r="F2508" s="113">
        <v>182</v>
      </c>
      <c r="G2508" s="113">
        <v>6</v>
      </c>
      <c r="H2508" s="113">
        <v>36</v>
      </c>
      <c r="I2508" s="113">
        <v>588</v>
      </c>
    </row>
    <row r="2509" spans="1:9" x14ac:dyDescent="0.25">
      <c r="A2509" s="26" t="str">
        <f t="shared" si="39"/>
        <v>South East2012Pancreas</v>
      </c>
      <c r="B2509" s="113" t="s">
        <v>168</v>
      </c>
      <c r="C2509" s="113">
        <v>2012</v>
      </c>
      <c r="D2509" s="113" t="s">
        <v>44</v>
      </c>
      <c r="E2509" s="113">
        <v>373</v>
      </c>
      <c r="F2509" s="113">
        <v>151</v>
      </c>
      <c r="G2509" s="113">
        <v>6</v>
      </c>
      <c r="H2509" s="113">
        <v>44</v>
      </c>
      <c r="I2509" s="113">
        <v>574</v>
      </c>
    </row>
    <row r="2510" spans="1:9" x14ac:dyDescent="0.25">
      <c r="A2510" s="26" t="str">
        <f t="shared" si="39"/>
        <v>South East2013Pancreas</v>
      </c>
      <c r="B2510" s="113" t="s">
        <v>168</v>
      </c>
      <c r="C2510" s="113">
        <v>2013</v>
      </c>
      <c r="D2510" s="113" t="s">
        <v>44</v>
      </c>
      <c r="E2510" s="113">
        <v>369</v>
      </c>
      <c r="F2510" s="113">
        <v>141</v>
      </c>
      <c r="G2510" s="113">
        <v>10</v>
      </c>
      <c r="H2510" s="113">
        <v>74</v>
      </c>
      <c r="I2510" s="113">
        <v>594</v>
      </c>
    </row>
    <row r="2511" spans="1:9" x14ac:dyDescent="0.25">
      <c r="A2511" s="26" t="str">
        <f t="shared" si="39"/>
        <v>South West2006Pancreas</v>
      </c>
      <c r="B2511" s="113" t="s">
        <v>170</v>
      </c>
      <c r="C2511" s="113">
        <v>2006</v>
      </c>
      <c r="D2511" s="113" t="s">
        <v>44</v>
      </c>
      <c r="E2511" s="113">
        <v>132</v>
      </c>
      <c r="F2511" s="113">
        <v>265</v>
      </c>
      <c r="G2511" s="113">
        <v>10</v>
      </c>
      <c r="H2511" s="113">
        <v>25</v>
      </c>
      <c r="I2511" s="113">
        <v>432</v>
      </c>
    </row>
    <row r="2512" spans="1:9" x14ac:dyDescent="0.25">
      <c r="A2512" s="26" t="str">
        <f t="shared" si="39"/>
        <v>South West2007Pancreas</v>
      </c>
      <c r="B2512" s="113" t="s">
        <v>170</v>
      </c>
      <c r="C2512" s="113">
        <v>2007</v>
      </c>
      <c r="D2512" s="113" t="s">
        <v>44</v>
      </c>
      <c r="E2512" s="113">
        <v>111</v>
      </c>
      <c r="F2512" s="113">
        <v>221</v>
      </c>
      <c r="G2512" s="113">
        <v>6</v>
      </c>
      <c r="H2512" s="113">
        <v>19</v>
      </c>
      <c r="I2512" s="113">
        <v>357</v>
      </c>
    </row>
    <row r="2513" spans="1:9" x14ac:dyDescent="0.25">
      <c r="A2513" s="26" t="str">
        <f t="shared" si="39"/>
        <v>South West2008Pancreas</v>
      </c>
      <c r="B2513" s="113" t="s">
        <v>170</v>
      </c>
      <c r="C2513" s="113">
        <v>2008</v>
      </c>
      <c r="D2513" s="113" t="s">
        <v>44</v>
      </c>
      <c r="E2513" s="113">
        <v>130</v>
      </c>
      <c r="F2513" s="113">
        <v>200</v>
      </c>
      <c r="G2513" s="113">
        <v>14</v>
      </c>
      <c r="H2513" s="113">
        <v>27</v>
      </c>
      <c r="I2513" s="113">
        <v>371</v>
      </c>
    </row>
    <row r="2514" spans="1:9" x14ac:dyDescent="0.25">
      <c r="A2514" s="26" t="str">
        <f t="shared" si="39"/>
        <v>South West2009Pancreas</v>
      </c>
      <c r="B2514" s="113" t="s">
        <v>170</v>
      </c>
      <c r="C2514" s="113">
        <v>2009</v>
      </c>
      <c r="D2514" s="113" t="s">
        <v>44</v>
      </c>
      <c r="E2514" s="113">
        <v>151</v>
      </c>
      <c r="F2514" s="113">
        <v>221</v>
      </c>
      <c r="G2514" s="113">
        <v>10</v>
      </c>
      <c r="H2514" s="113">
        <v>24</v>
      </c>
      <c r="I2514" s="113">
        <v>406</v>
      </c>
    </row>
    <row r="2515" spans="1:9" x14ac:dyDescent="0.25">
      <c r="A2515" s="26" t="str">
        <f t="shared" si="39"/>
        <v>South West2010Pancreas</v>
      </c>
      <c r="B2515" s="113" t="s">
        <v>170</v>
      </c>
      <c r="C2515" s="113">
        <v>2010</v>
      </c>
      <c r="D2515" s="113" t="s">
        <v>44</v>
      </c>
      <c r="E2515" s="113">
        <v>160</v>
      </c>
      <c r="F2515" s="113">
        <v>181</v>
      </c>
      <c r="G2515" s="113">
        <v>9</v>
      </c>
      <c r="H2515" s="113">
        <v>33</v>
      </c>
      <c r="I2515" s="113">
        <v>383</v>
      </c>
    </row>
    <row r="2516" spans="1:9" x14ac:dyDescent="0.25">
      <c r="A2516" s="26" t="str">
        <f t="shared" si="39"/>
        <v>South West2011Pancreas</v>
      </c>
      <c r="B2516" s="113" t="s">
        <v>170</v>
      </c>
      <c r="C2516" s="113">
        <v>2011</v>
      </c>
      <c r="D2516" s="113" t="s">
        <v>44</v>
      </c>
      <c r="E2516" s="113">
        <v>217</v>
      </c>
      <c r="F2516" s="113">
        <v>174</v>
      </c>
      <c r="G2516" s="113">
        <v>7</v>
      </c>
      <c r="H2516" s="113">
        <v>25</v>
      </c>
      <c r="I2516" s="113">
        <v>423</v>
      </c>
    </row>
    <row r="2517" spans="1:9" x14ac:dyDescent="0.25">
      <c r="A2517" s="26" t="str">
        <f t="shared" si="39"/>
        <v>South West2012Pancreas</v>
      </c>
      <c r="B2517" s="113" t="s">
        <v>170</v>
      </c>
      <c r="C2517" s="113">
        <v>2012</v>
      </c>
      <c r="D2517" s="113" t="s">
        <v>44</v>
      </c>
      <c r="E2517" s="113">
        <v>181</v>
      </c>
      <c r="F2517" s="113">
        <v>181</v>
      </c>
      <c r="G2517" s="113">
        <v>6</v>
      </c>
      <c r="H2517" s="113">
        <v>33</v>
      </c>
      <c r="I2517" s="113">
        <v>401</v>
      </c>
    </row>
    <row r="2518" spans="1:9" x14ac:dyDescent="0.25">
      <c r="A2518" s="26" t="str">
        <f t="shared" si="39"/>
        <v>South West2013Pancreas</v>
      </c>
      <c r="B2518" s="113" t="s">
        <v>170</v>
      </c>
      <c r="C2518" s="113">
        <v>2013</v>
      </c>
      <c r="D2518" s="113" t="s">
        <v>44</v>
      </c>
      <c r="E2518" s="113">
        <v>203</v>
      </c>
      <c r="F2518" s="113">
        <v>171</v>
      </c>
      <c r="G2518" s="113">
        <v>5</v>
      </c>
      <c r="H2518" s="113">
        <v>25</v>
      </c>
      <c r="I2518" s="113">
        <v>404</v>
      </c>
    </row>
    <row r="2519" spans="1:9" x14ac:dyDescent="0.25">
      <c r="A2519" s="26" t="str">
        <f t="shared" si="39"/>
        <v>West Midlands2006Pancreas</v>
      </c>
      <c r="B2519" s="113" t="s">
        <v>172</v>
      </c>
      <c r="C2519" s="113">
        <v>2006</v>
      </c>
      <c r="D2519" s="113" t="s">
        <v>44</v>
      </c>
      <c r="E2519" s="113">
        <v>160</v>
      </c>
      <c r="F2519" s="113">
        <v>107</v>
      </c>
      <c r="G2519" s="113">
        <v>5</v>
      </c>
      <c r="H2519" s="113">
        <v>23</v>
      </c>
      <c r="I2519" s="113">
        <v>295</v>
      </c>
    </row>
    <row r="2520" spans="1:9" x14ac:dyDescent="0.25">
      <c r="A2520" s="26" t="str">
        <f t="shared" si="39"/>
        <v>West Midlands2007Pancreas</v>
      </c>
      <c r="B2520" s="113" t="s">
        <v>172</v>
      </c>
      <c r="C2520" s="113">
        <v>2007</v>
      </c>
      <c r="D2520" s="113" t="s">
        <v>44</v>
      </c>
      <c r="E2520" s="113">
        <v>197</v>
      </c>
      <c r="F2520" s="113">
        <v>120</v>
      </c>
      <c r="G2520" s="113" t="s">
        <v>157</v>
      </c>
      <c r="H2520" s="113" t="s">
        <v>157</v>
      </c>
      <c r="I2520" s="113">
        <v>355</v>
      </c>
    </row>
    <row r="2521" spans="1:9" x14ac:dyDescent="0.25">
      <c r="A2521" s="26" t="str">
        <f t="shared" si="39"/>
        <v>West Midlands2008Pancreas</v>
      </c>
      <c r="B2521" s="113" t="s">
        <v>172</v>
      </c>
      <c r="C2521" s="113">
        <v>2008</v>
      </c>
      <c r="D2521" s="113" t="s">
        <v>44</v>
      </c>
      <c r="E2521" s="113">
        <v>196</v>
      </c>
      <c r="F2521" s="113">
        <v>104</v>
      </c>
      <c r="G2521" s="113" t="s">
        <v>157</v>
      </c>
      <c r="H2521" s="113" t="s">
        <v>157</v>
      </c>
      <c r="I2521" s="113">
        <v>326</v>
      </c>
    </row>
    <row r="2522" spans="1:9" x14ac:dyDescent="0.25">
      <c r="A2522" s="26" t="str">
        <f t="shared" si="39"/>
        <v>West Midlands2009Pancreas</v>
      </c>
      <c r="B2522" s="113" t="s">
        <v>172</v>
      </c>
      <c r="C2522" s="113">
        <v>2009</v>
      </c>
      <c r="D2522" s="113" t="s">
        <v>44</v>
      </c>
      <c r="E2522" s="113">
        <v>158</v>
      </c>
      <c r="F2522" s="113">
        <v>95</v>
      </c>
      <c r="G2522" s="113" t="s">
        <v>157</v>
      </c>
      <c r="H2522" s="113" t="s">
        <v>157</v>
      </c>
      <c r="I2522" s="113">
        <v>270</v>
      </c>
    </row>
    <row r="2523" spans="1:9" x14ac:dyDescent="0.25">
      <c r="A2523" s="26" t="str">
        <f t="shared" si="39"/>
        <v>West Midlands2010Pancreas</v>
      </c>
      <c r="B2523" s="113" t="s">
        <v>172</v>
      </c>
      <c r="C2523" s="113">
        <v>2010</v>
      </c>
      <c r="D2523" s="113" t="s">
        <v>44</v>
      </c>
      <c r="E2523" s="113">
        <v>200</v>
      </c>
      <c r="F2523" s="113">
        <v>89</v>
      </c>
      <c r="G2523" s="113" t="s">
        <v>157</v>
      </c>
      <c r="H2523" s="113" t="s">
        <v>157</v>
      </c>
      <c r="I2523" s="113">
        <v>308</v>
      </c>
    </row>
    <row r="2524" spans="1:9" x14ac:dyDescent="0.25">
      <c r="A2524" s="26" t="str">
        <f t="shared" si="39"/>
        <v>West Midlands2011Pancreas</v>
      </c>
      <c r="B2524" s="113" t="s">
        <v>172</v>
      </c>
      <c r="C2524" s="113">
        <v>2011</v>
      </c>
      <c r="D2524" s="113" t="s">
        <v>44</v>
      </c>
      <c r="E2524" s="113">
        <v>217</v>
      </c>
      <c r="F2524" s="113">
        <v>83</v>
      </c>
      <c r="G2524" s="113">
        <v>8</v>
      </c>
      <c r="H2524" s="113">
        <v>19</v>
      </c>
      <c r="I2524" s="113">
        <v>327</v>
      </c>
    </row>
    <row r="2525" spans="1:9" x14ac:dyDescent="0.25">
      <c r="A2525" s="26" t="str">
        <f t="shared" si="39"/>
        <v>West Midlands2012Pancreas</v>
      </c>
      <c r="B2525" s="113" t="s">
        <v>172</v>
      </c>
      <c r="C2525" s="113">
        <v>2012</v>
      </c>
      <c r="D2525" s="113" t="s">
        <v>44</v>
      </c>
      <c r="E2525" s="113">
        <v>245</v>
      </c>
      <c r="F2525" s="113">
        <v>99</v>
      </c>
      <c r="G2525" s="113" t="s">
        <v>157</v>
      </c>
      <c r="H2525" s="113" t="s">
        <v>157</v>
      </c>
      <c r="I2525" s="113">
        <v>359</v>
      </c>
    </row>
    <row r="2526" spans="1:9" x14ac:dyDescent="0.25">
      <c r="A2526" s="26" t="str">
        <f t="shared" si="39"/>
        <v>West Midlands2013Pancreas</v>
      </c>
      <c r="B2526" s="113" t="s">
        <v>172</v>
      </c>
      <c r="C2526" s="113">
        <v>2013</v>
      </c>
      <c r="D2526" s="113" t="s">
        <v>44</v>
      </c>
      <c r="E2526" s="113">
        <v>209</v>
      </c>
      <c r="F2526" s="113">
        <v>104</v>
      </c>
      <c r="G2526" s="113">
        <v>5</v>
      </c>
      <c r="H2526" s="113">
        <v>26</v>
      </c>
      <c r="I2526" s="113">
        <v>344</v>
      </c>
    </row>
    <row r="2527" spans="1:9" x14ac:dyDescent="0.25">
      <c r="A2527" s="26" t="str">
        <f t="shared" si="39"/>
        <v>Yorkshire and The Humber2006Pancreas</v>
      </c>
      <c r="B2527" s="113" t="s">
        <v>174</v>
      </c>
      <c r="C2527" s="113">
        <v>2006</v>
      </c>
      <c r="D2527" s="113" t="s">
        <v>44</v>
      </c>
      <c r="E2527" s="113">
        <v>128</v>
      </c>
      <c r="F2527" s="113">
        <v>169</v>
      </c>
      <c r="G2527" s="113">
        <v>25</v>
      </c>
      <c r="H2527" s="113">
        <v>32</v>
      </c>
      <c r="I2527" s="113">
        <v>354</v>
      </c>
    </row>
    <row r="2528" spans="1:9" x14ac:dyDescent="0.25">
      <c r="A2528" s="26" t="str">
        <f t="shared" si="39"/>
        <v>Yorkshire and The Humber2007Pancreas</v>
      </c>
      <c r="B2528" s="113" t="s">
        <v>174</v>
      </c>
      <c r="C2528" s="113">
        <v>2007</v>
      </c>
      <c r="D2528" s="113" t="s">
        <v>44</v>
      </c>
      <c r="E2528" s="113">
        <v>150</v>
      </c>
      <c r="F2528" s="113">
        <v>159</v>
      </c>
      <c r="G2528" s="113">
        <v>25</v>
      </c>
      <c r="H2528" s="113">
        <v>31</v>
      </c>
      <c r="I2528" s="113">
        <v>365</v>
      </c>
    </row>
    <row r="2529" spans="1:9" x14ac:dyDescent="0.25">
      <c r="A2529" s="26" t="str">
        <f t="shared" si="39"/>
        <v>Yorkshire and The Humber2008Pancreas</v>
      </c>
      <c r="B2529" s="113" t="s">
        <v>174</v>
      </c>
      <c r="C2529" s="113">
        <v>2008</v>
      </c>
      <c r="D2529" s="113" t="s">
        <v>44</v>
      </c>
      <c r="E2529" s="113">
        <v>168</v>
      </c>
      <c r="F2529" s="113">
        <v>172</v>
      </c>
      <c r="G2529" s="113">
        <v>24</v>
      </c>
      <c r="H2529" s="113">
        <v>29</v>
      </c>
      <c r="I2529" s="113">
        <v>393</v>
      </c>
    </row>
    <row r="2530" spans="1:9" x14ac:dyDescent="0.25">
      <c r="A2530" s="26" t="str">
        <f t="shared" si="39"/>
        <v>Yorkshire and The Humber2009Pancreas</v>
      </c>
      <c r="B2530" s="113" t="s">
        <v>174</v>
      </c>
      <c r="C2530" s="113">
        <v>2009</v>
      </c>
      <c r="D2530" s="113" t="s">
        <v>44</v>
      </c>
      <c r="E2530" s="113">
        <v>166</v>
      </c>
      <c r="F2530" s="113">
        <v>151</v>
      </c>
      <c r="G2530" s="113">
        <v>38</v>
      </c>
      <c r="H2530" s="113">
        <v>22</v>
      </c>
      <c r="I2530" s="113">
        <v>377</v>
      </c>
    </row>
    <row r="2531" spans="1:9" x14ac:dyDescent="0.25">
      <c r="A2531" s="26" t="str">
        <f t="shared" si="39"/>
        <v>Yorkshire and The Humber2010Pancreas</v>
      </c>
      <c r="B2531" s="113" t="s">
        <v>174</v>
      </c>
      <c r="C2531" s="113">
        <v>2010</v>
      </c>
      <c r="D2531" s="113" t="s">
        <v>44</v>
      </c>
      <c r="E2531" s="113">
        <v>154</v>
      </c>
      <c r="F2531" s="113">
        <v>149</v>
      </c>
      <c r="G2531" s="113">
        <v>31</v>
      </c>
      <c r="H2531" s="113">
        <v>32</v>
      </c>
      <c r="I2531" s="113">
        <v>366</v>
      </c>
    </row>
    <row r="2532" spans="1:9" x14ac:dyDescent="0.25">
      <c r="A2532" s="26" t="str">
        <f t="shared" si="39"/>
        <v>Yorkshire and The Humber2011Pancreas</v>
      </c>
      <c r="B2532" s="113" t="s">
        <v>174</v>
      </c>
      <c r="C2532" s="113">
        <v>2011</v>
      </c>
      <c r="D2532" s="113" t="s">
        <v>44</v>
      </c>
      <c r="E2532" s="113">
        <v>195</v>
      </c>
      <c r="F2532" s="113">
        <v>134</v>
      </c>
      <c r="G2532" s="113">
        <v>39</v>
      </c>
      <c r="H2532" s="113">
        <v>37</v>
      </c>
      <c r="I2532" s="113">
        <v>405</v>
      </c>
    </row>
    <row r="2533" spans="1:9" x14ac:dyDescent="0.25">
      <c r="A2533" s="26" t="str">
        <f t="shared" si="39"/>
        <v>Yorkshire and The Humber2012Pancreas</v>
      </c>
      <c r="B2533" s="113" t="s">
        <v>174</v>
      </c>
      <c r="C2533" s="113">
        <v>2012</v>
      </c>
      <c r="D2533" s="113" t="s">
        <v>44</v>
      </c>
      <c r="E2533" s="113">
        <v>208</v>
      </c>
      <c r="F2533" s="113">
        <v>106</v>
      </c>
      <c r="G2533" s="113">
        <v>31</v>
      </c>
      <c r="H2533" s="113">
        <v>54</v>
      </c>
      <c r="I2533" s="113">
        <v>399</v>
      </c>
    </row>
    <row r="2534" spans="1:9" x14ac:dyDescent="0.25">
      <c r="A2534" s="26" t="str">
        <f t="shared" si="39"/>
        <v>Yorkshire and The Humber2013Pancreas</v>
      </c>
      <c r="B2534" s="113" t="s">
        <v>174</v>
      </c>
      <c r="C2534" s="113">
        <v>2013</v>
      </c>
      <c r="D2534" s="113" t="s">
        <v>44</v>
      </c>
      <c r="E2534" s="113">
        <v>203</v>
      </c>
      <c r="F2534" s="113">
        <v>114</v>
      </c>
      <c r="G2534" s="113">
        <v>31</v>
      </c>
      <c r="H2534" s="113">
        <v>65</v>
      </c>
      <c r="I2534" s="113">
        <v>413</v>
      </c>
    </row>
    <row r="2535" spans="1:9" x14ac:dyDescent="0.25">
      <c r="A2535" s="26" t="str">
        <f t="shared" si="39"/>
        <v>East Midlands2006Prostate</v>
      </c>
      <c r="B2535" s="113" t="s">
        <v>160</v>
      </c>
      <c r="C2535" s="113">
        <v>2006</v>
      </c>
      <c r="D2535" s="113" t="s">
        <v>45</v>
      </c>
      <c r="E2535" s="113">
        <v>124</v>
      </c>
      <c r="F2535" s="113">
        <v>109</v>
      </c>
      <c r="G2535" s="113">
        <v>37</v>
      </c>
      <c r="H2535" s="113">
        <v>38</v>
      </c>
      <c r="I2535" s="113">
        <v>308</v>
      </c>
    </row>
    <row r="2536" spans="1:9" x14ac:dyDescent="0.25">
      <c r="A2536" s="26" t="str">
        <f t="shared" si="39"/>
        <v>East Midlands2007Prostate</v>
      </c>
      <c r="B2536" s="113" t="s">
        <v>160</v>
      </c>
      <c r="C2536" s="113">
        <v>2007</v>
      </c>
      <c r="D2536" s="113" t="s">
        <v>45</v>
      </c>
      <c r="E2536" s="113">
        <v>122</v>
      </c>
      <c r="F2536" s="113">
        <v>93</v>
      </c>
      <c r="G2536" s="113">
        <v>22</v>
      </c>
      <c r="H2536" s="113">
        <v>53</v>
      </c>
      <c r="I2536" s="113">
        <v>290</v>
      </c>
    </row>
    <row r="2537" spans="1:9" x14ac:dyDescent="0.25">
      <c r="A2537" s="26" t="str">
        <f t="shared" si="39"/>
        <v>East Midlands2008Prostate</v>
      </c>
      <c r="B2537" s="113" t="s">
        <v>160</v>
      </c>
      <c r="C2537" s="113">
        <v>2008</v>
      </c>
      <c r="D2537" s="113" t="s">
        <v>45</v>
      </c>
      <c r="E2537" s="113">
        <v>118</v>
      </c>
      <c r="F2537" s="113">
        <v>91</v>
      </c>
      <c r="G2537" s="113">
        <v>24</v>
      </c>
      <c r="H2537" s="113">
        <v>35</v>
      </c>
      <c r="I2537" s="113">
        <v>268</v>
      </c>
    </row>
    <row r="2538" spans="1:9" x14ac:dyDescent="0.25">
      <c r="A2538" s="26" t="str">
        <f t="shared" si="39"/>
        <v>East Midlands2009Prostate</v>
      </c>
      <c r="B2538" s="113" t="s">
        <v>160</v>
      </c>
      <c r="C2538" s="113">
        <v>2009</v>
      </c>
      <c r="D2538" s="113" t="s">
        <v>45</v>
      </c>
      <c r="E2538" s="113">
        <v>122</v>
      </c>
      <c r="F2538" s="113">
        <v>81</v>
      </c>
      <c r="G2538" s="113">
        <v>24</v>
      </c>
      <c r="H2538" s="113">
        <v>43</v>
      </c>
      <c r="I2538" s="113">
        <v>270</v>
      </c>
    </row>
    <row r="2539" spans="1:9" x14ac:dyDescent="0.25">
      <c r="A2539" s="26" t="str">
        <f t="shared" si="39"/>
        <v>East Midlands2010Prostate</v>
      </c>
      <c r="B2539" s="113" t="s">
        <v>160</v>
      </c>
      <c r="C2539" s="113">
        <v>2010</v>
      </c>
      <c r="D2539" s="113" t="s">
        <v>45</v>
      </c>
      <c r="E2539" s="113">
        <v>124</v>
      </c>
      <c r="F2539" s="113">
        <v>59</v>
      </c>
      <c r="G2539" s="113">
        <v>34</v>
      </c>
      <c r="H2539" s="113">
        <v>38</v>
      </c>
      <c r="I2539" s="113">
        <v>255</v>
      </c>
    </row>
    <row r="2540" spans="1:9" x14ac:dyDescent="0.25">
      <c r="A2540" s="26" t="str">
        <f t="shared" si="39"/>
        <v>East Midlands2011Prostate</v>
      </c>
      <c r="B2540" s="113" t="s">
        <v>160</v>
      </c>
      <c r="C2540" s="113">
        <v>2011</v>
      </c>
      <c r="D2540" s="113" t="s">
        <v>45</v>
      </c>
      <c r="E2540" s="113">
        <v>146</v>
      </c>
      <c r="F2540" s="113">
        <v>55</v>
      </c>
      <c r="G2540" s="113">
        <v>19</v>
      </c>
      <c r="H2540" s="113">
        <v>43</v>
      </c>
      <c r="I2540" s="113">
        <v>263</v>
      </c>
    </row>
    <row r="2541" spans="1:9" x14ac:dyDescent="0.25">
      <c r="A2541" s="26" t="str">
        <f t="shared" si="39"/>
        <v>East Midlands2012Prostate</v>
      </c>
      <c r="B2541" s="113" t="s">
        <v>160</v>
      </c>
      <c r="C2541" s="113">
        <v>2012</v>
      </c>
      <c r="D2541" s="113" t="s">
        <v>45</v>
      </c>
      <c r="E2541" s="113">
        <v>149</v>
      </c>
      <c r="F2541" s="113">
        <v>62</v>
      </c>
      <c r="G2541" s="113">
        <v>26</v>
      </c>
      <c r="H2541" s="113">
        <v>50</v>
      </c>
      <c r="I2541" s="113">
        <v>287</v>
      </c>
    </row>
    <row r="2542" spans="1:9" x14ac:dyDescent="0.25">
      <c r="A2542" s="26" t="str">
        <f t="shared" si="39"/>
        <v>East Midlands2013Prostate</v>
      </c>
      <c r="B2542" s="113" t="s">
        <v>160</v>
      </c>
      <c r="C2542" s="113">
        <v>2013</v>
      </c>
      <c r="D2542" s="113" t="s">
        <v>45</v>
      </c>
      <c r="E2542" s="113">
        <v>150</v>
      </c>
      <c r="F2542" s="113">
        <v>41</v>
      </c>
      <c r="G2542" s="113">
        <v>17</v>
      </c>
      <c r="H2542" s="113">
        <v>27</v>
      </c>
      <c r="I2542" s="113">
        <v>235</v>
      </c>
    </row>
    <row r="2543" spans="1:9" x14ac:dyDescent="0.25">
      <c r="A2543" s="26" t="str">
        <f t="shared" si="39"/>
        <v>East of England2006Prostate</v>
      </c>
      <c r="B2543" s="113" t="s">
        <v>162</v>
      </c>
      <c r="C2543" s="113">
        <v>2006</v>
      </c>
      <c r="D2543" s="113" t="s">
        <v>45</v>
      </c>
      <c r="E2543" s="113">
        <v>171</v>
      </c>
      <c r="F2543" s="113">
        <v>86</v>
      </c>
      <c r="G2543" s="113" t="s">
        <v>157</v>
      </c>
      <c r="H2543" s="113" t="s">
        <v>157</v>
      </c>
      <c r="I2543" s="113">
        <v>289</v>
      </c>
    </row>
    <row r="2544" spans="1:9" x14ac:dyDescent="0.25">
      <c r="A2544" s="26" t="str">
        <f t="shared" si="39"/>
        <v>East of England2007Prostate</v>
      </c>
      <c r="B2544" s="113" t="s">
        <v>162</v>
      </c>
      <c r="C2544" s="113">
        <v>2007</v>
      </c>
      <c r="D2544" s="113" t="s">
        <v>45</v>
      </c>
      <c r="E2544" s="113">
        <v>147</v>
      </c>
      <c r="F2544" s="113">
        <v>80</v>
      </c>
      <c r="G2544" s="113" t="s">
        <v>157</v>
      </c>
      <c r="H2544" s="113" t="s">
        <v>157</v>
      </c>
      <c r="I2544" s="113">
        <v>262</v>
      </c>
    </row>
    <row r="2545" spans="1:9" x14ac:dyDescent="0.25">
      <c r="A2545" s="26" t="str">
        <f t="shared" si="39"/>
        <v>East of England2008Prostate</v>
      </c>
      <c r="B2545" s="113" t="s">
        <v>162</v>
      </c>
      <c r="C2545" s="113">
        <v>2008</v>
      </c>
      <c r="D2545" s="113" t="s">
        <v>45</v>
      </c>
      <c r="E2545" s="113">
        <v>153</v>
      </c>
      <c r="F2545" s="113">
        <v>78</v>
      </c>
      <c r="G2545" s="113" t="s">
        <v>157</v>
      </c>
      <c r="H2545" s="113" t="s">
        <v>157</v>
      </c>
      <c r="I2545" s="113">
        <v>266</v>
      </c>
    </row>
    <row r="2546" spans="1:9" x14ac:dyDescent="0.25">
      <c r="A2546" s="26" t="str">
        <f t="shared" si="39"/>
        <v>East of England2009Prostate</v>
      </c>
      <c r="B2546" s="113" t="s">
        <v>162</v>
      </c>
      <c r="C2546" s="113">
        <v>2009</v>
      </c>
      <c r="D2546" s="113" t="s">
        <v>45</v>
      </c>
      <c r="E2546" s="113">
        <v>197</v>
      </c>
      <c r="F2546" s="113">
        <v>85</v>
      </c>
      <c r="G2546" s="113" t="s">
        <v>157</v>
      </c>
      <c r="H2546" s="113" t="s">
        <v>157</v>
      </c>
      <c r="I2546" s="113">
        <v>321</v>
      </c>
    </row>
    <row r="2547" spans="1:9" x14ac:dyDescent="0.25">
      <c r="A2547" s="26" t="str">
        <f t="shared" si="39"/>
        <v>East of England2010Prostate</v>
      </c>
      <c r="B2547" s="113" t="s">
        <v>162</v>
      </c>
      <c r="C2547" s="113">
        <v>2010</v>
      </c>
      <c r="D2547" s="113" t="s">
        <v>45</v>
      </c>
      <c r="E2547" s="113">
        <v>183</v>
      </c>
      <c r="F2547" s="113">
        <v>79</v>
      </c>
      <c r="G2547" s="113">
        <v>12</v>
      </c>
      <c r="H2547" s="113">
        <v>38</v>
      </c>
      <c r="I2547" s="113">
        <v>312</v>
      </c>
    </row>
    <row r="2548" spans="1:9" x14ac:dyDescent="0.25">
      <c r="A2548" s="26" t="str">
        <f t="shared" si="39"/>
        <v>East of England2011Prostate</v>
      </c>
      <c r="B2548" s="113" t="s">
        <v>162</v>
      </c>
      <c r="C2548" s="113">
        <v>2011</v>
      </c>
      <c r="D2548" s="113" t="s">
        <v>45</v>
      </c>
      <c r="E2548" s="113">
        <v>195</v>
      </c>
      <c r="F2548" s="113" t="s">
        <v>157</v>
      </c>
      <c r="G2548" s="113" t="s">
        <v>157</v>
      </c>
      <c r="H2548" s="113" t="s">
        <v>157</v>
      </c>
      <c r="I2548" s="113">
        <v>289</v>
      </c>
    </row>
    <row r="2549" spans="1:9" x14ac:dyDescent="0.25">
      <c r="A2549" s="26" t="str">
        <f t="shared" si="39"/>
        <v>East of England2012Prostate</v>
      </c>
      <c r="B2549" s="113" t="s">
        <v>162</v>
      </c>
      <c r="C2549" s="113">
        <v>2012</v>
      </c>
      <c r="D2549" s="113" t="s">
        <v>45</v>
      </c>
      <c r="E2549" s="113">
        <v>196</v>
      </c>
      <c r="F2549" s="113">
        <v>65</v>
      </c>
      <c r="G2549" s="113">
        <v>5</v>
      </c>
      <c r="H2549" s="113">
        <v>43</v>
      </c>
      <c r="I2549" s="113">
        <v>309</v>
      </c>
    </row>
    <row r="2550" spans="1:9" x14ac:dyDescent="0.25">
      <c r="A2550" s="26" t="str">
        <f t="shared" si="39"/>
        <v>East of England2013Prostate</v>
      </c>
      <c r="B2550" s="113" t="s">
        <v>162</v>
      </c>
      <c r="C2550" s="113">
        <v>2013</v>
      </c>
      <c r="D2550" s="113" t="s">
        <v>45</v>
      </c>
      <c r="E2550" s="113">
        <v>214</v>
      </c>
      <c r="F2550" s="113" t="s">
        <v>157</v>
      </c>
      <c r="G2550" s="113" t="s">
        <v>157</v>
      </c>
      <c r="H2550" s="113">
        <v>60</v>
      </c>
      <c r="I2550" s="113">
        <v>334</v>
      </c>
    </row>
    <row r="2551" spans="1:9" x14ac:dyDescent="0.25">
      <c r="A2551" s="26" t="str">
        <f t="shared" si="39"/>
        <v>London2006Prostate</v>
      </c>
      <c r="B2551" s="113" t="s">
        <v>116</v>
      </c>
      <c r="C2551" s="113">
        <v>2006</v>
      </c>
      <c r="D2551" s="113" t="s">
        <v>45</v>
      </c>
      <c r="E2551" s="113">
        <v>328</v>
      </c>
      <c r="F2551" s="113">
        <v>7</v>
      </c>
      <c r="G2551" s="113">
        <v>8</v>
      </c>
      <c r="H2551" s="113">
        <v>65</v>
      </c>
      <c r="I2551" s="113">
        <v>408</v>
      </c>
    </row>
    <row r="2552" spans="1:9" x14ac:dyDescent="0.25">
      <c r="A2552" s="26" t="str">
        <f t="shared" si="39"/>
        <v>London2007Prostate</v>
      </c>
      <c r="B2552" s="113" t="s">
        <v>116</v>
      </c>
      <c r="C2552" s="113">
        <v>2007</v>
      </c>
      <c r="D2552" s="113" t="s">
        <v>45</v>
      </c>
      <c r="E2552" s="113">
        <v>308</v>
      </c>
      <c r="F2552" s="113">
        <v>6</v>
      </c>
      <c r="G2552" s="113">
        <v>8</v>
      </c>
      <c r="H2552" s="113">
        <v>75</v>
      </c>
      <c r="I2552" s="113">
        <v>397</v>
      </c>
    </row>
    <row r="2553" spans="1:9" x14ac:dyDescent="0.25">
      <c r="A2553" s="26" t="str">
        <f t="shared" si="39"/>
        <v>London2008Prostate</v>
      </c>
      <c r="B2553" s="113" t="s">
        <v>116</v>
      </c>
      <c r="C2553" s="113">
        <v>2008</v>
      </c>
      <c r="D2553" s="113" t="s">
        <v>45</v>
      </c>
      <c r="E2553" s="113">
        <v>287</v>
      </c>
      <c r="F2553" s="113">
        <v>13</v>
      </c>
      <c r="G2553" s="113">
        <v>14</v>
      </c>
      <c r="H2553" s="113">
        <v>52</v>
      </c>
      <c r="I2553" s="113">
        <v>366</v>
      </c>
    </row>
    <row r="2554" spans="1:9" x14ac:dyDescent="0.25">
      <c r="A2554" s="26" t="str">
        <f t="shared" si="39"/>
        <v>London2009Prostate</v>
      </c>
      <c r="B2554" s="113" t="s">
        <v>116</v>
      </c>
      <c r="C2554" s="113">
        <v>2009</v>
      </c>
      <c r="D2554" s="113" t="s">
        <v>45</v>
      </c>
      <c r="E2554" s="113">
        <v>388</v>
      </c>
      <c r="F2554" s="113">
        <v>11</v>
      </c>
      <c r="G2554" s="113">
        <v>8</v>
      </c>
      <c r="H2554" s="113">
        <v>69</v>
      </c>
      <c r="I2554" s="113">
        <v>476</v>
      </c>
    </row>
    <row r="2555" spans="1:9" x14ac:dyDescent="0.25">
      <c r="A2555" s="26" t="str">
        <f t="shared" si="39"/>
        <v>London2010Prostate</v>
      </c>
      <c r="B2555" s="113" t="s">
        <v>116</v>
      </c>
      <c r="C2555" s="113">
        <v>2010</v>
      </c>
      <c r="D2555" s="113" t="s">
        <v>45</v>
      </c>
      <c r="E2555" s="113">
        <v>270</v>
      </c>
      <c r="F2555" s="113">
        <v>15</v>
      </c>
      <c r="G2555" s="113">
        <v>16</v>
      </c>
      <c r="H2555" s="113">
        <v>56</v>
      </c>
      <c r="I2555" s="113">
        <v>357</v>
      </c>
    </row>
    <row r="2556" spans="1:9" x14ac:dyDescent="0.25">
      <c r="A2556" s="26" t="str">
        <f t="shared" si="39"/>
        <v>London2011Prostate</v>
      </c>
      <c r="B2556" s="113" t="s">
        <v>116</v>
      </c>
      <c r="C2556" s="113">
        <v>2011</v>
      </c>
      <c r="D2556" s="113" t="s">
        <v>45</v>
      </c>
      <c r="E2556" s="113">
        <v>274</v>
      </c>
      <c r="F2556" s="113">
        <v>11</v>
      </c>
      <c r="G2556" s="113">
        <v>21</v>
      </c>
      <c r="H2556" s="113">
        <v>50</v>
      </c>
      <c r="I2556" s="113">
        <v>356</v>
      </c>
    </row>
    <row r="2557" spans="1:9" x14ac:dyDescent="0.25">
      <c r="A2557" s="26" t="str">
        <f t="shared" si="39"/>
        <v>London2012Prostate</v>
      </c>
      <c r="B2557" s="113" t="s">
        <v>116</v>
      </c>
      <c r="C2557" s="113">
        <v>2012</v>
      </c>
      <c r="D2557" s="113" t="s">
        <v>45</v>
      </c>
      <c r="E2557" s="113">
        <v>253</v>
      </c>
      <c r="F2557" s="113">
        <v>10</v>
      </c>
      <c r="G2557" s="113">
        <v>14</v>
      </c>
      <c r="H2557" s="113">
        <v>66</v>
      </c>
      <c r="I2557" s="113">
        <v>343</v>
      </c>
    </row>
    <row r="2558" spans="1:9" x14ac:dyDescent="0.25">
      <c r="A2558" s="26" t="str">
        <f t="shared" si="39"/>
        <v>London2013Prostate</v>
      </c>
      <c r="B2558" s="113" t="s">
        <v>116</v>
      </c>
      <c r="C2558" s="113">
        <v>2013</v>
      </c>
      <c r="D2558" s="113" t="s">
        <v>45</v>
      </c>
      <c r="E2558" s="113">
        <v>365</v>
      </c>
      <c r="F2558" s="113">
        <v>7</v>
      </c>
      <c r="G2558" s="113">
        <v>21</v>
      </c>
      <c r="H2558" s="113">
        <v>77</v>
      </c>
      <c r="I2558" s="113">
        <v>470</v>
      </c>
    </row>
    <row r="2559" spans="1:9" x14ac:dyDescent="0.25">
      <c r="A2559" s="26" t="str">
        <f t="shared" si="39"/>
        <v>North East2006Prostate</v>
      </c>
      <c r="B2559" s="113" t="s">
        <v>164</v>
      </c>
      <c r="C2559" s="113">
        <v>2006</v>
      </c>
      <c r="D2559" s="113" t="s">
        <v>45</v>
      </c>
      <c r="E2559" s="113">
        <v>47</v>
      </c>
      <c r="F2559" s="113">
        <v>51</v>
      </c>
      <c r="G2559" s="113">
        <v>14</v>
      </c>
      <c r="H2559" s="113">
        <v>19</v>
      </c>
      <c r="I2559" s="113">
        <v>131</v>
      </c>
    </row>
    <row r="2560" spans="1:9" x14ac:dyDescent="0.25">
      <c r="A2560" s="26" t="str">
        <f t="shared" si="39"/>
        <v>North East2007Prostate</v>
      </c>
      <c r="B2560" s="113" t="s">
        <v>164</v>
      </c>
      <c r="C2560" s="113">
        <v>2007</v>
      </c>
      <c r="D2560" s="113" t="s">
        <v>45</v>
      </c>
      <c r="E2560" s="113">
        <v>63</v>
      </c>
      <c r="F2560" s="113">
        <v>34</v>
      </c>
      <c r="G2560" s="113">
        <v>9</v>
      </c>
      <c r="H2560" s="113">
        <v>13</v>
      </c>
      <c r="I2560" s="113">
        <v>119</v>
      </c>
    </row>
    <row r="2561" spans="1:9" x14ac:dyDescent="0.25">
      <c r="A2561" s="26" t="str">
        <f t="shared" si="39"/>
        <v>North East2008Prostate</v>
      </c>
      <c r="B2561" s="113" t="s">
        <v>164</v>
      </c>
      <c r="C2561" s="113">
        <v>2008</v>
      </c>
      <c r="D2561" s="113" t="s">
        <v>45</v>
      </c>
      <c r="E2561" s="113">
        <v>50</v>
      </c>
      <c r="F2561" s="113">
        <v>46</v>
      </c>
      <c r="G2561" s="113">
        <v>7</v>
      </c>
      <c r="H2561" s="113">
        <v>19</v>
      </c>
      <c r="I2561" s="113">
        <v>122</v>
      </c>
    </row>
    <row r="2562" spans="1:9" x14ac:dyDescent="0.25">
      <c r="A2562" s="26" t="str">
        <f t="shared" si="39"/>
        <v>North East2009Prostate</v>
      </c>
      <c r="B2562" s="113" t="s">
        <v>164</v>
      </c>
      <c r="C2562" s="113">
        <v>2009</v>
      </c>
      <c r="D2562" s="113" t="s">
        <v>45</v>
      </c>
      <c r="E2562" s="113">
        <v>71</v>
      </c>
      <c r="F2562" s="113">
        <v>44</v>
      </c>
      <c r="G2562" s="113">
        <v>7</v>
      </c>
      <c r="H2562" s="113">
        <v>23</v>
      </c>
      <c r="I2562" s="113">
        <v>145</v>
      </c>
    </row>
    <row r="2563" spans="1:9" x14ac:dyDescent="0.25">
      <c r="A2563" s="26" t="str">
        <f t="shared" si="39"/>
        <v>North East2010Prostate</v>
      </c>
      <c r="B2563" s="113" t="s">
        <v>164</v>
      </c>
      <c r="C2563" s="113">
        <v>2010</v>
      </c>
      <c r="D2563" s="113" t="s">
        <v>45</v>
      </c>
      <c r="E2563" s="113">
        <v>63</v>
      </c>
      <c r="F2563" s="113">
        <v>33</v>
      </c>
      <c r="G2563" s="113">
        <v>10</v>
      </c>
      <c r="H2563" s="113">
        <v>22</v>
      </c>
      <c r="I2563" s="113">
        <v>128</v>
      </c>
    </row>
    <row r="2564" spans="1:9" x14ac:dyDescent="0.25">
      <c r="A2564" s="26" t="str">
        <f t="shared" si="39"/>
        <v>North East2011Prostate</v>
      </c>
      <c r="B2564" s="113" t="s">
        <v>164</v>
      </c>
      <c r="C2564" s="113">
        <v>2011</v>
      </c>
      <c r="D2564" s="113" t="s">
        <v>45</v>
      </c>
      <c r="E2564" s="113">
        <v>61</v>
      </c>
      <c r="F2564" s="113">
        <v>28</v>
      </c>
      <c r="G2564" s="113">
        <v>6</v>
      </c>
      <c r="H2564" s="113">
        <v>31</v>
      </c>
      <c r="I2564" s="113">
        <v>126</v>
      </c>
    </row>
    <row r="2565" spans="1:9" x14ac:dyDescent="0.25">
      <c r="A2565" s="26" t="str">
        <f t="shared" ref="A2565:A2628" si="40">CONCATENATE(B2565,C2565,D2565)</f>
        <v>North East2012Prostate</v>
      </c>
      <c r="B2565" s="113" t="s">
        <v>164</v>
      </c>
      <c r="C2565" s="113">
        <v>2012</v>
      </c>
      <c r="D2565" s="113" t="s">
        <v>45</v>
      </c>
      <c r="E2565" s="113">
        <v>69</v>
      </c>
      <c r="F2565" s="113">
        <v>25</v>
      </c>
      <c r="G2565" s="113">
        <v>18</v>
      </c>
      <c r="H2565" s="113">
        <v>31</v>
      </c>
      <c r="I2565" s="113">
        <v>143</v>
      </c>
    </row>
    <row r="2566" spans="1:9" x14ac:dyDescent="0.25">
      <c r="A2566" s="26" t="str">
        <f t="shared" si="40"/>
        <v>North East2013Prostate</v>
      </c>
      <c r="B2566" s="113" t="s">
        <v>164</v>
      </c>
      <c r="C2566" s="113">
        <v>2013</v>
      </c>
      <c r="D2566" s="113" t="s">
        <v>45</v>
      </c>
      <c r="E2566" s="113">
        <v>53</v>
      </c>
      <c r="F2566" s="113">
        <v>14</v>
      </c>
      <c r="G2566" s="113">
        <v>12</v>
      </c>
      <c r="H2566" s="113">
        <v>33</v>
      </c>
      <c r="I2566" s="113">
        <v>112</v>
      </c>
    </row>
    <row r="2567" spans="1:9" x14ac:dyDescent="0.25">
      <c r="A2567" s="26" t="str">
        <f t="shared" si="40"/>
        <v>North West2006Prostate</v>
      </c>
      <c r="B2567" s="113" t="s">
        <v>166</v>
      </c>
      <c r="C2567" s="113">
        <v>2006</v>
      </c>
      <c r="D2567" s="113" t="s">
        <v>45</v>
      </c>
      <c r="E2567" s="113">
        <v>361</v>
      </c>
      <c r="F2567" s="113">
        <v>104</v>
      </c>
      <c r="G2567" s="113">
        <v>13</v>
      </c>
      <c r="H2567" s="113">
        <v>63</v>
      </c>
      <c r="I2567" s="113">
        <v>541</v>
      </c>
    </row>
    <row r="2568" spans="1:9" x14ac:dyDescent="0.25">
      <c r="A2568" s="26" t="str">
        <f t="shared" si="40"/>
        <v>North West2007Prostate</v>
      </c>
      <c r="B2568" s="113" t="s">
        <v>166</v>
      </c>
      <c r="C2568" s="113">
        <v>2007</v>
      </c>
      <c r="D2568" s="113" t="s">
        <v>45</v>
      </c>
      <c r="E2568" s="113">
        <v>293</v>
      </c>
      <c r="F2568" s="113">
        <v>91</v>
      </c>
      <c r="G2568" s="113">
        <v>6</v>
      </c>
      <c r="H2568" s="113">
        <v>40</v>
      </c>
      <c r="I2568" s="113">
        <v>430</v>
      </c>
    </row>
    <row r="2569" spans="1:9" x14ac:dyDescent="0.25">
      <c r="A2569" s="26" t="str">
        <f t="shared" si="40"/>
        <v>North West2008Prostate</v>
      </c>
      <c r="B2569" s="113" t="s">
        <v>166</v>
      </c>
      <c r="C2569" s="113">
        <v>2008</v>
      </c>
      <c r="D2569" s="113" t="s">
        <v>45</v>
      </c>
      <c r="E2569" s="113">
        <v>277</v>
      </c>
      <c r="F2569" s="113">
        <v>87</v>
      </c>
      <c r="G2569" s="113">
        <v>5</v>
      </c>
      <c r="H2569" s="113">
        <v>51</v>
      </c>
      <c r="I2569" s="113">
        <v>420</v>
      </c>
    </row>
    <row r="2570" spans="1:9" x14ac:dyDescent="0.25">
      <c r="A2570" s="26" t="str">
        <f t="shared" si="40"/>
        <v>North West2009Prostate</v>
      </c>
      <c r="B2570" s="113" t="s">
        <v>166</v>
      </c>
      <c r="C2570" s="113">
        <v>2009</v>
      </c>
      <c r="D2570" s="113" t="s">
        <v>45</v>
      </c>
      <c r="E2570" s="113">
        <v>296</v>
      </c>
      <c r="F2570" s="113">
        <v>72</v>
      </c>
      <c r="G2570" s="113">
        <v>16</v>
      </c>
      <c r="H2570" s="113">
        <v>58</v>
      </c>
      <c r="I2570" s="113">
        <v>442</v>
      </c>
    </row>
    <row r="2571" spans="1:9" x14ac:dyDescent="0.25">
      <c r="A2571" s="26" t="str">
        <f t="shared" si="40"/>
        <v>North West2010Prostate</v>
      </c>
      <c r="B2571" s="113" t="s">
        <v>166</v>
      </c>
      <c r="C2571" s="113">
        <v>2010</v>
      </c>
      <c r="D2571" s="113" t="s">
        <v>45</v>
      </c>
      <c r="E2571" s="113">
        <v>253</v>
      </c>
      <c r="F2571" s="113">
        <v>45</v>
      </c>
      <c r="G2571" s="113">
        <v>13</v>
      </c>
      <c r="H2571" s="113">
        <v>55</v>
      </c>
      <c r="I2571" s="113">
        <v>366</v>
      </c>
    </row>
    <row r="2572" spans="1:9" x14ac:dyDescent="0.25">
      <c r="A2572" s="26" t="str">
        <f t="shared" si="40"/>
        <v>North West2011Prostate</v>
      </c>
      <c r="B2572" s="113" t="s">
        <v>166</v>
      </c>
      <c r="C2572" s="113">
        <v>2011</v>
      </c>
      <c r="D2572" s="113" t="s">
        <v>45</v>
      </c>
      <c r="E2572" s="113">
        <v>301</v>
      </c>
      <c r="F2572" s="113">
        <v>67</v>
      </c>
      <c r="G2572" s="113">
        <v>24</v>
      </c>
      <c r="H2572" s="113">
        <v>49</v>
      </c>
      <c r="I2572" s="113">
        <v>441</v>
      </c>
    </row>
    <row r="2573" spans="1:9" x14ac:dyDescent="0.25">
      <c r="A2573" s="26" t="str">
        <f t="shared" si="40"/>
        <v>North West2012Prostate</v>
      </c>
      <c r="B2573" s="113" t="s">
        <v>166</v>
      </c>
      <c r="C2573" s="113">
        <v>2012</v>
      </c>
      <c r="D2573" s="113" t="s">
        <v>45</v>
      </c>
      <c r="E2573" s="113">
        <v>308</v>
      </c>
      <c r="F2573" s="113">
        <v>71</v>
      </c>
      <c r="G2573" s="113">
        <v>24</v>
      </c>
      <c r="H2573" s="113">
        <v>54</v>
      </c>
      <c r="I2573" s="113">
        <v>457</v>
      </c>
    </row>
    <row r="2574" spans="1:9" x14ac:dyDescent="0.25">
      <c r="A2574" s="26" t="str">
        <f t="shared" si="40"/>
        <v>North West2013Prostate</v>
      </c>
      <c r="B2574" s="113" t="s">
        <v>166</v>
      </c>
      <c r="C2574" s="113">
        <v>2013</v>
      </c>
      <c r="D2574" s="113" t="s">
        <v>45</v>
      </c>
      <c r="E2574" s="113">
        <v>283</v>
      </c>
      <c r="F2574" s="113">
        <v>65</v>
      </c>
      <c r="G2574" s="113">
        <v>17</v>
      </c>
      <c r="H2574" s="113">
        <v>58</v>
      </c>
      <c r="I2574" s="113">
        <v>423</v>
      </c>
    </row>
    <row r="2575" spans="1:9" x14ac:dyDescent="0.25">
      <c r="A2575" s="26" t="str">
        <f t="shared" si="40"/>
        <v>South East2006Prostate</v>
      </c>
      <c r="B2575" s="113" t="s">
        <v>168</v>
      </c>
      <c r="C2575" s="113">
        <v>2006</v>
      </c>
      <c r="D2575" s="113" t="s">
        <v>45</v>
      </c>
      <c r="E2575" s="113">
        <v>283</v>
      </c>
      <c r="F2575" s="113">
        <v>156</v>
      </c>
      <c r="G2575" s="113">
        <v>6</v>
      </c>
      <c r="H2575" s="113">
        <v>53</v>
      </c>
      <c r="I2575" s="113">
        <v>498</v>
      </c>
    </row>
    <row r="2576" spans="1:9" x14ac:dyDescent="0.25">
      <c r="A2576" s="26" t="str">
        <f t="shared" si="40"/>
        <v>South East2007Prostate</v>
      </c>
      <c r="B2576" s="113" t="s">
        <v>168</v>
      </c>
      <c r="C2576" s="113">
        <v>2007</v>
      </c>
      <c r="D2576" s="113" t="s">
        <v>45</v>
      </c>
      <c r="E2576" s="113">
        <v>285</v>
      </c>
      <c r="F2576" s="113">
        <v>156</v>
      </c>
      <c r="G2576" s="113">
        <v>9</v>
      </c>
      <c r="H2576" s="113">
        <v>74</v>
      </c>
      <c r="I2576" s="113">
        <v>524</v>
      </c>
    </row>
    <row r="2577" spans="1:9" x14ac:dyDescent="0.25">
      <c r="A2577" s="26" t="str">
        <f t="shared" si="40"/>
        <v>South East2008Prostate</v>
      </c>
      <c r="B2577" s="113" t="s">
        <v>168</v>
      </c>
      <c r="C2577" s="113">
        <v>2008</v>
      </c>
      <c r="D2577" s="113" t="s">
        <v>45</v>
      </c>
      <c r="E2577" s="113">
        <v>299</v>
      </c>
      <c r="F2577" s="113">
        <v>117</v>
      </c>
      <c r="G2577" s="113">
        <v>13</v>
      </c>
      <c r="H2577" s="113">
        <v>58</v>
      </c>
      <c r="I2577" s="113">
        <v>487</v>
      </c>
    </row>
    <row r="2578" spans="1:9" x14ac:dyDescent="0.25">
      <c r="A2578" s="26" t="str">
        <f t="shared" si="40"/>
        <v>South East2009Prostate</v>
      </c>
      <c r="B2578" s="113" t="s">
        <v>168</v>
      </c>
      <c r="C2578" s="113">
        <v>2009</v>
      </c>
      <c r="D2578" s="113" t="s">
        <v>45</v>
      </c>
      <c r="E2578" s="113">
        <v>358</v>
      </c>
      <c r="F2578" s="113">
        <v>124</v>
      </c>
      <c r="G2578" s="113">
        <v>5</v>
      </c>
      <c r="H2578" s="113">
        <v>104</v>
      </c>
      <c r="I2578" s="113">
        <v>591</v>
      </c>
    </row>
    <row r="2579" spans="1:9" x14ac:dyDescent="0.25">
      <c r="A2579" s="26" t="str">
        <f t="shared" si="40"/>
        <v>South East2010Prostate</v>
      </c>
      <c r="B2579" s="113" t="s">
        <v>168</v>
      </c>
      <c r="C2579" s="113">
        <v>2010</v>
      </c>
      <c r="D2579" s="113" t="s">
        <v>45</v>
      </c>
      <c r="E2579" s="113">
        <v>306</v>
      </c>
      <c r="F2579" s="113">
        <v>103</v>
      </c>
      <c r="G2579" s="113">
        <v>9</v>
      </c>
      <c r="H2579" s="113">
        <v>75</v>
      </c>
      <c r="I2579" s="113">
        <v>493</v>
      </c>
    </row>
    <row r="2580" spans="1:9" x14ac:dyDescent="0.25">
      <c r="A2580" s="26" t="str">
        <f t="shared" si="40"/>
        <v>South East2011Prostate</v>
      </c>
      <c r="B2580" s="113" t="s">
        <v>168</v>
      </c>
      <c r="C2580" s="113">
        <v>2011</v>
      </c>
      <c r="D2580" s="113" t="s">
        <v>45</v>
      </c>
      <c r="E2580" s="113">
        <v>293</v>
      </c>
      <c r="F2580" s="113">
        <v>89</v>
      </c>
      <c r="G2580" s="113">
        <v>6</v>
      </c>
      <c r="H2580" s="113">
        <v>77</v>
      </c>
      <c r="I2580" s="113">
        <v>465</v>
      </c>
    </row>
    <row r="2581" spans="1:9" x14ac:dyDescent="0.25">
      <c r="A2581" s="26" t="str">
        <f t="shared" si="40"/>
        <v>South East2012Prostate</v>
      </c>
      <c r="B2581" s="113" t="s">
        <v>168</v>
      </c>
      <c r="C2581" s="113">
        <v>2012</v>
      </c>
      <c r="D2581" s="113" t="s">
        <v>45</v>
      </c>
      <c r="E2581" s="113">
        <v>324</v>
      </c>
      <c r="F2581" s="113">
        <v>81</v>
      </c>
      <c r="G2581" s="113">
        <v>18</v>
      </c>
      <c r="H2581" s="113">
        <v>54</v>
      </c>
      <c r="I2581" s="113">
        <v>477</v>
      </c>
    </row>
    <row r="2582" spans="1:9" x14ac:dyDescent="0.25">
      <c r="A2582" s="26" t="str">
        <f t="shared" si="40"/>
        <v>South East2013Prostate</v>
      </c>
      <c r="B2582" s="113" t="s">
        <v>168</v>
      </c>
      <c r="C2582" s="113">
        <v>2013</v>
      </c>
      <c r="D2582" s="113" t="s">
        <v>45</v>
      </c>
      <c r="E2582" s="113">
        <v>434</v>
      </c>
      <c r="F2582" s="113">
        <v>71</v>
      </c>
      <c r="G2582" s="113">
        <v>13</v>
      </c>
      <c r="H2582" s="113">
        <v>105</v>
      </c>
      <c r="I2582" s="113">
        <v>623</v>
      </c>
    </row>
    <row r="2583" spans="1:9" x14ac:dyDescent="0.25">
      <c r="A2583" s="26" t="str">
        <f t="shared" si="40"/>
        <v>South West2006Prostate</v>
      </c>
      <c r="B2583" s="113" t="s">
        <v>170</v>
      </c>
      <c r="C2583" s="113">
        <v>2006</v>
      </c>
      <c r="D2583" s="113" t="s">
        <v>45</v>
      </c>
      <c r="E2583" s="113">
        <v>238</v>
      </c>
      <c r="F2583" s="113">
        <v>249</v>
      </c>
      <c r="G2583" s="113">
        <v>9</v>
      </c>
      <c r="H2583" s="113">
        <v>27</v>
      </c>
      <c r="I2583" s="113">
        <v>523</v>
      </c>
    </row>
    <row r="2584" spans="1:9" x14ac:dyDescent="0.25">
      <c r="A2584" s="26" t="str">
        <f t="shared" si="40"/>
        <v>South West2007Prostate</v>
      </c>
      <c r="B2584" s="113" t="s">
        <v>170</v>
      </c>
      <c r="C2584" s="113">
        <v>2007</v>
      </c>
      <c r="D2584" s="113" t="s">
        <v>45</v>
      </c>
      <c r="E2584" s="113">
        <v>201</v>
      </c>
      <c r="F2584" s="113">
        <v>189</v>
      </c>
      <c r="G2584" s="113">
        <v>7</v>
      </c>
      <c r="H2584" s="113">
        <v>42</v>
      </c>
      <c r="I2584" s="113">
        <v>439</v>
      </c>
    </row>
    <row r="2585" spans="1:9" x14ac:dyDescent="0.25">
      <c r="A2585" s="26" t="str">
        <f t="shared" si="40"/>
        <v>South West2008Prostate</v>
      </c>
      <c r="B2585" s="113" t="s">
        <v>170</v>
      </c>
      <c r="C2585" s="113">
        <v>2008</v>
      </c>
      <c r="D2585" s="113" t="s">
        <v>45</v>
      </c>
      <c r="E2585" s="113">
        <v>272</v>
      </c>
      <c r="F2585" s="113">
        <v>218</v>
      </c>
      <c r="G2585" s="113">
        <v>19</v>
      </c>
      <c r="H2585" s="113">
        <v>41</v>
      </c>
      <c r="I2585" s="113">
        <v>550</v>
      </c>
    </row>
    <row r="2586" spans="1:9" x14ac:dyDescent="0.25">
      <c r="A2586" s="26" t="str">
        <f t="shared" si="40"/>
        <v>South West2009Prostate</v>
      </c>
      <c r="B2586" s="113" t="s">
        <v>170</v>
      </c>
      <c r="C2586" s="113">
        <v>2009</v>
      </c>
      <c r="D2586" s="113" t="s">
        <v>45</v>
      </c>
      <c r="E2586" s="113">
        <v>192</v>
      </c>
      <c r="F2586" s="113">
        <v>177</v>
      </c>
      <c r="G2586" s="113">
        <v>11</v>
      </c>
      <c r="H2586" s="113">
        <v>42</v>
      </c>
      <c r="I2586" s="113">
        <v>422</v>
      </c>
    </row>
    <row r="2587" spans="1:9" x14ac:dyDescent="0.25">
      <c r="A2587" s="26" t="str">
        <f t="shared" si="40"/>
        <v>South West2010Prostate</v>
      </c>
      <c r="B2587" s="113" t="s">
        <v>170</v>
      </c>
      <c r="C2587" s="113">
        <v>2010</v>
      </c>
      <c r="D2587" s="113" t="s">
        <v>45</v>
      </c>
      <c r="E2587" s="113">
        <v>233</v>
      </c>
      <c r="F2587" s="113">
        <v>118</v>
      </c>
      <c r="G2587" s="113">
        <v>7</v>
      </c>
      <c r="H2587" s="113">
        <v>58</v>
      </c>
      <c r="I2587" s="113">
        <v>416</v>
      </c>
    </row>
    <row r="2588" spans="1:9" x14ac:dyDescent="0.25">
      <c r="A2588" s="26" t="str">
        <f t="shared" si="40"/>
        <v>South West2011Prostate</v>
      </c>
      <c r="B2588" s="113" t="s">
        <v>170</v>
      </c>
      <c r="C2588" s="113">
        <v>2011</v>
      </c>
      <c r="D2588" s="113" t="s">
        <v>45</v>
      </c>
      <c r="E2588" s="113">
        <v>220</v>
      </c>
      <c r="F2588" s="113">
        <v>121</v>
      </c>
      <c r="G2588" s="113">
        <v>10</v>
      </c>
      <c r="H2588" s="113">
        <v>31</v>
      </c>
      <c r="I2588" s="113">
        <v>382</v>
      </c>
    </row>
    <row r="2589" spans="1:9" x14ac:dyDescent="0.25">
      <c r="A2589" s="26" t="str">
        <f t="shared" si="40"/>
        <v>South West2012Prostate</v>
      </c>
      <c r="B2589" s="113" t="s">
        <v>170</v>
      </c>
      <c r="C2589" s="113">
        <v>2012</v>
      </c>
      <c r="D2589" s="113" t="s">
        <v>45</v>
      </c>
      <c r="E2589" s="113">
        <v>237</v>
      </c>
      <c r="F2589" s="113">
        <v>100</v>
      </c>
      <c r="G2589" s="113">
        <v>7</v>
      </c>
      <c r="H2589" s="113">
        <v>34</v>
      </c>
      <c r="I2589" s="113">
        <v>378</v>
      </c>
    </row>
    <row r="2590" spans="1:9" x14ac:dyDescent="0.25">
      <c r="A2590" s="26" t="str">
        <f t="shared" si="40"/>
        <v>South West2013Prostate</v>
      </c>
      <c r="B2590" s="113" t="s">
        <v>170</v>
      </c>
      <c r="C2590" s="113">
        <v>2013</v>
      </c>
      <c r="D2590" s="113" t="s">
        <v>45</v>
      </c>
      <c r="E2590" s="113">
        <v>178</v>
      </c>
      <c r="F2590" s="113">
        <v>90</v>
      </c>
      <c r="G2590" s="113">
        <v>9</v>
      </c>
      <c r="H2590" s="113">
        <v>33</v>
      </c>
      <c r="I2590" s="113">
        <v>310</v>
      </c>
    </row>
    <row r="2591" spans="1:9" x14ac:dyDescent="0.25">
      <c r="A2591" s="26" t="str">
        <f t="shared" si="40"/>
        <v>West Midlands2006Prostate</v>
      </c>
      <c r="B2591" s="113" t="s">
        <v>172</v>
      </c>
      <c r="C2591" s="113">
        <v>2006</v>
      </c>
      <c r="D2591" s="113" t="s">
        <v>45</v>
      </c>
      <c r="E2591" s="113">
        <v>167</v>
      </c>
      <c r="F2591" s="113">
        <v>79</v>
      </c>
      <c r="G2591" s="113">
        <v>13</v>
      </c>
      <c r="H2591" s="113">
        <v>37</v>
      </c>
      <c r="I2591" s="113">
        <v>296</v>
      </c>
    </row>
    <row r="2592" spans="1:9" x14ac:dyDescent="0.25">
      <c r="A2592" s="26" t="str">
        <f t="shared" si="40"/>
        <v>West Midlands2007Prostate</v>
      </c>
      <c r="B2592" s="113" t="s">
        <v>172</v>
      </c>
      <c r="C2592" s="113">
        <v>2007</v>
      </c>
      <c r="D2592" s="113" t="s">
        <v>45</v>
      </c>
      <c r="E2592" s="113">
        <v>161</v>
      </c>
      <c r="F2592" s="113">
        <v>70</v>
      </c>
      <c r="G2592" s="113" t="s">
        <v>157</v>
      </c>
      <c r="H2592" s="113" t="s">
        <v>157</v>
      </c>
      <c r="I2592" s="113">
        <v>268</v>
      </c>
    </row>
    <row r="2593" spans="1:9" x14ac:dyDescent="0.25">
      <c r="A2593" s="26" t="str">
        <f t="shared" si="40"/>
        <v>West Midlands2008Prostate</v>
      </c>
      <c r="B2593" s="113" t="s">
        <v>172</v>
      </c>
      <c r="C2593" s="113">
        <v>2008</v>
      </c>
      <c r="D2593" s="113" t="s">
        <v>45</v>
      </c>
      <c r="E2593" s="113">
        <v>144</v>
      </c>
      <c r="F2593" s="113">
        <v>47</v>
      </c>
      <c r="G2593" s="113">
        <v>7</v>
      </c>
      <c r="H2593" s="113">
        <v>27</v>
      </c>
      <c r="I2593" s="113">
        <v>225</v>
      </c>
    </row>
    <row r="2594" spans="1:9" x14ac:dyDescent="0.25">
      <c r="A2594" s="26" t="str">
        <f t="shared" si="40"/>
        <v>West Midlands2009Prostate</v>
      </c>
      <c r="B2594" s="113" t="s">
        <v>172</v>
      </c>
      <c r="C2594" s="113">
        <v>2009</v>
      </c>
      <c r="D2594" s="113" t="s">
        <v>45</v>
      </c>
      <c r="E2594" s="113">
        <v>132</v>
      </c>
      <c r="F2594" s="113">
        <v>44</v>
      </c>
      <c r="G2594" s="113">
        <v>11</v>
      </c>
      <c r="H2594" s="113">
        <v>21</v>
      </c>
      <c r="I2594" s="113">
        <v>208</v>
      </c>
    </row>
    <row r="2595" spans="1:9" x14ac:dyDescent="0.25">
      <c r="A2595" s="26" t="str">
        <f t="shared" si="40"/>
        <v>West Midlands2010Prostate</v>
      </c>
      <c r="B2595" s="113" t="s">
        <v>172</v>
      </c>
      <c r="C2595" s="113">
        <v>2010</v>
      </c>
      <c r="D2595" s="113" t="s">
        <v>45</v>
      </c>
      <c r="E2595" s="113">
        <v>167</v>
      </c>
      <c r="F2595" s="113">
        <v>42</v>
      </c>
      <c r="G2595" s="113" t="s">
        <v>157</v>
      </c>
      <c r="H2595" s="113" t="s">
        <v>157</v>
      </c>
      <c r="I2595" s="113">
        <v>240</v>
      </c>
    </row>
    <row r="2596" spans="1:9" x14ac:dyDescent="0.25">
      <c r="A2596" s="26" t="str">
        <f t="shared" si="40"/>
        <v>West Midlands2011Prostate</v>
      </c>
      <c r="B2596" s="113" t="s">
        <v>172</v>
      </c>
      <c r="C2596" s="113">
        <v>2011</v>
      </c>
      <c r="D2596" s="113" t="s">
        <v>45</v>
      </c>
      <c r="E2596" s="113">
        <v>159</v>
      </c>
      <c r="F2596" s="113">
        <v>29</v>
      </c>
      <c r="G2596" s="113">
        <v>8</v>
      </c>
      <c r="H2596" s="113">
        <v>27</v>
      </c>
      <c r="I2596" s="113">
        <v>223</v>
      </c>
    </row>
    <row r="2597" spans="1:9" x14ac:dyDescent="0.25">
      <c r="A2597" s="26" t="str">
        <f t="shared" si="40"/>
        <v>West Midlands2012Prostate</v>
      </c>
      <c r="B2597" s="113" t="s">
        <v>172</v>
      </c>
      <c r="C2597" s="113">
        <v>2012</v>
      </c>
      <c r="D2597" s="113" t="s">
        <v>45</v>
      </c>
      <c r="E2597" s="113">
        <v>177</v>
      </c>
      <c r="F2597" s="113">
        <v>50</v>
      </c>
      <c r="G2597" s="113">
        <v>11</v>
      </c>
      <c r="H2597" s="113">
        <v>25</v>
      </c>
      <c r="I2597" s="113">
        <v>263</v>
      </c>
    </row>
    <row r="2598" spans="1:9" x14ac:dyDescent="0.25">
      <c r="A2598" s="26" t="str">
        <f t="shared" si="40"/>
        <v>West Midlands2013Prostate</v>
      </c>
      <c r="B2598" s="113" t="s">
        <v>172</v>
      </c>
      <c r="C2598" s="113">
        <v>2013</v>
      </c>
      <c r="D2598" s="113" t="s">
        <v>45</v>
      </c>
      <c r="E2598" s="113">
        <v>198</v>
      </c>
      <c r="F2598" s="113">
        <v>35</v>
      </c>
      <c r="G2598" s="113">
        <v>10</v>
      </c>
      <c r="H2598" s="113">
        <v>20</v>
      </c>
      <c r="I2598" s="113">
        <v>263</v>
      </c>
    </row>
    <row r="2599" spans="1:9" x14ac:dyDescent="0.25">
      <c r="A2599" s="26" t="str">
        <f t="shared" si="40"/>
        <v>Yorkshire and The Humber2006Prostate</v>
      </c>
      <c r="B2599" s="113" t="s">
        <v>174</v>
      </c>
      <c r="C2599" s="113">
        <v>2006</v>
      </c>
      <c r="D2599" s="113" t="s">
        <v>45</v>
      </c>
      <c r="E2599" s="113">
        <v>184</v>
      </c>
      <c r="F2599" s="113">
        <v>102</v>
      </c>
      <c r="G2599" s="113">
        <v>12</v>
      </c>
      <c r="H2599" s="113">
        <v>53</v>
      </c>
      <c r="I2599" s="113">
        <v>351</v>
      </c>
    </row>
    <row r="2600" spans="1:9" x14ac:dyDescent="0.25">
      <c r="A2600" s="26" t="str">
        <f t="shared" si="40"/>
        <v>Yorkshire and The Humber2007Prostate</v>
      </c>
      <c r="B2600" s="113" t="s">
        <v>174</v>
      </c>
      <c r="C2600" s="113">
        <v>2007</v>
      </c>
      <c r="D2600" s="113" t="s">
        <v>45</v>
      </c>
      <c r="E2600" s="113">
        <v>190</v>
      </c>
      <c r="F2600" s="113">
        <v>97</v>
      </c>
      <c r="G2600" s="113">
        <v>11</v>
      </c>
      <c r="H2600" s="113">
        <v>41</v>
      </c>
      <c r="I2600" s="113">
        <v>339</v>
      </c>
    </row>
    <row r="2601" spans="1:9" x14ac:dyDescent="0.25">
      <c r="A2601" s="26" t="str">
        <f t="shared" si="40"/>
        <v>Yorkshire and The Humber2008Prostate</v>
      </c>
      <c r="B2601" s="113" t="s">
        <v>174</v>
      </c>
      <c r="C2601" s="113">
        <v>2008</v>
      </c>
      <c r="D2601" s="113" t="s">
        <v>45</v>
      </c>
      <c r="E2601" s="113">
        <v>184</v>
      </c>
      <c r="F2601" s="113">
        <v>75</v>
      </c>
      <c r="G2601" s="113">
        <v>19</v>
      </c>
      <c r="H2601" s="113">
        <v>36</v>
      </c>
      <c r="I2601" s="113">
        <v>314</v>
      </c>
    </row>
    <row r="2602" spans="1:9" x14ac:dyDescent="0.25">
      <c r="A2602" s="26" t="str">
        <f t="shared" si="40"/>
        <v>Yorkshire and The Humber2009Prostate</v>
      </c>
      <c r="B2602" s="113" t="s">
        <v>174</v>
      </c>
      <c r="C2602" s="113">
        <v>2009</v>
      </c>
      <c r="D2602" s="113" t="s">
        <v>45</v>
      </c>
      <c r="E2602" s="113">
        <v>193</v>
      </c>
      <c r="F2602" s="113">
        <v>57</v>
      </c>
      <c r="G2602" s="113">
        <v>30</v>
      </c>
      <c r="H2602" s="113">
        <v>46</v>
      </c>
      <c r="I2602" s="113">
        <v>326</v>
      </c>
    </row>
    <row r="2603" spans="1:9" x14ac:dyDescent="0.25">
      <c r="A2603" s="26" t="str">
        <f t="shared" si="40"/>
        <v>Yorkshire and The Humber2010Prostate</v>
      </c>
      <c r="B2603" s="113" t="s">
        <v>174</v>
      </c>
      <c r="C2603" s="113">
        <v>2010</v>
      </c>
      <c r="D2603" s="113" t="s">
        <v>45</v>
      </c>
      <c r="E2603" s="113">
        <v>199</v>
      </c>
      <c r="F2603" s="113">
        <v>62</v>
      </c>
      <c r="G2603" s="113">
        <v>38</v>
      </c>
      <c r="H2603" s="113">
        <v>36</v>
      </c>
      <c r="I2603" s="113">
        <v>335</v>
      </c>
    </row>
    <row r="2604" spans="1:9" x14ac:dyDescent="0.25">
      <c r="A2604" s="26" t="str">
        <f t="shared" si="40"/>
        <v>Yorkshire and The Humber2011Prostate</v>
      </c>
      <c r="B2604" s="113" t="s">
        <v>174</v>
      </c>
      <c r="C2604" s="113">
        <v>2011</v>
      </c>
      <c r="D2604" s="113" t="s">
        <v>45</v>
      </c>
      <c r="E2604" s="113">
        <v>178</v>
      </c>
      <c r="F2604" s="113">
        <v>62</v>
      </c>
      <c r="G2604" s="113">
        <v>71</v>
      </c>
      <c r="H2604" s="113">
        <v>39</v>
      </c>
      <c r="I2604" s="113">
        <v>350</v>
      </c>
    </row>
    <row r="2605" spans="1:9" x14ac:dyDescent="0.25">
      <c r="A2605" s="26" t="str">
        <f t="shared" si="40"/>
        <v>Yorkshire and The Humber2012Prostate</v>
      </c>
      <c r="B2605" s="113" t="s">
        <v>174</v>
      </c>
      <c r="C2605" s="113">
        <v>2012</v>
      </c>
      <c r="D2605" s="113" t="s">
        <v>45</v>
      </c>
      <c r="E2605" s="113">
        <v>221</v>
      </c>
      <c r="F2605" s="113">
        <v>57</v>
      </c>
      <c r="G2605" s="113">
        <v>61</v>
      </c>
      <c r="H2605" s="113">
        <v>62</v>
      </c>
      <c r="I2605" s="113">
        <v>401</v>
      </c>
    </row>
    <row r="2606" spans="1:9" x14ac:dyDescent="0.25">
      <c r="A2606" s="26" t="str">
        <f t="shared" si="40"/>
        <v>Yorkshire and The Humber2013Prostate</v>
      </c>
      <c r="B2606" s="113" t="s">
        <v>174</v>
      </c>
      <c r="C2606" s="113">
        <v>2013</v>
      </c>
      <c r="D2606" s="113" t="s">
        <v>45</v>
      </c>
      <c r="E2606" s="113">
        <v>208</v>
      </c>
      <c r="F2606" s="113">
        <v>62</v>
      </c>
      <c r="G2606" s="113">
        <v>24</v>
      </c>
      <c r="H2606" s="113">
        <v>71</v>
      </c>
      <c r="I2606" s="113">
        <v>365</v>
      </c>
    </row>
    <row r="2607" spans="1:9" x14ac:dyDescent="0.25">
      <c r="A2607" s="26" t="str">
        <f t="shared" si="40"/>
        <v>East Midlands2006Sarcoma: Bone</v>
      </c>
      <c r="B2607" s="113" t="s">
        <v>160</v>
      </c>
      <c r="C2607" s="113">
        <v>2006</v>
      </c>
      <c r="D2607" s="113" t="s">
        <v>47</v>
      </c>
      <c r="E2607" s="113" t="s">
        <v>157</v>
      </c>
      <c r="F2607" s="113" t="s">
        <v>157</v>
      </c>
      <c r="G2607" s="113">
        <v>0</v>
      </c>
      <c r="H2607" s="113" t="s">
        <v>157</v>
      </c>
      <c r="I2607" s="113">
        <v>7</v>
      </c>
    </row>
    <row r="2608" spans="1:9" x14ac:dyDescent="0.25">
      <c r="A2608" s="26" t="str">
        <f t="shared" si="40"/>
        <v>East Midlands2007Sarcoma: Bone</v>
      </c>
      <c r="B2608" s="113" t="s">
        <v>160</v>
      </c>
      <c r="C2608" s="113">
        <v>2007</v>
      </c>
      <c r="D2608" s="113" t="s">
        <v>47</v>
      </c>
      <c r="E2608" s="113" t="s">
        <v>157</v>
      </c>
      <c r="F2608" s="113" t="s">
        <v>157</v>
      </c>
      <c r="G2608" s="113" t="s">
        <v>157</v>
      </c>
      <c r="H2608" s="113" t="s">
        <v>157</v>
      </c>
      <c r="I2608" s="113">
        <v>10</v>
      </c>
    </row>
    <row r="2609" spans="1:9" x14ac:dyDescent="0.25">
      <c r="A2609" s="26" t="str">
        <f t="shared" si="40"/>
        <v>East Midlands2008Sarcoma: Bone</v>
      </c>
      <c r="B2609" s="113" t="s">
        <v>160</v>
      </c>
      <c r="C2609" s="113">
        <v>2008</v>
      </c>
      <c r="D2609" s="113" t="s">
        <v>47</v>
      </c>
      <c r="E2609" s="113" t="s">
        <v>157</v>
      </c>
      <c r="F2609" s="113" t="s">
        <v>157</v>
      </c>
      <c r="G2609" s="113">
        <v>0</v>
      </c>
      <c r="H2609" s="113" t="s">
        <v>157</v>
      </c>
      <c r="I2609" s="113">
        <v>7</v>
      </c>
    </row>
    <row r="2610" spans="1:9" x14ac:dyDescent="0.25">
      <c r="A2610" s="26" t="str">
        <f t="shared" si="40"/>
        <v>East Midlands2009Sarcoma: Bone</v>
      </c>
      <c r="B2610" s="113" t="s">
        <v>160</v>
      </c>
      <c r="C2610" s="113">
        <v>2009</v>
      </c>
      <c r="D2610" s="113" t="s">
        <v>47</v>
      </c>
      <c r="E2610" s="113" t="s">
        <v>157</v>
      </c>
      <c r="F2610" s="113" t="s">
        <v>157</v>
      </c>
      <c r="G2610" s="113">
        <v>0</v>
      </c>
      <c r="H2610" s="113" t="s">
        <v>157</v>
      </c>
      <c r="I2610" s="113">
        <v>7</v>
      </c>
    </row>
    <row r="2611" spans="1:9" x14ac:dyDescent="0.25">
      <c r="A2611" s="26" t="str">
        <f t="shared" si="40"/>
        <v>East Midlands2010Sarcoma: Bone</v>
      </c>
      <c r="B2611" s="113" t="s">
        <v>160</v>
      </c>
      <c r="C2611" s="113">
        <v>2010</v>
      </c>
      <c r="D2611" s="113" t="s">
        <v>47</v>
      </c>
      <c r="E2611" s="113">
        <v>6</v>
      </c>
      <c r="F2611" s="113">
        <v>0</v>
      </c>
      <c r="G2611" s="113">
        <v>0</v>
      </c>
      <c r="H2611" s="113">
        <v>5</v>
      </c>
      <c r="I2611" s="113">
        <v>11</v>
      </c>
    </row>
    <row r="2612" spans="1:9" x14ac:dyDescent="0.25">
      <c r="A2612" s="26" t="str">
        <f t="shared" si="40"/>
        <v>East Midlands2011Sarcoma: Bone</v>
      </c>
      <c r="B2612" s="113" t="s">
        <v>160</v>
      </c>
      <c r="C2612" s="113">
        <v>2011</v>
      </c>
      <c r="D2612" s="113" t="s">
        <v>47</v>
      </c>
      <c r="E2612" s="113" t="s">
        <v>157</v>
      </c>
      <c r="F2612" s="113" t="s">
        <v>157</v>
      </c>
      <c r="G2612" s="113">
        <v>0</v>
      </c>
      <c r="H2612" s="113">
        <v>5</v>
      </c>
      <c r="I2612" s="113">
        <v>7</v>
      </c>
    </row>
    <row r="2613" spans="1:9" x14ac:dyDescent="0.25">
      <c r="A2613" s="26" t="str">
        <f t="shared" si="40"/>
        <v>East Midlands2012Sarcoma: Bone</v>
      </c>
      <c r="B2613" s="113" t="s">
        <v>160</v>
      </c>
      <c r="C2613" s="113">
        <v>2012</v>
      </c>
      <c r="D2613" s="113" t="s">
        <v>47</v>
      </c>
      <c r="E2613" s="113">
        <v>5</v>
      </c>
      <c r="F2613" s="113">
        <v>0</v>
      </c>
      <c r="G2613" s="113" t="s">
        <v>157</v>
      </c>
      <c r="H2613" s="113" t="s">
        <v>157</v>
      </c>
      <c r="I2613" s="113">
        <v>7</v>
      </c>
    </row>
    <row r="2614" spans="1:9" x14ac:dyDescent="0.25">
      <c r="A2614" s="26" t="str">
        <f t="shared" si="40"/>
        <v>East Midlands2013Sarcoma: Bone</v>
      </c>
      <c r="B2614" s="113" t="s">
        <v>160</v>
      </c>
      <c r="C2614" s="113">
        <v>2013</v>
      </c>
      <c r="D2614" s="113" t="s">
        <v>47</v>
      </c>
      <c r="E2614" s="113">
        <v>11</v>
      </c>
      <c r="F2614" s="113" t="s">
        <v>157</v>
      </c>
      <c r="G2614" s="113" t="s">
        <v>157</v>
      </c>
      <c r="H2614" s="113" t="s">
        <v>157</v>
      </c>
      <c r="I2614" s="113">
        <v>16</v>
      </c>
    </row>
    <row r="2615" spans="1:9" x14ac:dyDescent="0.25">
      <c r="A2615" s="26" t="str">
        <f t="shared" si="40"/>
        <v>East of England2006Sarcoma: Bone</v>
      </c>
      <c r="B2615" s="113" t="s">
        <v>162</v>
      </c>
      <c r="C2615" s="113">
        <v>2006</v>
      </c>
      <c r="D2615" s="113" t="s">
        <v>47</v>
      </c>
      <c r="E2615" s="113">
        <v>10</v>
      </c>
      <c r="F2615" s="113" t="s">
        <v>157</v>
      </c>
      <c r="G2615" s="113" t="s">
        <v>157</v>
      </c>
      <c r="H2615" s="113">
        <v>6</v>
      </c>
      <c r="I2615" s="113">
        <v>18</v>
      </c>
    </row>
    <row r="2616" spans="1:9" x14ac:dyDescent="0.25">
      <c r="A2616" s="26" t="str">
        <f t="shared" si="40"/>
        <v>East of England2007Sarcoma: Bone</v>
      </c>
      <c r="B2616" s="113" t="s">
        <v>162</v>
      </c>
      <c r="C2616" s="113">
        <v>2007</v>
      </c>
      <c r="D2616" s="113" t="s">
        <v>47</v>
      </c>
      <c r="E2616" s="113">
        <v>5</v>
      </c>
      <c r="F2616" s="113" t="s">
        <v>157</v>
      </c>
      <c r="G2616" s="113" t="s">
        <v>157</v>
      </c>
      <c r="H2616" s="113">
        <v>5</v>
      </c>
      <c r="I2616" s="113">
        <v>11</v>
      </c>
    </row>
    <row r="2617" spans="1:9" x14ac:dyDescent="0.25">
      <c r="A2617" s="26" t="str">
        <f t="shared" si="40"/>
        <v>East of England2008Sarcoma: Bone</v>
      </c>
      <c r="B2617" s="113" t="s">
        <v>162</v>
      </c>
      <c r="C2617" s="113">
        <v>2008</v>
      </c>
      <c r="D2617" s="113" t="s">
        <v>47</v>
      </c>
      <c r="E2617" s="113">
        <v>6</v>
      </c>
      <c r="F2617" s="113">
        <v>0</v>
      </c>
      <c r="G2617" s="113" t="s">
        <v>157</v>
      </c>
      <c r="H2617" s="113" t="s">
        <v>157</v>
      </c>
      <c r="I2617" s="113">
        <v>9</v>
      </c>
    </row>
    <row r="2618" spans="1:9" x14ac:dyDescent="0.25">
      <c r="A2618" s="26" t="str">
        <f t="shared" si="40"/>
        <v>East of England2009Sarcoma: Bone</v>
      </c>
      <c r="B2618" s="113" t="s">
        <v>162</v>
      </c>
      <c r="C2618" s="113">
        <v>2009</v>
      </c>
      <c r="D2618" s="113" t="s">
        <v>47</v>
      </c>
      <c r="E2618" s="113" t="s">
        <v>157</v>
      </c>
      <c r="F2618" s="113" t="s">
        <v>157</v>
      </c>
      <c r="G2618" s="113">
        <v>0</v>
      </c>
      <c r="H2618" s="113">
        <v>6</v>
      </c>
      <c r="I2618" s="113">
        <v>12</v>
      </c>
    </row>
    <row r="2619" spans="1:9" x14ac:dyDescent="0.25">
      <c r="A2619" s="26" t="str">
        <f t="shared" si="40"/>
        <v>East of England2010Sarcoma: Bone</v>
      </c>
      <c r="B2619" s="113" t="s">
        <v>162</v>
      </c>
      <c r="C2619" s="113">
        <v>2010</v>
      </c>
      <c r="D2619" s="113" t="s">
        <v>47</v>
      </c>
      <c r="E2619" s="113" t="s">
        <v>157</v>
      </c>
      <c r="F2619" s="113">
        <v>0</v>
      </c>
      <c r="G2619" s="113">
        <v>0</v>
      </c>
      <c r="H2619" s="113" t="s">
        <v>157</v>
      </c>
      <c r="I2619" s="113">
        <v>6</v>
      </c>
    </row>
    <row r="2620" spans="1:9" x14ac:dyDescent="0.25">
      <c r="A2620" s="26" t="str">
        <f t="shared" si="40"/>
        <v>East of England2011Sarcoma: Bone</v>
      </c>
      <c r="B2620" s="113" t="s">
        <v>162</v>
      </c>
      <c r="C2620" s="113">
        <v>2011</v>
      </c>
      <c r="D2620" s="113" t="s">
        <v>47</v>
      </c>
      <c r="E2620" s="113" t="s">
        <v>157</v>
      </c>
      <c r="F2620" s="113" t="s">
        <v>157</v>
      </c>
      <c r="G2620" s="113">
        <v>0</v>
      </c>
      <c r="H2620" s="113" t="s">
        <v>157</v>
      </c>
      <c r="I2620" s="113">
        <v>5</v>
      </c>
    </row>
    <row r="2621" spans="1:9" x14ac:dyDescent="0.25">
      <c r="A2621" s="26" t="str">
        <f t="shared" si="40"/>
        <v>East of England2012Sarcoma: Bone</v>
      </c>
      <c r="B2621" s="113" t="s">
        <v>162</v>
      </c>
      <c r="C2621" s="113">
        <v>2012</v>
      </c>
      <c r="D2621" s="113" t="s">
        <v>47</v>
      </c>
      <c r="E2621" s="113" t="s">
        <v>157</v>
      </c>
      <c r="F2621" s="113" t="s">
        <v>157</v>
      </c>
      <c r="G2621" s="113">
        <v>0</v>
      </c>
      <c r="H2621" s="113" t="s">
        <v>157</v>
      </c>
      <c r="I2621" s="113">
        <v>7</v>
      </c>
    </row>
    <row r="2622" spans="1:9" x14ac:dyDescent="0.25">
      <c r="A2622" s="26" t="str">
        <f t="shared" si="40"/>
        <v>East of England2013Sarcoma: Bone</v>
      </c>
      <c r="B2622" s="113" t="s">
        <v>162</v>
      </c>
      <c r="C2622" s="113">
        <v>2013</v>
      </c>
      <c r="D2622" s="113" t="s">
        <v>47</v>
      </c>
      <c r="E2622" s="113">
        <v>8</v>
      </c>
      <c r="F2622" s="113">
        <v>0</v>
      </c>
      <c r="G2622" s="113" t="s">
        <v>157</v>
      </c>
      <c r="H2622" s="113" t="s">
        <v>157</v>
      </c>
      <c r="I2622" s="113">
        <v>11</v>
      </c>
    </row>
    <row r="2623" spans="1:9" x14ac:dyDescent="0.25">
      <c r="A2623" s="26" t="str">
        <f t="shared" si="40"/>
        <v>London2006Sarcoma: Bone</v>
      </c>
      <c r="B2623" s="113" t="s">
        <v>116</v>
      </c>
      <c r="C2623" s="113">
        <v>2006</v>
      </c>
      <c r="D2623" s="113" t="s">
        <v>47</v>
      </c>
      <c r="E2623" s="113">
        <v>11</v>
      </c>
      <c r="F2623" s="113">
        <v>0</v>
      </c>
      <c r="G2623" s="113" t="s">
        <v>157</v>
      </c>
      <c r="H2623" s="113" t="s">
        <v>157</v>
      </c>
      <c r="I2623" s="113">
        <v>17</v>
      </c>
    </row>
    <row r="2624" spans="1:9" x14ac:dyDescent="0.25">
      <c r="A2624" s="26" t="str">
        <f t="shared" si="40"/>
        <v>London2007Sarcoma: Bone</v>
      </c>
      <c r="B2624" s="113" t="s">
        <v>116</v>
      </c>
      <c r="C2624" s="113">
        <v>2007</v>
      </c>
      <c r="D2624" s="113" t="s">
        <v>47</v>
      </c>
      <c r="E2624" s="113" t="s">
        <v>157</v>
      </c>
      <c r="F2624" s="113">
        <v>0</v>
      </c>
      <c r="G2624" s="113" t="s">
        <v>157</v>
      </c>
      <c r="H2624" s="113" t="s">
        <v>157</v>
      </c>
      <c r="I2624" s="113">
        <v>8</v>
      </c>
    </row>
    <row r="2625" spans="1:9" x14ac:dyDescent="0.25">
      <c r="A2625" s="26" t="str">
        <f t="shared" si="40"/>
        <v>London2008Sarcoma: Bone</v>
      </c>
      <c r="B2625" s="113" t="s">
        <v>116</v>
      </c>
      <c r="C2625" s="113">
        <v>2008</v>
      </c>
      <c r="D2625" s="113" t="s">
        <v>47</v>
      </c>
      <c r="E2625" s="113">
        <v>14</v>
      </c>
      <c r="F2625" s="113">
        <v>0</v>
      </c>
      <c r="G2625" s="113">
        <v>0</v>
      </c>
      <c r="H2625" s="113">
        <v>10</v>
      </c>
      <c r="I2625" s="113">
        <v>24</v>
      </c>
    </row>
    <row r="2626" spans="1:9" x14ac:dyDescent="0.25">
      <c r="A2626" s="26" t="str">
        <f t="shared" si="40"/>
        <v>London2009Sarcoma: Bone</v>
      </c>
      <c r="B2626" s="113" t="s">
        <v>116</v>
      </c>
      <c r="C2626" s="113">
        <v>2009</v>
      </c>
      <c r="D2626" s="113" t="s">
        <v>47</v>
      </c>
      <c r="E2626" s="113">
        <v>12</v>
      </c>
      <c r="F2626" s="113">
        <v>0</v>
      </c>
      <c r="G2626" s="113">
        <v>0</v>
      </c>
      <c r="H2626" s="113">
        <v>5</v>
      </c>
      <c r="I2626" s="113">
        <v>17</v>
      </c>
    </row>
    <row r="2627" spans="1:9" x14ac:dyDescent="0.25">
      <c r="A2627" s="26" t="str">
        <f t="shared" si="40"/>
        <v>London2010Sarcoma: Bone</v>
      </c>
      <c r="B2627" s="113" t="s">
        <v>116</v>
      </c>
      <c r="C2627" s="113">
        <v>2010</v>
      </c>
      <c r="D2627" s="113" t="s">
        <v>47</v>
      </c>
      <c r="E2627" s="113">
        <v>11</v>
      </c>
      <c r="F2627" s="113">
        <v>0</v>
      </c>
      <c r="G2627" s="113">
        <v>0</v>
      </c>
      <c r="H2627" s="113">
        <v>7</v>
      </c>
      <c r="I2627" s="113">
        <v>18</v>
      </c>
    </row>
    <row r="2628" spans="1:9" x14ac:dyDescent="0.25">
      <c r="A2628" s="26" t="str">
        <f t="shared" si="40"/>
        <v>London2011Sarcoma: Bone</v>
      </c>
      <c r="B2628" s="113" t="s">
        <v>116</v>
      </c>
      <c r="C2628" s="113">
        <v>2011</v>
      </c>
      <c r="D2628" s="113" t="s">
        <v>47</v>
      </c>
      <c r="E2628" s="113">
        <v>9</v>
      </c>
      <c r="F2628" s="113" t="s">
        <v>157</v>
      </c>
      <c r="G2628" s="113" t="s">
        <v>157</v>
      </c>
      <c r="H2628" s="113">
        <v>6</v>
      </c>
      <c r="I2628" s="113">
        <v>16</v>
      </c>
    </row>
    <row r="2629" spans="1:9" x14ac:dyDescent="0.25">
      <c r="A2629" s="26" t="str">
        <f t="shared" ref="A2629:A2692" si="41">CONCATENATE(B2629,C2629,D2629)</f>
        <v>London2012Sarcoma: Bone</v>
      </c>
      <c r="B2629" s="113" t="s">
        <v>116</v>
      </c>
      <c r="C2629" s="113">
        <v>2012</v>
      </c>
      <c r="D2629" s="113" t="s">
        <v>47</v>
      </c>
      <c r="E2629" s="113" t="s">
        <v>157</v>
      </c>
      <c r="F2629" s="113" t="s">
        <v>157</v>
      </c>
      <c r="G2629" s="113">
        <v>0</v>
      </c>
      <c r="H2629" s="113">
        <v>8</v>
      </c>
      <c r="I2629" s="113">
        <v>12</v>
      </c>
    </row>
    <row r="2630" spans="1:9" x14ac:dyDescent="0.25">
      <c r="A2630" s="26" t="str">
        <f t="shared" si="41"/>
        <v>London2013Sarcoma: Bone</v>
      </c>
      <c r="B2630" s="113" t="s">
        <v>116</v>
      </c>
      <c r="C2630" s="113">
        <v>2013</v>
      </c>
      <c r="D2630" s="113" t="s">
        <v>47</v>
      </c>
      <c r="E2630" s="113" t="s">
        <v>157</v>
      </c>
      <c r="F2630" s="113">
        <v>0</v>
      </c>
      <c r="G2630" s="113">
        <v>0</v>
      </c>
      <c r="H2630" s="113" t="s">
        <v>157</v>
      </c>
      <c r="I2630" s="113">
        <v>5</v>
      </c>
    </row>
    <row r="2631" spans="1:9" x14ac:dyDescent="0.25">
      <c r="A2631" s="26" t="str">
        <f t="shared" si="41"/>
        <v>North East2006Sarcoma: Bone</v>
      </c>
      <c r="B2631" s="113" t="s">
        <v>164</v>
      </c>
      <c r="C2631" s="113">
        <v>2006</v>
      </c>
      <c r="D2631" s="113" t="s">
        <v>47</v>
      </c>
      <c r="E2631" s="113" t="s">
        <v>157</v>
      </c>
      <c r="F2631" s="113">
        <v>0</v>
      </c>
      <c r="G2631" s="113" t="s">
        <v>157</v>
      </c>
      <c r="H2631" s="113" t="s">
        <v>157</v>
      </c>
      <c r="I2631" s="113">
        <v>5</v>
      </c>
    </row>
    <row r="2632" spans="1:9" x14ac:dyDescent="0.25">
      <c r="A2632" s="26" t="str">
        <f t="shared" si="41"/>
        <v>North East2007Sarcoma: Bone</v>
      </c>
      <c r="B2632" s="113" t="s">
        <v>164</v>
      </c>
      <c r="C2632" s="113">
        <v>2007</v>
      </c>
      <c r="D2632" s="113" t="s">
        <v>47</v>
      </c>
      <c r="E2632" s="113" t="s">
        <v>157</v>
      </c>
      <c r="F2632" s="113" t="s">
        <v>157</v>
      </c>
      <c r="G2632" s="113" t="s">
        <v>157</v>
      </c>
      <c r="H2632" s="113" t="s">
        <v>157</v>
      </c>
      <c r="I2632" s="113" t="s">
        <v>157</v>
      </c>
    </row>
    <row r="2633" spans="1:9" x14ac:dyDescent="0.25">
      <c r="A2633" s="26" t="str">
        <f t="shared" si="41"/>
        <v>North East2008Sarcoma: Bone</v>
      </c>
      <c r="B2633" s="113" t="s">
        <v>164</v>
      </c>
      <c r="C2633" s="113">
        <v>2008</v>
      </c>
      <c r="D2633" s="113" t="s">
        <v>47</v>
      </c>
      <c r="E2633" s="113" t="s">
        <v>157</v>
      </c>
      <c r="F2633" s="113" t="s">
        <v>157</v>
      </c>
      <c r="G2633" s="113">
        <v>0</v>
      </c>
      <c r="H2633" s="113" t="s">
        <v>157</v>
      </c>
      <c r="I2633" s="113" t="s">
        <v>157</v>
      </c>
    </row>
    <row r="2634" spans="1:9" x14ac:dyDescent="0.25">
      <c r="A2634" s="26" t="str">
        <f t="shared" si="41"/>
        <v>North East2009Sarcoma: Bone</v>
      </c>
      <c r="B2634" s="113" t="s">
        <v>164</v>
      </c>
      <c r="C2634" s="113">
        <v>2009</v>
      </c>
      <c r="D2634" s="113" t="s">
        <v>47</v>
      </c>
      <c r="E2634" s="113" t="s">
        <v>157</v>
      </c>
      <c r="F2634" s="113" t="s">
        <v>157</v>
      </c>
      <c r="G2634" s="113">
        <v>0</v>
      </c>
      <c r="H2634" s="113" t="s">
        <v>157</v>
      </c>
      <c r="I2634" s="113">
        <v>5</v>
      </c>
    </row>
    <row r="2635" spans="1:9" x14ac:dyDescent="0.25">
      <c r="A2635" s="26" t="str">
        <f t="shared" si="41"/>
        <v>North East2010Sarcoma: Bone</v>
      </c>
      <c r="B2635" s="113" t="s">
        <v>164</v>
      </c>
      <c r="C2635" s="113">
        <v>2010</v>
      </c>
      <c r="D2635" s="113" t="s">
        <v>47</v>
      </c>
      <c r="E2635" s="113" t="s">
        <v>157</v>
      </c>
      <c r="F2635" s="113" t="s">
        <v>157</v>
      </c>
      <c r="G2635" s="113" t="s">
        <v>157</v>
      </c>
      <c r="H2635" s="113" t="s">
        <v>157</v>
      </c>
      <c r="I2635" s="113">
        <v>7</v>
      </c>
    </row>
    <row r="2636" spans="1:9" x14ac:dyDescent="0.25">
      <c r="A2636" s="26" t="str">
        <f t="shared" si="41"/>
        <v>North East2011Sarcoma: Bone</v>
      </c>
      <c r="B2636" s="113" t="s">
        <v>164</v>
      </c>
      <c r="C2636" s="113">
        <v>2011</v>
      </c>
      <c r="D2636" s="113" t="s">
        <v>47</v>
      </c>
      <c r="E2636" s="113" t="s">
        <v>157</v>
      </c>
      <c r="F2636" s="113">
        <v>0</v>
      </c>
      <c r="G2636" s="113">
        <v>0</v>
      </c>
      <c r="H2636" s="113" t="s">
        <v>157</v>
      </c>
      <c r="I2636" s="113">
        <v>5</v>
      </c>
    </row>
    <row r="2637" spans="1:9" x14ac:dyDescent="0.25">
      <c r="A2637" s="26" t="str">
        <f t="shared" si="41"/>
        <v>North East2012Sarcoma: Bone</v>
      </c>
      <c r="B2637" s="113" t="s">
        <v>164</v>
      </c>
      <c r="C2637" s="113">
        <v>2012</v>
      </c>
      <c r="D2637" s="113" t="s">
        <v>47</v>
      </c>
      <c r="E2637" s="113" t="s">
        <v>157</v>
      </c>
      <c r="F2637" s="113">
        <v>0</v>
      </c>
      <c r="G2637" s="113">
        <v>0</v>
      </c>
      <c r="H2637" s="113" t="s">
        <v>157</v>
      </c>
      <c r="I2637" s="113" t="s">
        <v>157</v>
      </c>
    </row>
    <row r="2638" spans="1:9" x14ac:dyDescent="0.25">
      <c r="A2638" s="26" t="str">
        <f t="shared" si="41"/>
        <v>North East2013Sarcoma: Bone</v>
      </c>
      <c r="B2638" s="113" t="s">
        <v>164</v>
      </c>
      <c r="C2638" s="113">
        <v>2013</v>
      </c>
      <c r="D2638" s="113" t="s">
        <v>47</v>
      </c>
      <c r="E2638" s="113" t="s">
        <v>157</v>
      </c>
      <c r="F2638" s="113" t="s">
        <v>157</v>
      </c>
      <c r="G2638" s="113">
        <v>0</v>
      </c>
      <c r="H2638" s="113" t="s">
        <v>157</v>
      </c>
      <c r="I2638" s="113" t="s">
        <v>157</v>
      </c>
    </row>
    <row r="2639" spans="1:9" x14ac:dyDescent="0.25">
      <c r="A2639" s="26" t="str">
        <f t="shared" si="41"/>
        <v>North West2006Sarcoma: Bone</v>
      </c>
      <c r="B2639" s="113" t="s">
        <v>166</v>
      </c>
      <c r="C2639" s="113">
        <v>2006</v>
      </c>
      <c r="D2639" s="113" t="s">
        <v>47</v>
      </c>
      <c r="E2639" s="113" t="s">
        <v>157</v>
      </c>
      <c r="F2639" s="113" t="s">
        <v>157</v>
      </c>
      <c r="G2639" s="113">
        <v>0</v>
      </c>
      <c r="H2639" s="113" t="s">
        <v>157</v>
      </c>
      <c r="I2639" s="113">
        <v>10</v>
      </c>
    </row>
    <row r="2640" spans="1:9" x14ac:dyDescent="0.25">
      <c r="A2640" s="26" t="str">
        <f t="shared" si="41"/>
        <v>North West2007Sarcoma: Bone</v>
      </c>
      <c r="B2640" s="113" t="s">
        <v>166</v>
      </c>
      <c r="C2640" s="113">
        <v>2007</v>
      </c>
      <c r="D2640" s="113" t="s">
        <v>47</v>
      </c>
      <c r="E2640" s="113">
        <v>13</v>
      </c>
      <c r="F2640" s="113">
        <v>0</v>
      </c>
      <c r="G2640" s="113">
        <v>0</v>
      </c>
      <c r="H2640" s="113">
        <v>9</v>
      </c>
      <c r="I2640" s="113">
        <v>22</v>
      </c>
    </row>
    <row r="2641" spans="1:9" x14ac:dyDescent="0.25">
      <c r="A2641" s="26" t="str">
        <f t="shared" si="41"/>
        <v>North West2008Sarcoma: Bone</v>
      </c>
      <c r="B2641" s="113" t="s">
        <v>166</v>
      </c>
      <c r="C2641" s="113">
        <v>2008</v>
      </c>
      <c r="D2641" s="113" t="s">
        <v>47</v>
      </c>
      <c r="E2641" s="113">
        <v>8</v>
      </c>
      <c r="F2641" s="113" t="s">
        <v>157</v>
      </c>
      <c r="G2641" s="113" t="s">
        <v>157</v>
      </c>
      <c r="H2641" s="113">
        <v>5</v>
      </c>
      <c r="I2641" s="113">
        <v>14</v>
      </c>
    </row>
    <row r="2642" spans="1:9" x14ac:dyDescent="0.25">
      <c r="A2642" s="26" t="str">
        <f t="shared" si="41"/>
        <v>North West2009Sarcoma: Bone</v>
      </c>
      <c r="B2642" s="113" t="s">
        <v>166</v>
      </c>
      <c r="C2642" s="113">
        <v>2009</v>
      </c>
      <c r="D2642" s="113" t="s">
        <v>47</v>
      </c>
      <c r="E2642" s="113">
        <v>7</v>
      </c>
      <c r="F2642" s="113" t="s">
        <v>157</v>
      </c>
      <c r="G2642" s="113" t="s">
        <v>157</v>
      </c>
      <c r="H2642" s="113">
        <v>6</v>
      </c>
      <c r="I2642" s="113">
        <v>17</v>
      </c>
    </row>
    <row r="2643" spans="1:9" x14ac:dyDescent="0.25">
      <c r="A2643" s="26" t="str">
        <f t="shared" si="41"/>
        <v>North West2010Sarcoma: Bone</v>
      </c>
      <c r="B2643" s="113" t="s">
        <v>166</v>
      </c>
      <c r="C2643" s="113">
        <v>2010</v>
      </c>
      <c r="D2643" s="113" t="s">
        <v>47</v>
      </c>
      <c r="E2643" s="113">
        <v>7</v>
      </c>
      <c r="F2643" s="113" t="s">
        <v>157</v>
      </c>
      <c r="G2643" s="113" t="s">
        <v>157</v>
      </c>
      <c r="H2643" s="113">
        <v>5</v>
      </c>
      <c r="I2643" s="113">
        <v>15</v>
      </c>
    </row>
    <row r="2644" spans="1:9" x14ac:dyDescent="0.25">
      <c r="A2644" s="26" t="str">
        <f t="shared" si="41"/>
        <v>North West2011Sarcoma: Bone</v>
      </c>
      <c r="B2644" s="113" t="s">
        <v>166</v>
      </c>
      <c r="C2644" s="113">
        <v>2011</v>
      </c>
      <c r="D2644" s="113" t="s">
        <v>47</v>
      </c>
      <c r="E2644" s="113">
        <v>7</v>
      </c>
      <c r="F2644" s="113" t="s">
        <v>157</v>
      </c>
      <c r="G2644" s="113" t="s">
        <v>157</v>
      </c>
      <c r="H2644" s="113" t="s">
        <v>157</v>
      </c>
      <c r="I2644" s="113">
        <v>11</v>
      </c>
    </row>
    <row r="2645" spans="1:9" x14ac:dyDescent="0.25">
      <c r="A2645" s="26" t="str">
        <f t="shared" si="41"/>
        <v>North West2012Sarcoma: Bone</v>
      </c>
      <c r="B2645" s="113" t="s">
        <v>166</v>
      </c>
      <c r="C2645" s="113">
        <v>2012</v>
      </c>
      <c r="D2645" s="113" t="s">
        <v>47</v>
      </c>
      <c r="E2645" s="113">
        <v>11</v>
      </c>
      <c r="F2645" s="113" t="s">
        <v>157</v>
      </c>
      <c r="G2645" s="113">
        <v>6</v>
      </c>
      <c r="H2645" s="113" t="s">
        <v>157</v>
      </c>
      <c r="I2645" s="113">
        <v>22</v>
      </c>
    </row>
    <row r="2646" spans="1:9" x14ac:dyDescent="0.25">
      <c r="A2646" s="26" t="str">
        <f t="shared" si="41"/>
        <v>North West2013Sarcoma: Bone</v>
      </c>
      <c r="B2646" s="113" t="s">
        <v>166</v>
      </c>
      <c r="C2646" s="113">
        <v>2013</v>
      </c>
      <c r="D2646" s="113" t="s">
        <v>47</v>
      </c>
      <c r="E2646" s="113" t="s">
        <v>157</v>
      </c>
      <c r="F2646" s="113" t="s">
        <v>157</v>
      </c>
      <c r="G2646" s="113">
        <v>0</v>
      </c>
      <c r="H2646" s="113" t="s">
        <v>157</v>
      </c>
      <c r="I2646" s="113">
        <v>8</v>
      </c>
    </row>
    <row r="2647" spans="1:9" x14ac:dyDescent="0.25">
      <c r="A2647" s="26" t="str">
        <f t="shared" si="41"/>
        <v>South East2006Sarcoma: Bone</v>
      </c>
      <c r="B2647" s="113" t="s">
        <v>168</v>
      </c>
      <c r="C2647" s="113">
        <v>2006</v>
      </c>
      <c r="D2647" s="113" t="s">
        <v>47</v>
      </c>
      <c r="E2647" s="113">
        <v>8</v>
      </c>
      <c r="F2647" s="113" t="s">
        <v>157</v>
      </c>
      <c r="G2647" s="113" t="s">
        <v>157</v>
      </c>
      <c r="H2647" s="113">
        <v>7</v>
      </c>
      <c r="I2647" s="113">
        <v>16</v>
      </c>
    </row>
    <row r="2648" spans="1:9" x14ac:dyDescent="0.25">
      <c r="A2648" s="26" t="str">
        <f t="shared" si="41"/>
        <v>South East2007Sarcoma: Bone</v>
      </c>
      <c r="B2648" s="113" t="s">
        <v>168</v>
      </c>
      <c r="C2648" s="113">
        <v>2007</v>
      </c>
      <c r="D2648" s="113" t="s">
        <v>47</v>
      </c>
      <c r="E2648" s="113">
        <v>12</v>
      </c>
      <c r="F2648" s="113" t="s">
        <v>157</v>
      </c>
      <c r="G2648" s="113">
        <v>0</v>
      </c>
      <c r="H2648" s="113" t="s">
        <v>157</v>
      </c>
      <c r="I2648" s="113">
        <v>19</v>
      </c>
    </row>
    <row r="2649" spans="1:9" x14ac:dyDescent="0.25">
      <c r="A2649" s="26" t="str">
        <f t="shared" si="41"/>
        <v>South East2008Sarcoma: Bone</v>
      </c>
      <c r="B2649" s="113" t="s">
        <v>168</v>
      </c>
      <c r="C2649" s="113">
        <v>2008</v>
      </c>
      <c r="D2649" s="113" t="s">
        <v>47</v>
      </c>
      <c r="E2649" s="113">
        <v>14</v>
      </c>
      <c r="F2649" s="113" t="s">
        <v>157</v>
      </c>
      <c r="G2649" s="113" t="s">
        <v>157</v>
      </c>
      <c r="H2649" s="113">
        <v>9</v>
      </c>
      <c r="I2649" s="113">
        <v>26</v>
      </c>
    </row>
    <row r="2650" spans="1:9" x14ac:dyDescent="0.25">
      <c r="A2650" s="26" t="str">
        <f t="shared" si="41"/>
        <v>South East2009Sarcoma: Bone</v>
      </c>
      <c r="B2650" s="113" t="s">
        <v>168</v>
      </c>
      <c r="C2650" s="113">
        <v>2009</v>
      </c>
      <c r="D2650" s="113" t="s">
        <v>47</v>
      </c>
      <c r="E2650" s="113">
        <v>8</v>
      </c>
      <c r="F2650" s="113" t="s">
        <v>157</v>
      </c>
      <c r="G2650" s="113" t="s">
        <v>157</v>
      </c>
      <c r="H2650" s="113">
        <v>10</v>
      </c>
      <c r="I2650" s="113">
        <v>22</v>
      </c>
    </row>
    <row r="2651" spans="1:9" x14ac:dyDescent="0.25">
      <c r="A2651" s="26" t="str">
        <f t="shared" si="41"/>
        <v>South East2010Sarcoma: Bone</v>
      </c>
      <c r="B2651" s="113" t="s">
        <v>168</v>
      </c>
      <c r="C2651" s="113">
        <v>2010</v>
      </c>
      <c r="D2651" s="113" t="s">
        <v>47</v>
      </c>
      <c r="E2651" s="113">
        <v>7</v>
      </c>
      <c r="F2651" s="113" t="s">
        <v>157</v>
      </c>
      <c r="G2651" s="113">
        <v>0</v>
      </c>
      <c r="H2651" s="113" t="s">
        <v>157</v>
      </c>
      <c r="I2651" s="113">
        <v>11</v>
      </c>
    </row>
    <row r="2652" spans="1:9" x14ac:dyDescent="0.25">
      <c r="A2652" s="26" t="str">
        <f t="shared" si="41"/>
        <v>South East2011Sarcoma: Bone</v>
      </c>
      <c r="B2652" s="113" t="s">
        <v>168</v>
      </c>
      <c r="C2652" s="113">
        <v>2011</v>
      </c>
      <c r="D2652" s="113" t="s">
        <v>47</v>
      </c>
      <c r="E2652" s="113">
        <v>9</v>
      </c>
      <c r="F2652" s="113" t="s">
        <v>157</v>
      </c>
      <c r="G2652" s="113" t="s">
        <v>157</v>
      </c>
      <c r="H2652" s="113">
        <v>8</v>
      </c>
      <c r="I2652" s="113">
        <v>18</v>
      </c>
    </row>
    <row r="2653" spans="1:9" x14ac:dyDescent="0.25">
      <c r="A2653" s="26" t="str">
        <f t="shared" si="41"/>
        <v>South East2012Sarcoma: Bone</v>
      </c>
      <c r="B2653" s="113" t="s">
        <v>168</v>
      </c>
      <c r="C2653" s="113">
        <v>2012</v>
      </c>
      <c r="D2653" s="113" t="s">
        <v>47</v>
      </c>
      <c r="E2653" s="113" t="s">
        <v>157</v>
      </c>
      <c r="F2653" s="113">
        <v>0</v>
      </c>
      <c r="G2653" s="113" t="s">
        <v>157</v>
      </c>
      <c r="H2653" s="113" t="s">
        <v>157</v>
      </c>
      <c r="I2653" s="113">
        <v>8</v>
      </c>
    </row>
    <row r="2654" spans="1:9" x14ac:dyDescent="0.25">
      <c r="A2654" s="26" t="str">
        <f t="shared" si="41"/>
        <v>South East2013Sarcoma: Bone</v>
      </c>
      <c r="B2654" s="113" t="s">
        <v>168</v>
      </c>
      <c r="C2654" s="113">
        <v>2013</v>
      </c>
      <c r="D2654" s="113" t="s">
        <v>47</v>
      </c>
      <c r="E2654" s="113" t="s">
        <v>157</v>
      </c>
      <c r="F2654" s="113" t="s">
        <v>157</v>
      </c>
      <c r="G2654" s="113" t="s">
        <v>157</v>
      </c>
      <c r="H2654" s="113">
        <v>5</v>
      </c>
      <c r="I2654" s="113">
        <v>13</v>
      </c>
    </row>
    <row r="2655" spans="1:9" x14ac:dyDescent="0.25">
      <c r="A2655" s="26" t="str">
        <f t="shared" si="41"/>
        <v>South West2006Sarcoma: Bone</v>
      </c>
      <c r="B2655" s="113" t="s">
        <v>170</v>
      </c>
      <c r="C2655" s="113">
        <v>2006</v>
      </c>
      <c r="D2655" s="113" t="s">
        <v>47</v>
      </c>
      <c r="E2655" s="113" t="s">
        <v>157</v>
      </c>
      <c r="F2655" s="113">
        <v>9</v>
      </c>
      <c r="G2655" s="113" t="s">
        <v>157</v>
      </c>
      <c r="H2655" s="113">
        <v>7</v>
      </c>
      <c r="I2655" s="113">
        <v>22</v>
      </c>
    </row>
    <row r="2656" spans="1:9" x14ac:dyDescent="0.25">
      <c r="A2656" s="26" t="str">
        <f t="shared" si="41"/>
        <v>South West2007Sarcoma: Bone</v>
      </c>
      <c r="B2656" s="113" t="s">
        <v>170</v>
      </c>
      <c r="C2656" s="113">
        <v>2007</v>
      </c>
      <c r="D2656" s="113" t="s">
        <v>47</v>
      </c>
      <c r="E2656" s="113">
        <v>6</v>
      </c>
      <c r="F2656" s="113" t="s">
        <v>157</v>
      </c>
      <c r="G2656" s="113" t="s">
        <v>157</v>
      </c>
      <c r="H2656" s="113" t="s">
        <v>157</v>
      </c>
      <c r="I2656" s="113">
        <v>15</v>
      </c>
    </row>
    <row r="2657" spans="1:9" x14ac:dyDescent="0.25">
      <c r="A2657" s="26" t="str">
        <f t="shared" si="41"/>
        <v>South West2008Sarcoma: Bone</v>
      </c>
      <c r="B2657" s="113" t="s">
        <v>170</v>
      </c>
      <c r="C2657" s="113">
        <v>2008</v>
      </c>
      <c r="D2657" s="113" t="s">
        <v>47</v>
      </c>
      <c r="E2657" s="113" t="s">
        <v>157</v>
      </c>
      <c r="F2657" s="113" t="s">
        <v>157</v>
      </c>
      <c r="G2657" s="113">
        <v>0</v>
      </c>
      <c r="H2657" s="113" t="s">
        <v>157</v>
      </c>
      <c r="I2657" s="113">
        <v>9</v>
      </c>
    </row>
    <row r="2658" spans="1:9" x14ac:dyDescent="0.25">
      <c r="A2658" s="26" t="str">
        <f t="shared" si="41"/>
        <v>South West2009Sarcoma: Bone</v>
      </c>
      <c r="B2658" s="113" t="s">
        <v>170</v>
      </c>
      <c r="C2658" s="113">
        <v>2009</v>
      </c>
      <c r="D2658" s="113" t="s">
        <v>47</v>
      </c>
      <c r="E2658" s="113" t="s">
        <v>157</v>
      </c>
      <c r="F2658" s="113" t="s">
        <v>157</v>
      </c>
      <c r="G2658" s="113">
        <v>0</v>
      </c>
      <c r="H2658" s="113">
        <v>5</v>
      </c>
      <c r="I2658" s="113">
        <v>10</v>
      </c>
    </row>
    <row r="2659" spans="1:9" x14ac:dyDescent="0.25">
      <c r="A2659" s="26" t="str">
        <f t="shared" si="41"/>
        <v>South West2010Sarcoma: Bone</v>
      </c>
      <c r="B2659" s="113" t="s">
        <v>170</v>
      </c>
      <c r="C2659" s="113">
        <v>2010</v>
      </c>
      <c r="D2659" s="113" t="s">
        <v>47</v>
      </c>
      <c r="E2659" s="113">
        <v>6</v>
      </c>
      <c r="F2659" s="113" t="s">
        <v>157</v>
      </c>
      <c r="G2659" s="113" t="s">
        <v>157</v>
      </c>
      <c r="H2659" s="113">
        <v>5</v>
      </c>
      <c r="I2659" s="113">
        <v>16</v>
      </c>
    </row>
    <row r="2660" spans="1:9" x14ac:dyDescent="0.25">
      <c r="A2660" s="26" t="str">
        <f t="shared" si="41"/>
        <v>South West2011Sarcoma: Bone</v>
      </c>
      <c r="B2660" s="113" t="s">
        <v>170</v>
      </c>
      <c r="C2660" s="113">
        <v>2011</v>
      </c>
      <c r="D2660" s="113" t="s">
        <v>47</v>
      </c>
      <c r="E2660" s="113">
        <v>7</v>
      </c>
      <c r="F2660" s="113" t="s">
        <v>157</v>
      </c>
      <c r="G2660" s="113" t="s">
        <v>157</v>
      </c>
      <c r="H2660" s="113" t="s">
        <v>157</v>
      </c>
      <c r="I2660" s="113">
        <v>14</v>
      </c>
    </row>
    <row r="2661" spans="1:9" x14ac:dyDescent="0.25">
      <c r="A2661" s="26" t="str">
        <f t="shared" si="41"/>
        <v>South West2012Sarcoma: Bone</v>
      </c>
      <c r="B2661" s="113" t="s">
        <v>170</v>
      </c>
      <c r="C2661" s="113">
        <v>2012</v>
      </c>
      <c r="D2661" s="113" t="s">
        <v>47</v>
      </c>
      <c r="E2661" s="113">
        <v>7</v>
      </c>
      <c r="F2661" s="113" t="s">
        <v>157</v>
      </c>
      <c r="G2661" s="113" t="s">
        <v>157</v>
      </c>
      <c r="H2661" s="113">
        <v>5</v>
      </c>
      <c r="I2661" s="113">
        <v>13</v>
      </c>
    </row>
    <row r="2662" spans="1:9" x14ac:dyDescent="0.25">
      <c r="A2662" s="26" t="str">
        <f t="shared" si="41"/>
        <v>South West2013Sarcoma: Bone</v>
      </c>
      <c r="B2662" s="113" t="s">
        <v>170</v>
      </c>
      <c r="C2662" s="113">
        <v>2013</v>
      </c>
      <c r="D2662" s="113" t="s">
        <v>47</v>
      </c>
      <c r="E2662" s="113" t="s">
        <v>157</v>
      </c>
      <c r="F2662" s="113" t="s">
        <v>157</v>
      </c>
      <c r="G2662" s="113" t="s">
        <v>157</v>
      </c>
      <c r="H2662" s="113">
        <v>5</v>
      </c>
      <c r="I2662" s="113">
        <v>10</v>
      </c>
    </row>
    <row r="2663" spans="1:9" x14ac:dyDescent="0.25">
      <c r="A2663" s="26" t="str">
        <f t="shared" si="41"/>
        <v>West Midlands2006Sarcoma: Bone</v>
      </c>
      <c r="B2663" s="113" t="s">
        <v>172</v>
      </c>
      <c r="C2663" s="113">
        <v>2006</v>
      </c>
      <c r="D2663" s="113" t="s">
        <v>47</v>
      </c>
      <c r="E2663" s="113" t="s">
        <v>157</v>
      </c>
      <c r="F2663" s="113">
        <v>0</v>
      </c>
      <c r="G2663" s="113">
        <v>0</v>
      </c>
      <c r="H2663" s="113" t="s">
        <v>157</v>
      </c>
      <c r="I2663" s="113" t="s">
        <v>157</v>
      </c>
    </row>
    <row r="2664" spans="1:9" x14ac:dyDescent="0.25">
      <c r="A2664" s="26" t="str">
        <f t="shared" si="41"/>
        <v>West Midlands2007Sarcoma: Bone</v>
      </c>
      <c r="B2664" s="113" t="s">
        <v>172</v>
      </c>
      <c r="C2664" s="113">
        <v>2007</v>
      </c>
      <c r="D2664" s="113" t="s">
        <v>47</v>
      </c>
      <c r="E2664" s="113">
        <v>0</v>
      </c>
      <c r="F2664" s="113">
        <v>0</v>
      </c>
      <c r="G2664" s="113" t="s">
        <v>157</v>
      </c>
      <c r="H2664" s="113" t="s">
        <v>157</v>
      </c>
      <c r="I2664" s="113" t="s">
        <v>157</v>
      </c>
    </row>
    <row r="2665" spans="1:9" x14ac:dyDescent="0.25">
      <c r="A2665" s="26" t="str">
        <f t="shared" si="41"/>
        <v>West Midlands2008Sarcoma: Bone</v>
      </c>
      <c r="B2665" s="113" t="s">
        <v>172</v>
      </c>
      <c r="C2665" s="113">
        <v>2008</v>
      </c>
      <c r="D2665" s="113" t="s">
        <v>47</v>
      </c>
      <c r="E2665" s="113">
        <v>7</v>
      </c>
      <c r="F2665" s="113" t="s">
        <v>157</v>
      </c>
      <c r="G2665" s="113">
        <v>0</v>
      </c>
      <c r="H2665" s="113" t="s">
        <v>157</v>
      </c>
      <c r="I2665" s="113">
        <v>11</v>
      </c>
    </row>
    <row r="2666" spans="1:9" x14ac:dyDescent="0.25">
      <c r="A2666" s="26" t="str">
        <f t="shared" si="41"/>
        <v>West Midlands2009Sarcoma: Bone</v>
      </c>
      <c r="B2666" s="113" t="s">
        <v>172</v>
      </c>
      <c r="C2666" s="113">
        <v>2009</v>
      </c>
      <c r="D2666" s="113" t="s">
        <v>47</v>
      </c>
      <c r="E2666" s="113">
        <v>6</v>
      </c>
      <c r="F2666" s="113" t="s">
        <v>157</v>
      </c>
      <c r="G2666" s="113">
        <v>0</v>
      </c>
      <c r="H2666" s="113" t="s">
        <v>157</v>
      </c>
      <c r="I2666" s="113">
        <v>12</v>
      </c>
    </row>
    <row r="2667" spans="1:9" x14ac:dyDescent="0.25">
      <c r="A2667" s="26" t="str">
        <f t="shared" si="41"/>
        <v>West Midlands2010Sarcoma: Bone</v>
      </c>
      <c r="B2667" s="113" t="s">
        <v>172</v>
      </c>
      <c r="C2667" s="113">
        <v>2010</v>
      </c>
      <c r="D2667" s="113" t="s">
        <v>47</v>
      </c>
      <c r="E2667" s="113">
        <v>6</v>
      </c>
      <c r="F2667" s="113">
        <v>0</v>
      </c>
      <c r="G2667" s="113" t="s">
        <v>157</v>
      </c>
      <c r="H2667" s="113" t="s">
        <v>157</v>
      </c>
      <c r="I2667" s="113">
        <v>11</v>
      </c>
    </row>
    <row r="2668" spans="1:9" x14ac:dyDescent="0.25">
      <c r="A2668" s="26" t="str">
        <f t="shared" si="41"/>
        <v>West Midlands2011Sarcoma: Bone</v>
      </c>
      <c r="B2668" s="113" t="s">
        <v>172</v>
      </c>
      <c r="C2668" s="113">
        <v>2011</v>
      </c>
      <c r="D2668" s="113" t="s">
        <v>47</v>
      </c>
      <c r="E2668" s="113">
        <v>7</v>
      </c>
      <c r="F2668" s="113" t="s">
        <v>157</v>
      </c>
      <c r="G2668" s="113">
        <v>0</v>
      </c>
      <c r="H2668" s="113" t="s">
        <v>157</v>
      </c>
      <c r="I2668" s="113">
        <v>11</v>
      </c>
    </row>
    <row r="2669" spans="1:9" x14ac:dyDescent="0.25">
      <c r="A2669" s="26" t="str">
        <f t="shared" si="41"/>
        <v>West Midlands2012Sarcoma: Bone</v>
      </c>
      <c r="B2669" s="113" t="s">
        <v>172</v>
      </c>
      <c r="C2669" s="113">
        <v>2012</v>
      </c>
      <c r="D2669" s="113" t="s">
        <v>47</v>
      </c>
      <c r="E2669" s="113" t="s">
        <v>157</v>
      </c>
      <c r="F2669" s="113" t="s">
        <v>157</v>
      </c>
      <c r="G2669" s="113">
        <v>0</v>
      </c>
      <c r="H2669" s="113" t="s">
        <v>157</v>
      </c>
      <c r="I2669" s="113">
        <v>5</v>
      </c>
    </row>
    <row r="2670" spans="1:9" x14ac:dyDescent="0.25">
      <c r="A2670" s="26" t="str">
        <f t="shared" si="41"/>
        <v>West Midlands2013Sarcoma: Bone</v>
      </c>
      <c r="B2670" s="113" t="s">
        <v>172</v>
      </c>
      <c r="C2670" s="113">
        <v>2013</v>
      </c>
      <c r="D2670" s="113" t="s">
        <v>47</v>
      </c>
      <c r="E2670" s="113">
        <v>6</v>
      </c>
      <c r="F2670" s="113" t="s">
        <v>157</v>
      </c>
      <c r="G2670" s="113">
        <v>0</v>
      </c>
      <c r="H2670" s="113" t="s">
        <v>157</v>
      </c>
      <c r="I2670" s="113">
        <v>9</v>
      </c>
    </row>
    <row r="2671" spans="1:9" x14ac:dyDescent="0.25">
      <c r="A2671" s="26" t="str">
        <f t="shared" si="41"/>
        <v>Yorkshire and The Humber2006Sarcoma: Bone</v>
      </c>
      <c r="B2671" s="113" t="s">
        <v>174</v>
      </c>
      <c r="C2671" s="113">
        <v>2006</v>
      </c>
      <c r="D2671" s="113" t="s">
        <v>47</v>
      </c>
      <c r="E2671" s="113" t="s">
        <v>157</v>
      </c>
      <c r="F2671" s="113" t="s">
        <v>157</v>
      </c>
      <c r="G2671" s="113">
        <v>0</v>
      </c>
      <c r="H2671" s="113" t="s">
        <v>157</v>
      </c>
      <c r="I2671" s="113">
        <v>7</v>
      </c>
    </row>
    <row r="2672" spans="1:9" x14ac:dyDescent="0.25">
      <c r="A2672" s="26" t="str">
        <f t="shared" si="41"/>
        <v>Yorkshire and The Humber2007Sarcoma: Bone</v>
      </c>
      <c r="B2672" s="113" t="s">
        <v>174</v>
      </c>
      <c r="C2672" s="113">
        <v>2007</v>
      </c>
      <c r="D2672" s="113" t="s">
        <v>47</v>
      </c>
      <c r="E2672" s="113">
        <v>8</v>
      </c>
      <c r="F2672" s="113" t="s">
        <v>157</v>
      </c>
      <c r="G2672" s="113" t="s">
        <v>157</v>
      </c>
      <c r="H2672" s="113">
        <v>6</v>
      </c>
      <c r="I2672" s="113">
        <v>16</v>
      </c>
    </row>
    <row r="2673" spans="1:9" x14ac:dyDescent="0.25">
      <c r="A2673" s="26" t="str">
        <f t="shared" si="41"/>
        <v>Yorkshire and The Humber2008Sarcoma: Bone</v>
      </c>
      <c r="B2673" s="113" t="s">
        <v>174</v>
      </c>
      <c r="C2673" s="113">
        <v>2008</v>
      </c>
      <c r="D2673" s="113" t="s">
        <v>47</v>
      </c>
      <c r="E2673" s="113" t="s">
        <v>157</v>
      </c>
      <c r="F2673" s="113" t="s">
        <v>157</v>
      </c>
      <c r="G2673" s="113">
        <v>0</v>
      </c>
      <c r="H2673" s="113">
        <v>10</v>
      </c>
      <c r="I2673" s="113">
        <v>18</v>
      </c>
    </row>
    <row r="2674" spans="1:9" x14ac:dyDescent="0.25">
      <c r="A2674" s="26" t="str">
        <f t="shared" si="41"/>
        <v>Yorkshire and The Humber2009Sarcoma: Bone</v>
      </c>
      <c r="B2674" s="113" t="s">
        <v>174</v>
      </c>
      <c r="C2674" s="113">
        <v>2009</v>
      </c>
      <c r="D2674" s="113" t="s">
        <v>47</v>
      </c>
      <c r="E2674" s="113">
        <v>8</v>
      </c>
      <c r="F2674" s="113" t="s">
        <v>157</v>
      </c>
      <c r="G2674" s="113">
        <v>0</v>
      </c>
      <c r="H2674" s="113" t="s">
        <v>157</v>
      </c>
      <c r="I2674" s="113">
        <v>13</v>
      </c>
    </row>
    <row r="2675" spans="1:9" x14ac:dyDescent="0.25">
      <c r="A2675" s="26" t="str">
        <f t="shared" si="41"/>
        <v>Yorkshire and The Humber2010Sarcoma: Bone</v>
      </c>
      <c r="B2675" s="113" t="s">
        <v>174</v>
      </c>
      <c r="C2675" s="113">
        <v>2010</v>
      </c>
      <c r="D2675" s="113" t="s">
        <v>47</v>
      </c>
      <c r="E2675" s="113" t="s">
        <v>157</v>
      </c>
      <c r="F2675" s="113" t="s">
        <v>157</v>
      </c>
      <c r="G2675" s="113" t="s">
        <v>157</v>
      </c>
      <c r="H2675" s="113" t="s">
        <v>157</v>
      </c>
      <c r="I2675" s="113">
        <v>10</v>
      </c>
    </row>
    <row r="2676" spans="1:9" x14ac:dyDescent="0.25">
      <c r="A2676" s="26" t="str">
        <f t="shared" si="41"/>
        <v>Yorkshire and The Humber2011Sarcoma: Bone</v>
      </c>
      <c r="B2676" s="113" t="s">
        <v>174</v>
      </c>
      <c r="C2676" s="113">
        <v>2011</v>
      </c>
      <c r="D2676" s="113" t="s">
        <v>47</v>
      </c>
      <c r="E2676" s="113">
        <v>7</v>
      </c>
      <c r="F2676" s="113">
        <v>0</v>
      </c>
      <c r="G2676" s="113">
        <v>0</v>
      </c>
      <c r="H2676" s="113">
        <v>5</v>
      </c>
      <c r="I2676" s="113">
        <v>12</v>
      </c>
    </row>
    <row r="2677" spans="1:9" x14ac:dyDescent="0.25">
      <c r="A2677" s="26" t="str">
        <f t="shared" si="41"/>
        <v>Yorkshire and The Humber2012Sarcoma: Bone</v>
      </c>
      <c r="B2677" s="113" t="s">
        <v>174</v>
      </c>
      <c r="C2677" s="113">
        <v>2012</v>
      </c>
      <c r="D2677" s="113" t="s">
        <v>47</v>
      </c>
      <c r="E2677" s="113" t="s">
        <v>157</v>
      </c>
      <c r="F2677" s="113" t="s">
        <v>157</v>
      </c>
      <c r="G2677" s="113" t="s">
        <v>157</v>
      </c>
      <c r="H2677" s="113" t="s">
        <v>157</v>
      </c>
      <c r="I2677" s="113">
        <v>10</v>
      </c>
    </row>
    <row r="2678" spans="1:9" x14ac:dyDescent="0.25">
      <c r="A2678" s="26" t="str">
        <f t="shared" si="41"/>
        <v>Yorkshire and The Humber2013Sarcoma: Bone</v>
      </c>
      <c r="B2678" s="113" t="s">
        <v>174</v>
      </c>
      <c r="C2678" s="113">
        <v>2013</v>
      </c>
      <c r="D2678" s="113" t="s">
        <v>47</v>
      </c>
      <c r="E2678" s="113" t="s">
        <v>157</v>
      </c>
      <c r="F2678" s="113" t="s">
        <v>157</v>
      </c>
      <c r="G2678" s="113">
        <v>0</v>
      </c>
      <c r="H2678" s="113" t="s">
        <v>157</v>
      </c>
      <c r="I2678" s="113">
        <v>8</v>
      </c>
    </row>
    <row r="2679" spans="1:9" x14ac:dyDescent="0.25">
      <c r="A2679" s="26" t="str">
        <f t="shared" si="41"/>
        <v>East Midlands2006Sarcoma: connective and soft tissue</v>
      </c>
      <c r="B2679" s="113" t="s">
        <v>160</v>
      </c>
      <c r="C2679" s="113">
        <v>2006</v>
      </c>
      <c r="D2679" s="113" t="s">
        <v>49</v>
      </c>
      <c r="E2679" s="113">
        <v>9</v>
      </c>
      <c r="F2679" s="113">
        <v>13</v>
      </c>
      <c r="G2679" s="113">
        <v>5</v>
      </c>
      <c r="H2679" s="113">
        <v>7</v>
      </c>
      <c r="I2679" s="113">
        <v>34</v>
      </c>
    </row>
    <row r="2680" spans="1:9" x14ac:dyDescent="0.25">
      <c r="A2680" s="26" t="str">
        <f t="shared" si="41"/>
        <v>East Midlands2007Sarcoma: connective and soft tissue</v>
      </c>
      <c r="B2680" s="113" t="s">
        <v>160</v>
      </c>
      <c r="C2680" s="113">
        <v>2007</v>
      </c>
      <c r="D2680" s="113" t="s">
        <v>49</v>
      </c>
      <c r="E2680" s="113">
        <v>16</v>
      </c>
      <c r="F2680" s="113" t="s">
        <v>157</v>
      </c>
      <c r="G2680" s="113" t="s">
        <v>157</v>
      </c>
      <c r="H2680" s="113">
        <v>7</v>
      </c>
      <c r="I2680" s="113">
        <v>35</v>
      </c>
    </row>
    <row r="2681" spans="1:9" x14ac:dyDescent="0.25">
      <c r="A2681" s="26" t="str">
        <f t="shared" si="41"/>
        <v>East Midlands2008Sarcoma: connective and soft tissue</v>
      </c>
      <c r="B2681" s="113" t="s">
        <v>160</v>
      </c>
      <c r="C2681" s="113">
        <v>2008</v>
      </c>
      <c r="D2681" s="113" t="s">
        <v>49</v>
      </c>
      <c r="E2681" s="113">
        <v>13</v>
      </c>
      <c r="F2681" s="113">
        <v>18</v>
      </c>
      <c r="G2681" s="113">
        <v>6</v>
      </c>
      <c r="H2681" s="113">
        <v>6</v>
      </c>
      <c r="I2681" s="113">
        <v>43</v>
      </c>
    </row>
    <row r="2682" spans="1:9" x14ac:dyDescent="0.25">
      <c r="A2682" s="26" t="str">
        <f t="shared" si="41"/>
        <v>East Midlands2009Sarcoma: connective and soft tissue</v>
      </c>
      <c r="B2682" s="113" t="s">
        <v>160</v>
      </c>
      <c r="C2682" s="113">
        <v>2009</v>
      </c>
      <c r="D2682" s="113" t="s">
        <v>49</v>
      </c>
      <c r="E2682" s="113">
        <v>15</v>
      </c>
      <c r="F2682" s="113">
        <v>18</v>
      </c>
      <c r="G2682" s="113" t="s">
        <v>157</v>
      </c>
      <c r="H2682" s="113" t="s">
        <v>157</v>
      </c>
      <c r="I2682" s="113">
        <v>44</v>
      </c>
    </row>
    <row r="2683" spans="1:9" x14ac:dyDescent="0.25">
      <c r="A2683" s="26" t="str">
        <f t="shared" si="41"/>
        <v>East Midlands2010Sarcoma: connective and soft tissue</v>
      </c>
      <c r="B2683" s="113" t="s">
        <v>160</v>
      </c>
      <c r="C2683" s="113">
        <v>2010</v>
      </c>
      <c r="D2683" s="113" t="s">
        <v>49</v>
      </c>
      <c r="E2683" s="113">
        <v>13</v>
      </c>
      <c r="F2683" s="113">
        <v>14</v>
      </c>
      <c r="G2683" s="113">
        <v>10</v>
      </c>
      <c r="H2683" s="113">
        <v>11</v>
      </c>
      <c r="I2683" s="113">
        <v>48</v>
      </c>
    </row>
    <row r="2684" spans="1:9" x14ac:dyDescent="0.25">
      <c r="A2684" s="26" t="str">
        <f t="shared" si="41"/>
        <v>East Midlands2011Sarcoma: connective and soft tissue</v>
      </c>
      <c r="B2684" s="113" t="s">
        <v>160</v>
      </c>
      <c r="C2684" s="113">
        <v>2011</v>
      </c>
      <c r="D2684" s="113" t="s">
        <v>49</v>
      </c>
      <c r="E2684" s="113">
        <v>20</v>
      </c>
      <c r="F2684" s="113">
        <v>8</v>
      </c>
      <c r="G2684" s="113">
        <v>8</v>
      </c>
      <c r="H2684" s="113">
        <v>5</v>
      </c>
      <c r="I2684" s="113">
        <v>41</v>
      </c>
    </row>
    <row r="2685" spans="1:9" x14ac:dyDescent="0.25">
      <c r="A2685" s="26" t="str">
        <f t="shared" si="41"/>
        <v>East Midlands2012Sarcoma: connective and soft tissue</v>
      </c>
      <c r="B2685" s="113" t="s">
        <v>160</v>
      </c>
      <c r="C2685" s="113">
        <v>2012</v>
      </c>
      <c r="D2685" s="113" t="s">
        <v>49</v>
      </c>
      <c r="E2685" s="113">
        <v>21</v>
      </c>
      <c r="F2685" s="113">
        <v>10</v>
      </c>
      <c r="G2685" s="113" t="s">
        <v>157</v>
      </c>
      <c r="H2685" s="113" t="s">
        <v>157</v>
      </c>
      <c r="I2685" s="113">
        <v>40</v>
      </c>
    </row>
    <row r="2686" spans="1:9" x14ac:dyDescent="0.25">
      <c r="A2686" s="26" t="str">
        <f t="shared" si="41"/>
        <v>East Midlands2013Sarcoma: connective and soft tissue</v>
      </c>
      <c r="B2686" s="113" t="s">
        <v>160</v>
      </c>
      <c r="C2686" s="113">
        <v>2013</v>
      </c>
      <c r="D2686" s="113" t="s">
        <v>49</v>
      </c>
      <c r="E2686" s="113">
        <v>13</v>
      </c>
      <c r="F2686" s="113" t="s">
        <v>157</v>
      </c>
      <c r="G2686" s="113" t="s">
        <v>157</v>
      </c>
      <c r="H2686" s="113">
        <v>13</v>
      </c>
      <c r="I2686" s="113">
        <v>33</v>
      </c>
    </row>
    <row r="2687" spans="1:9" x14ac:dyDescent="0.25">
      <c r="A2687" s="26" t="str">
        <f t="shared" si="41"/>
        <v>East of England2006Sarcoma: connective and soft tissue</v>
      </c>
      <c r="B2687" s="113" t="s">
        <v>162</v>
      </c>
      <c r="C2687" s="113">
        <v>2006</v>
      </c>
      <c r="D2687" s="113" t="s">
        <v>49</v>
      </c>
      <c r="E2687" s="113">
        <v>20</v>
      </c>
      <c r="F2687" s="113">
        <v>16</v>
      </c>
      <c r="G2687" s="113">
        <v>0</v>
      </c>
      <c r="H2687" s="113">
        <v>10</v>
      </c>
      <c r="I2687" s="113">
        <v>46</v>
      </c>
    </row>
    <row r="2688" spans="1:9" x14ac:dyDescent="0.25">
      <c r="A2688" s="26" t="str">
        <f t="shared" si="41"/>
        <v>East of England2007Sarcoma: connective and soft tissue</v>
      </c>
      <c r="B2688" s="113" t="s">
        <v>162</v>
      </c>
      <c r="C2688" s="113">
        <v>2007</v>
      </c>
      <c r="D2688" s="113" t="s">
        <v>49</v>
      </c>
      <c r="E2688" s="113">
        <v>11</v>
      </c>
      <c r="F2688" s="113">
        <v>13</v>
      </c>
      <c r="G2688" s="113" t="s">
        <v>157</v>
      </c>
      <c r="H2688" s="113" t="s">
        <v>157</v>
      </c>
      <c r="I2688" s="113">
        <v>27</v>
      </c>
    </row>
    <row r="2689" spans="1:9" x14ac:dyDescent="0.25">
      <c r="A2689" s="26" t="str">
        <f t="shared" si="41"/>
        <v>East of England2008Sarcoma: connective and soft tissue</v>
      </c>
      <c r="B2689" s="113" t="s">
        <v>162</v>
      </c>
      <c r="C2689" s="113">
        <v>2008</v>
      </c>
      <c r="D2689" s="113" t="s">
        <v>49</v>
      </c>
      <c r="E2689" s="113">
        <v>22</v>
      </c>
      <c r="F2689" s="113">
        <v>10</v>
      </c>
      <c r="G2689" s="113">
        <v>0</v>
      </c>
      <c r="H2689" s="113">
        <v>8</v>
      </c>
      <c r="I2689" s="113">
        <v>40</v>
      </c>
    </row>
    <row r="2690" spans="1:9" x14ac:dyDescent="0.25">
      <c r="A2690" s="26" t="str">
        <f t="shared" si="41"/>
        <v>East of England2009Sarcoma: connective and soft tissue</v>
      </c>
      <c r="B2690" s="113" t="s">
        <v>162</v>
      </c>
      <c r="C2690" s="113">
        <v>2009</v>
      </c>
      <c r="D2690" s="113" t="s">
        <v>49</v>
      </c>
      <c r="E2690" s="113">
        <v>23</v>
      </c>
      <c r="F2690" s="113">
        <v>12</v>
      </c>
      <c r="G2690" s="113" t="s">
        <v>157</v>
      </c>
      <c r="H2690" s="113" t="s">
        <v>157</v>
      </c>
      <c r="I2690" s="113">
        <v>41</v>
      </c>
    </row>
    <row r="2691" spans="1:9" x14ac:dyDescent="0.25">
      <c r="A2691" s="26" t="str">
        <f t="shared" si="41"/>
        <v>East of England2010Sarcoma: connective and soft tissue</v>
      </c>
      <c r="B2691" s="113" t="s">
        <v>162</v>
      </c>
      <c r="C2691" s="113">
        <v>2010</v>
      </c>
      <c r="D2691" s="113" t="s">
        <v>49</v>
      </c>
      <c r="E2691" s="113">
        <v>22</v>
      </c>
      <c r="F2691" s="113">
        <v>15</v>
      </c>
      <c r="G2691" s="113" t="s">
        <v>157</v>
      </c>
      <c r="H2691" s="113" t="s">
        <v>157</v>
      </c>
      <c r="I2691" s="113">
        <v>41</v>
      </c>
    </row>
    <row r="2692" spans="1:9" x14ac:dyDescent="0.25">
      <c r="A2692" s="26" t="str">
        <f t="shared" si="41"/>
        <v>East of England2011Sarcoma: connective and soft tissue</v>
      </c>
      <c r="B2692" s="113" t="s">
        <v>162</v>
      </c>
      <c r="C2692" s="113">
        <v>2011</v>
      </c>
      <c r="D2692" s="113" t="s">
        <v>49</v>
      </c>
      <c r="E2692" s="113">
        <v>21</v>
      </c>
      <c r="F2692" s="113">
        <v>17</v>
      </c>
      <c r="G2692" s="113">
        <v>0</v>
      </c>
      <c r="H2692" s="113">
        <v>8</v>
      </c>
      <c r="I2692" s="113">
        <v>46</v>
      </c>
    </row>
    <row r="2693" spans="1:9" x14ac:dyDescent="0.25">
      <c r="A2693" s="26" t="str">
        <f t="shared" ref="A2693:A2756" si="42">CONCATENATE(B2693,C2693,D2693)</f>
        <v>East of England2012Sarcoma: connective and soft tissue</v>
      </c>
      <c r="B2693" s="113" t="s">
        <v>162</v>
      </c>
      <c r="C2693" s="113">
        <v>2012</v>
      </c>
      <c r="D2693" s="113" t="s">
        <v>49</v>
      </c>
      <c r="E2693" s="113">
        <v>22</v>
      </c>
      <c r="F2693" s="113">
        <v>15</v>
      </c>
      <c r="G2693" s="113" t="s">
        <v>157</v>
      </c>
      <c r="H2693" s="113" t="s">
        <v>157</v>
      </c>
      <c r="I2693" s="113">
        <v>40</v>
      </c>
    </row>
    <row r="2694" spans="1:9" x14ac:dyDescent="0.25">
      <c r="A2694" s="26" t="str">
        <f t="shared" si="42"/>
        <v>East of England2013Sarcoma: connective and soft tissue</v>
      </c>
      <c r="B2694" s="113" t="s">
        <v>162</v>
      </c>
      <c r="C2694" s="113">
        <v>2013</v>
      </c>
      <c r="D2694" s="113" t="s">
        <v>49</v>
      </c>
      <c r="E2694" s="113">
        <v>23</v>
      </c>
      <c r="F2694" s="113">
        <v>11</v>
      </c>
      <c r="G2694" s="113">
        <v>0</v>
      </c>
      <c r="H2694" s="113">
        <v>7</v>
      </c>
      <c r="I2694" s="113">
        <v>41</v>
      </c>
    </row>
    <row r="2695" spans="1:9" x14ac:dyDescent="0.25">
      <c r="A2695" s="26" t="str">
        <f t="shared" si="42"/>
        <v>London2006Sarcoma: connective and soft tissue</v>
      </c>
      <c r="B2695" s="113" t="s">
        <v>116</v>
      </c>
      <c r="C2695" s="113">
        <v>2006</v>
      </c>
      <c r="D2695" s="113" t="s">
        <v>49</v>
      </c>
      <c r="E2695" s="113">
        <v>35</v>
      </c>
      <c r="F2695" s="113" t="s">
        <v>157</v>
      </c>
      <c r="G2695" s="113" t="s">
        <v>157</v>
      </c>
      <c r="H2695" s="113">
        <v>10</v>
      </c>
      <c r="I2695" s="113">
        <v>46</v>
      </c>
    </row>
    <row r="2696" spans="1:9" x14ac:dyDescent="0.25">
      <c r="A2696" s="26" t="str">
        <f t="shared" si="42"/>
        <v>London2007Sarcoma: connective and soft tissue</v>
      </c>
      <c r="B2696" s="113" t="s">
        <v>116</v>
      </c>
      <c r="C2696" s="113">
        <v>2007</v>
      </c>
      <c r="D2696" s="113" t="s">
        <v>49</v>
      </c>
      <c r="E2696" s="113">
        <v>34</v>
      </c>
      <c r="F2696" s="113" t="s">
        <v>157</v>
      </c>
      <c r="G2696" s="113" t="s">
        <v>157</v>
      </c>
      <c r="H2696" s="113">
        <v>6</v>
      </c>
      <c r="I2696" s="113">
        <v>43</v>
      </c>
    </row>
    <row r="2697" spans="1:9" x14ac:dyDescent="0.25">
      <c r="A2697" s="26" t="str">
        <f t="shared" si="42"/>
        <v>London2008Sarcoma: connective and soft tissue</v>
      </c>
      <c r="B2697" s="113" t="s">
        <v>116</v>
      </c>
      <c r="C2697" s="113">
        <v>2008</v>
      </c>
      <c r="D2697" s="113" t="s">
        <v>49</v>
      </c>
      <c r="E2697" s="113">
        <v>25</v>
      </c>
      <c r="F2697" s="113" t="s">
        <v>157</v>
      </c>
      <c r="G2697" s="113" t="s">
        <v>157</v>
      </c>
      <c r="H2697" s="113">
        <v>8</v>
      </c>
      <c r="I2697" s="113">
        <v>35</v>
      </c>
    </row>
    <row r="2698" spans="1:9" x14ac:dyDescent="0.25">
      <c r="A2698" s="26" t="str">
        <f t="shared" si="42"/>
        <v>London2009Sarcoma: connective and soft tissue</v>
      </c>
      <c r="B2698" s="113" t="s">
        <v>116</v>
      </c>
      <c r="C2698" s="113">
        <v>2009</v>
      </c>
      <c r="D2698" s="113" t="s">
        <v>49</v>
      </c>
      <c r="E2698" s="113">
        <v>32</v>
      </c>
      <c r="F2698" s="113">
        <v>0</v>
      </c>
      <c r="G2698" s="113">
        <v>0</v>
      </c>
      <c r="H2698" s="113">
        <v>5</v>
      </c>
      <c r="I2698" s="113">
        <v>37</v>
      </c>
    </row>
    <row r="2699" spans="1:9" x14ac:dyDescent="0.25">
      <c r="A2699" s="26" t="str">
        <f t="shared" si="42"/>
        <v>London2010Sarcoma: connective and soft tissue</v>
      </c>
      <c r="B2699" s="113" t="s">
        <v>116</v>
      </c>
      <c r="C2699" s="113">
        <v>2010</v>
      </c>
      <c r="D2699" s="113" t="s">
        <v>49</v>
      </c>
      <c r="E2699" s="113">
        <v>32</v>
      </c>
      <c r="F2699" s="113" t="s">
        <v>157</v>
      </c>
      <c r="G2699" s="113" t="s">
        <v>157</v>
      </c>
      <c r="H2699" s="113">
        <v>6</v>
      </c>
      <c r="I2699" s="113">
        <v>41</v>
      </c>
    </row>
    <row r="2700" spans="1:9" x14ac:dyDescent="0.25">
      <c r="A2700" s="26" t="str">
        <f t="shared" si="42"/>
        <v>London2011Sarcoma: connective and soft tissue</v>
      </c>
      <c r="B2700" s="113" t="s">
        <v>116</v>
      </c>
      <c r="C2700" s="113">
        <v>2011</v>
      </c>
      <c r="D2700" s="113" t="s">
        <v>49</v>
      </c>
      <c r="E2700" s="113">
        <v>32</v>
      </c>
      <c r="F2700" s="113" t="s">
        <v>157</v>
      </c>
      <c r="G2700" s="113" t="s">
        <v>157</v>
      </c>
      <c r="H2700" s="113">
        <v>11</v>
      </c>
      <c r="I2700" s="113">
        <v>46</v>
      </c>
    </row>
    <row r="2701" spans="1:9" x14ac:dyDescent="0.25">
      <c r="A2701" s="26" t="str">
        <f t="shared" si="42"/>
        <v>London2012Sarcoma: connective and soft tissue</v>
      </c>
      <c r="B2701" s="113" t="s">
        <v>116</v>
      </c>
      <c r="C2701" s="113">
        <v>2012</v>
      </c>
      <c r="D2701" s="113" t="s">
        <v>49</v>
      </c>
      <c r="E2701" s="113">
        <v>37</v>
      </c>
      <c r="F2701" s="113" t="s">
        <v>157</v>
      </c>
      <c r="G2701" s="113" t="s">
        <v>157</v>
      </c>
      <c r="H2701" s="113">
        <v>8</v>
      </c>
      <c r="I2701" s="113">
        <v>49</v>
      </c>
    </row>
    <row r="2702" spans="1:9" x14ac:dyDescent="0.25">
      <c r="A2702" s="26" t="str">
        <f t="shared" si="42"/>
        <v>London2013Sarcoma: connective and soft tissue</v>
      </c>
      <c r="B2702" s="113" t="s">
        <v>116</v>
      </c>
      <c r="C2702" s="113">
        <v>2013</v>
      </c>
      <c r="D2702" s="113" t="s">
        <v>49</v>
      </c>
      <c r="E2702" s="113">
        <v>29</v>
      </c>
      <c r="F2702" s="113" t="s">
        <v>157</v>
      </c>
      <c r="G2702" s="113" t="s">
        <v>157</v>
      </c>
      <c r="H2702" s="113">
        <v>8</v>
      </c>
      <c r="I2702" s="113">
        <v>38</v>
      </c>
    </row>
    <row r="2703" spans="1:9" x14ac:dyDescent="0.25">
      <c r="A2703" s="26" t="str">
        <f t="shared" si="42"/>
        <v>North East2006Sarcoma: connective and soft tissue</v>
      </c>
      <c r="B2703" s="113" t="s">
        <v>164</v>
      </c>
      <c r="C2703" s="113">
        <v>2006</v>
      </c>
      <c r="D2703" s="113" t="s">
        <v>49</v>
      </c>
      <c r="E2703" s="113">
        <v>9</v>
      </c>
      <c r="F2703" s="113">
        <v>15</v>
      </c>
      <c r="G2703" s="113" t="s">
        <v>157</v>
      </c>
      <c r="H2703" s="113" t="s">
        <v>157</v>
      </c>
      <c r="I2703" s="113">
        <v>27</v>
      </c>
    </row>
    <row r="2704" spans="1:9" x14ac:dyDescent="0.25">
      <c r="A2704" s="26" t="str">
        <f t="shared" si="42"/>
        <v>North East2007Sarcoma: connective and soft tissue</v>
      </c>
      <c r="B2704" s="113" t="s">
        <v>164</v>
      </c>
      <c r="C2704" s="113">
        <v>2007</v>
      </c>
      <c r="D2704" s="113" t="s">
        <v>49</v>
      </c>
      <c r="E2704" s="113">
        <v>8</v>
      </c>
      <c r="F2704" s="113" t="s">
        <v>157</v>
      </c>
      <c r="G2704" s="113" t="s">
        <v>157</v>
      </c>
      <c r="H2704" s="113">
        <v>7</v>
      </c>
      <c r="I2704" s="113">
        <v>23</v>
      </c>
    </row>
    <row r="2705" spans="1:9" x14ac:dyDescent="0.25">
      <c r="A2705" s="26" t="str">
        <f t="shared" si="42"/>
        <v>North East2008Sarcoma: connective and soft tissue</v>
      </c>
      <c r="B2705" s="113" t="s">
        <v>164</v>
      </c>
      <c r="C2705" s="113">
        <v>2008</v>
      </c>
      <c r="D2705" s="113" t="s">
        <v>49</v>
      </c>
      <c r="E2705" s="113">
        <v>14</v>
      </c>
      <c r="F2705" s="113">
        <v>14</v>
      </c>
      <c r="G2705" s="113" t="s">
        <v>157</v>
      </c>
      <c r="H2705" s="113" t="s">
        <v>157</v>
      </c>
      <c r="I2705" s="113">
        <v>39</v>
      </c>
    </row>
    <row r="2706" spans="1:9" x14ac:dyDescent="0.25">
      <c r="A2706" s="26" t="str">
        <f t="shared" si="42"/>
        <v>North East2009Sarcoma: connective and soft tissue</v>
      </c>
      <c r="B2706" s="113" t="s">
        <v>164</v>
      </c>
      <c r="C2706" s="113">
        <v>2009</v>
      </c>
      <c r="D2706" s="113" t="s">
        <v>49</v>
      </c>
      <c r="E2706" s="113">
        <v>15</v>
      </c>
      <c r="F2706" s="113">
        <v>8</v>
      </c>
      <c r="G2706" s="113">
        <v>0</v>
      </c>
      <c r="H2706" s="113">
        <v>5</v>
      </c>
      <c r="I2706" s="113">
        <v>28</v>
      </c>
    </row>
    <row r="2707" spans="1:9" x14ac:dyDescent="0.25">
      <c r="A2707" s="26" t="str">
        <f t="shared" si="42"/>
        <v>North East2010Sarcoma: connective and soft tissue</v>
      </c>
      <c r="B2707" s="113" t="s">
        <v>164</v>
      </c>
      <c r="C2707" s="113">
        <v>2010</v>
      </c>
      <c r="D2707" s="113" t="s">
        <v>49</v>
      </c>
      <c r="E2707" s="113">
        <v>12</v>
      </c>
      <c r="F2707" s="113" t="s">
        <v>157</v>
      </c>
      <c r="G2707" s="113" t="s">
        <v>157</v>
      </c>
      <c r="H2707" s="113" t="s">
        <v>157</v>
      </c>
      <c r="I2707" s="113">
        <v>22</v>
      </c>
    </row>
    <row r="2708" spans="1:9" x14ac:dyDescent="0.25">
      <c r="A2708" s="26" t="str">
        <f t="shared" si="42"/>
        <v>North East2011Sarcoma: connective and soft tissue</v>
      </c>
      <c r="B2708" s="113" t="s">
        <v>164</v>
      </c>
      <c r="C2708" s="113">
        <v>2011</v>
      </c>
      <c r="D2708" s="113" t="s">
        <v>49</v>
      </c>
      <c r="E2708" s="113">
        <v>12</v>
      </c>
      <c r="F2708" s="113">
        <v>5</v>
      </c>
      <c r="G2708" s="113">
        <v>5</v>
      </c>
      <c r="H2708" s="113">
        <v>8</v>
      </c>
      <c r="I2708" s="113">
        <v>30</v>
      </c>
    </row>
    <row r="2709" spans="1:9" x14ac:dyDescent="0.25">
      <c r="A2709" s="26" t="str">
        <f t="shared" si="42"/>
        <v>North East2012Sarcoma: connective and soft tissue</v>
      </c>
      <c r="B2709" s="113" t="s">
        <v>164</v>
      </c>
      <c r="C2709" s="113">
        <v>2012</v>
      </c>
      <c r="D2709" s="113" t="s">
        <v>49</v>
      </c>
      <c r="E2709" s="113">
        <v>9</v>
      </c>
      <c r="F2709" s="113" t="s">
        <v>157</v>
      </c>
      <c r="G2709" s="113">
        <v>0</v>
      </c>
      <c r="H2709" s="113" t="s">
        <v>157</v>
      </c>
      <c r="I2709" s="113">
        <v>12</v>
      </c>
    </row>
    <row r="2710" spans="1:9" x14ac:dyDescent="0.25">
      <c r="A2710" s="26" t="str">
        <f t="shared" si="42"/>
        <v>North East2013Sarcoma: connective and soft tissue</v>
      </c>
      <c r="B2710" s="113" t="s">
        <v>164</v>
      </c>
      <c r="C2710" s="113">
        <v>2013</v>
      </c>
      <c r="D2710" s="113" t="s">
        <v>49</v>
      </c>
      <c r="E2710" s="113">
        <v>10</v>
      </c>
      <c r="F2710" s="113" t="s">
        <v>157</v>
      </c>
      <c r="G2710" s="113" t="s">
        <v>157</v>
      </c>
      <c r="H2710" s="113">
        <v>5</v>
      </c>
      <c r="I2710" s="113">
        <v>21</v>
      </c>
    </row>
    <row r="2711" spans="1:9" x14ac:dyDescent="0.25">
      <c r="A2711" s="26" t="str">
        <f t="shared" si="42"/>
        <v>North West2006Sarcoma: connective and soft tissue</v>
      </c>
      <c r="B2711" s="113" t="s">
        <v>166</v>
      </c>
      <c r="C2711" s="113">
        <v>2006</v>
      </c>
      <c r="D2711" s="113" t="s">
        <v>49</v>
      </c>
      <c r="E2711" s="113">
        <v>27</v>
      </c>
      <c r="F2711" s="113" t="s">
        <v>157</v>
      </c>
      <c r="G2711" s="113" t="s">
        <v>157</v>
      </c>
      <c r="H2711" s="113">
        <v>13</v>
      </c>
      <c r="I2711" s="113">
        <v>48</v>
      </c>
    </row>
    <row r="2712" spans="1:9" x14ac:dyDescent="0.25">
      <c r="A2712" s="26" t="str">
        <f t="shared" si="42"/>
        <v>North West2007Sarcoma: connective and soft tissue</v>
      </c>
      <c r="B2712" s="113" t="s">
        <v>166</v>
      </c>
      <c r="C2712" s="113">
        <v>2007</v>
      </c>
      <c r="D2712" s="113" t="s">
        <v>49</v>
      </c>
      <c r="E2712" s="113">
        <v>29</v>
      </c>
      <c r="F2712" s="113">
        <v>10</v>
      </c>
      <c r="G2712" s="113" t="s">
        <v>157</v>
      </c>
      <c r="H2712" s="113" t="s">
        <v>157</v>
      </c>
      <c r="I2712" s="113">
        <v>48</v>
      </c>
    </row>
    <row r="2713" spans="1:9" x14ac:dyDescent="0.25">
      <c r="A2713" s="26" t="str">
        <f t="shared" si="42"/>
        <v>North West2008Sarcoma: connective and soft tissue</v>
      </c>
      <c r="B2713" s="113" t="s">
        <v>166</v>
      </c>
      <c r="C2713" s="113">
        <v>2008</v>
      </c>
      <c r="D2713" s="113" t="s">
        <v>49</v>
      </c>
      <c r="E2713" s="113">
        <v>29</v>
      </c>
      <c r="F2713" s="113">
        <v>10</v>
      </c>
      <c r="G2713" s="113">
        <v>0</v>
      </c>
      <c r="H2713" s="113">
        <v>12</v>
      </c>
      <c r="I2713" s="113">
        <v>51</v>
      </c>
    </row>
    <row r="2714" spans="1:9" x14ac:dyDescent="0.25">
      <c r="A2714" s="26" t="str">
        <f t="shared" si="42"/>
        <v>North West2009Sarcoma: connective and soft tissue</v>
      </c>
      <c r="B2714" s="113" t="s">
        <v>166</v>
      </c>
      <c r="C2714" s="113">
        <v>2009</v>
      </c>
      <c r="D2714" s="113" t="s">
        <v>49</v>
      </c>
      <c r="E2714" s="113">
        <v>39</v>
      </c>
      <c r="F2714" s="113">
        <v>19</v>
      </c>
      <c r="G2714" s="113" t="s">
        <v>157</v>
      </c>
      <c r="H2714" s="113" t="s">
        <v>157</v>
      </c>
      <c r="I2714" s="113">
        <v>68</v>
      </c>
    </row>
    <row r="2715" spans="1:9" x14ac:dyDescent="0.25">
      <c r="A2715" s="26" t="str">
        <f t="shared" si="42"/>
        <v>North West2010Sarcoma: connective and soft tissue</v>
      </c>
      <c r="B2715" s="113" t="s">
        <v>166</v>
      </c>
      <c r="C2715" s="113">
        <v>2010</v>
      </c>
      <c r="D2715" s="113" t="s">
        <v>49</v>
      </c>
      <c r="E2715" s="113">
        <v>35</v>
      </c>
      <c r="F2715" s="113">
        <v>15</v>
      </c>
      <c r="G2715" s="113" t="s">
        <v>157</v>
      </c>
      <c r="H2715" s="113" t="s">
        <v>157</v>
      </c>
      <c r="I2715" s="113">
        <v>57</v>
      </c>
    </row>
    <row r="2716" spans="1:9" x14ac:dyDescent="0.25">
      <c r="A2716" s="26" t="str">
        <f t="shared" si="42"/>
        <v>North West2011Sarcoma: connective and soft tissue</v>
      </c>
      <c r="B2716" s="113" t="s">
        <v>166</v>
      </c>
      <c r="C2716" s="113">
        <v>2011</v>
      </c>
      <c r="D2716" s="113" t="s">
        <v>49</v>
      </c>
      <c r="E2716" s="113">
        <v>31</v>
      </c>
      <c r="F2716" s="113">
        <v>12</v>
      </c>
      <c r="G2716" s="113">
        <v>5</v>
      </c>
      <c r="H2716" s="113">
        <v>7</v>
      </c>
      <c r="I2716" s="113">
        <v>55</v>
      </c>
    </row>
    <row r="2717" spans="1:9" x14ac:dyDescent="0.25">
      <c r="A2717" s="26" t="str">
        <f t="shared" si="42"/>
        <v>North West2012Sarcoma: connective and soft tissue</v>
      </c>
      <c r="B2717" s="113" t="s">
        <v>166</v>
      </c>
      <c r="C2717" s="113">
        <v>2012</v>
      </c>
      <c r="D2717" s="113" t="s">
        <v>49</v>
      </c>
      <c r="E2717" s="113">
        <v>31</v>
      </c>
      <c r="F2717" s="113">
        <v>10</v>
      </c>
      <c r="G2717" s="113" t="s">
        <v>157</v>
      </c>
      <c r="H2717" s="113" t="s">
        <v>157</v>
      </c>
      <c r="I2717" s="113">
        <v>46</v>
      </c>
    </row>
    <row r="2718" spans="1:9" x14ac:dyDescent="0.25">
      <c r="A2718" s="26" t="str">
        <f t="shared" si="42"/>
        <v>North West2013Sarcoma: connective and soft tissue</v>
      </c>
      <c r="B2718" s="113" t="s">
        <v>166</v>
      </c>
      <c r="C2718" s="113">
        <v>2013</v>
      </c>
      <c r="D2718" s="113" t="s">
        <v>49</v>
      </c>
      <c r="E2718" s="113">
        <v>26</v>
      </c>
      <c r="F2718" s="113" t="s">
        <v>157</v>
      </c>
      <c r="G2718" s="113" t="s">
        <v>157</v>
      </c>
      <c r="H2718" s="113">
        <v>13</v>
      </c>
      <c r="I2718" s="113">
        <v>51</v>
      </c>
    </row>
    <row r="2719" spans="1:9" x14ac:dyDescent="0.25">
      <c r="A2719" s="26" t="str">
        <f t="shared" si="42"/>
        <v>South East2006Sarcoma: connective and soft tissue</v>
      </c>
      <c r="B2719" s="113" t="s">
        <v>168</v>
      </c>
      <c r="C2719" s="113">
        <v>2006</v>
      </c>
      <c r="D2719" s="113" t="s">
        <v>49</v>
      </c>
      <c r="E2719" s="113">
        <v>18</v>
      </c>
      <c r="F2719" s="113">
        <v>11</v>
      </c>
      <c r="G2719" s="113" t="s">
        <v>157</v>
      </c>
      <c r="H2719" s="113" t="s">
        <v>157</v>
      </c>
      <c r="I2719" s="113">
        <v>38</v>
      </c>
    </row>
    <row r="2720" spans="1:9" x14ac:dyDescent="0.25">
      <c r="A2720" s="26" t="str">
        <f t="shared" si="42"/>
        <v>South East2007Sarcoma: connective and soft tissue</v>
      </c>
      <c r="B2720" s="113" t="s">
        <v>168</v>
      </c>
      <c r="C2720" s="113">
        <v>2007</v>
      </c>
      <c r="D2720" s="113" t="s">
        <v>49</v>
      </c>
      <c r="E2720" s="113">
        <v>21</v>
      </c>
      <c r="F2720" s="113">
        <v>18</v>
      </c>
      <c r="G2720" s="113">
        <v>0</v>
      </c>
      <c r="H2720" s="113">
        <v>10</v>
      </c>
      <c r="I2720" s="113">
        <v>49</v>
      </c>
    </row>
    <row r="2721" spans="1:9" x14ac:dyDescent="0.25">
      <c r="A2721" s="26" t="str">
        <f t="shared" si="42"/>
        <v>South East2008Sarcoma: connective and soft tissue</v>
      </c>
      <c r="B2721" s="113" t="s">
        <v>168</v>
      </c>
      <c r="C2721" s="113">
        <v>2008</v>
      </c>
      <c r="D2721" s="113" t="s">
        <v>49</v>
      </c>
      <c r="E2721" s="113">
        <v>33</v>
      </c>
      <c r="F2721" s="113">
        <v>20</v>
      </c>
      <c r="G2721" s="113" t="s">
        <v>157</v>
      </c>
      <c r="H2721" s="113" t="s">
        <v>157</v>
      </c>
      <c r="I2721" s="113">
        <v>69</v>
      </c>
    </row>
    <row r="2722" spans="1:9" x14ac:dyDescent="0.25">
      <c r="A2722" s="26" t="str">
        <f t="shared" si="42"/>
        <v>South East2009Sarcoma: connective and soft tissue</v>
      </c>
      <c r="B2722" s="113" t="s">
        <v>168</v>
      </c>
      <c r="C2722" s="113">
        <v>2009</v>
      </c>
      <c r="D2722" s="113" t="s">
        <v>49</v>
      </c>
      <c r="E2722" s="113">
        <v>44</v>
      </c>
      <c r="F2722" s="113">
        <v>17</v>
      </c>
      <c r="G2722" s="113" t="s">
        <v>157</v>
      </c>
      <c r="H2722" s="113" t="s">
        <v>157</v>
      </c>
      <c r="I2722" s="113">
        <v>69</v>
      </c>
    </row>
    <row r="2723" spans="1:9" x14ac:dyDescent="0.25">
      <c r="A2723" s="26" t="str">
        <f t="shared" si="42"/>
        <v>South East2010Sarcoma: connective and soft tissue</v>
      </c>
      <c r="B2723" s="113" t="s">
        <v>168</v>
      </c>
      <c r="C2723" s="113">
        <v>2010</v>
      </c>
      <c r="D2723" s="113" t="s">
        <v>49</v>
      </c>
      <c r="E2723" s="113">
        <v>20</v>
      </c>
      <c r="F2723" s="113">
        <v>15</v>
      </c>
      <c r="G2723" s="113" t="s">
        <v>157</v>
      </c>
      <c r="H2723" s="113" t="s">
        <v>157</v>
      </c>
      <c r="I2723" s="113">
        <v>51</v>
      </c>
    </row>
    <row r="2724" spans="1:9" x14ac:dyDescent="0.25">
      <c r="A2724" s="26" t="str">
        <f t="shared" si="42"/>
        <v>South East2011Sarcoma: connective and soft tissue</v>
      </c>
      <c r="B2724" s="113" t="s">
        <v>168</v>
      </c>
      <c r="C2724" s="113">
        <v>2011</v>
      </c>
      <c r="D2724" s="113" t="s">
        <v>49</v>
      </c>
      <c r="E2724" s="113">
        <v>36</v>
      </c>
      <c r="F2724" s="113" t="s">
        <v>157</v>
      </c>
      <c r="G2724" s="113" t="s">
        <v>157</v>
      </c>
      <c r="H2724" s="113">
        <v>15</v>
      </c>
      <c r="I2724" s="113">
        <v>64</v>
      </c>
    </row>
    <row r="2725" spans="1:9" x14ac:dyDescent="0.25">
      <c r="A2725" s="26" t="str">
        <f t="shared" si="42"/>
        <v>South East2012Sarcoma: connective and soft tissue</v>
      </c>
      <c r="B2725" s="113" t="s">
        <v>168</v>
      </c>
      <c r="C2725" s="113">
        <v>2012</v>
      </c>
      <c r="D2725" s="113" t="s">
        <v>49</v>
      </c>
      <c r="E2725" s="113">
        <v>36</v>
      </c>
      <c r="F2725" s="113">
        <v>12</v>
      </c>
      <c r="G2725" s="113" t="s">
        <v>157</v>
      </c>
      <c r="H2725" s="113" t="s">
        <v>157</v>
      </c>
      <c r="I2725" s="113">
        <v>60</v>
      </c>
    </row>
    <row r="2726" spans="1:9" x14ac:dyDescent="0.25">
      <c r="A2726" s="26" t="str">
        <f t="shared" si="42"/>
        <v>South East2013Sarcoma: connective and soft tissue</v>
      </c>
      <c r="B2726" s="113" t="s">
        <v>168</v>
      </c>
      <c r="C2726" s="113">
        <v>2013</v>
      </c>
      <c r="D2726" s="113" t="s">
        <v>49</v>
      </c>
      <c r="E2726" s="113">
        <v>40</v>
      </c>
      <c r="F2726" s="113" t="s">
        <v>157</v>
      </c>
      <c r="G2726" s="113" t="s">
        <v>157</v>
      </c>
      <c r="H2726" s="113">
        <v>16</v>
      </c>
      <c r="I2726" s="113">
        <v>69</v>
      </c>
    </row>
    <row r="2727" spans="1:9" x14ac:dyDescent="0.25">
      <c r="A2727" s="26" t="str">
        <f t="shared" si="42"/>
        <v>South West2006Sarcoma: connective and soft tissue</v>
      </c>
      <c r="B2727" s="113" t="s">
        <v>170</v>
      </c>
      <c r="C2727" s="113">
        <v>2006</v>
      </c>
      <c r="D2727" s="113" t="s">
        <v>49</v>
      </c>
      <c r="E2727" s="113">
        <v>19</v>
      </c>
      <c r="F2727" s="113">
        <v>20</v>
      </c>
      <c r="G2727" s="113" t="s">
        <v>157</v>
      </c>
      <c r="H2727" s="113" t="s">
        <v>157</v>
      </c>
      <c r="I2727" s="113">
        <v>50</v>
      </c>
    </row>
    <row r="2728" spans="1:9" x14ac:dyDescent="0.25">
      <c r="A2728" s="26" t="str">
        <f t="shared" si="42"/>
        <v>South West2007Sarcoma: connective and soft tissue</v>
      </c>
      <c r="B2728" s="113" t="s">
        <v>170</v>
      </c>
      <c r="C2728" s="113">
        <v>2007</v>
      </c>
      <c r="D2728" s="113" t="s">
        <v>49</v>
      </c>
      <c r="E2728" s="113">
        <v>11</v>
      </c>
      <c r="F2728" s="113">
        <v>28</v>
      </c>
      <c r="G2728" s="113" t="s">
        <v>157</v>
      </c>
      <c r="H2728" s="113" t="s">
        <v>157</v>
      </c>
      <c r="I2728" s="113">
        <v>41</v>
      </c>
    </row>
    <row r="2729" spans="1:9" x14ac:dyDescent="0.25">
      <c r="A2729" s="26" t="str">
        <f t="shared" si="42"/>
        <v>South West2008Sarcoma: connective and soft tissue</v>
      </c>
      <c r="B2729" s="113" t="s">
        <v>170</v>
      </c>
      <c r="C2729" s="113">
        <v>2008</v>
      </c>
      <c r="D2729" s="113" t="s">
        <v>49</v>
      </c>
      <c r="E2729" s="113">
        <v>13</v>
      </c>
      <c r="F2729" s="113">
        <v>27</v>
      </c>
      <c r="G2729" s="113" t="s">
        <v>157</v>
      </c>
      <c r="H2729" s="113" t="s">
        <v>157</v>
      </c>
      <c r="I2729" s="113">
        <v>47</v>
      </c>
    </row>
    <row r="2730" spans="1:9" x14ac:dyDescent="0.25">
      <c r="A2730" s="26" t="str">
        <f t="shared" si="42"/>
        <v>South West2009Sarcoma: connective and soft tissue</v>
      </c>
      <c r="B2730" s="113" t="s">
        <v>170</v>
      </c>
      <c r="C2730" s="113">
        <v>2009</v>
      </c>
      <c r="D2730" s="113" t="s">
        <v>49</v>
      </c>
      <c r="E2730" s="113">
        <v>16</v>
      </c>
      <c r="F2730" s="113">
        <v>18</v>
      </c>
      <c r="G2730" s="113" t="s">
        <v>157</v>
      </c>
      <c r="H2730" s="113" t="s">
        <v>157</v>
      </c>
      <c r="I2730" s="113">
        <v>39</v>
      </c>
    </row>
    <row r="2731" spans="1:9" x14ac:dyDescent="0.25">
      <c r="A2731" s="26" t="str">
        <f t="shared" si="42"/>
        <v>South West2010Sarcoma: connective and soft tissue</v>
      </c>
      <c r="B2731" s="113" t="s">
        <v>170</v>
      </c>
      <c r="C2731" s="113">
        <v>2010</v>
      </c>
      <c r="D2731" s="113" t="s">
        <v>49</v>
      </c>
      <c r="E2731" s="113">
        <v>20</v>
      </c>
      <c r="F2731" s="113">
        <v>22</v>
      </c>
      <c r="G2731" s="113" t="s">
        <v>157</v>
      </c>
      <c r="H2731" s="113" t="s">
        <v>157</v>
      </c>
      <c r="I2731" s="113">
        <v>54</v>
      </c>
    </row>
    <row r="2732" spans="1:9" x14ac:dyDescent="0.25">
      <c r="A2732" s="26" t="str">
        <f t="shared" si="42"/>
        <v>South West2011Sarcoma: connective and soft tissue</v>
      </c>
      <c r="B2732" s="113" t="s">
        <v>170</v>
      </c>
      <c r="C2732" s="113">
        <v>2011</v>
      </c>
      <c r="D2732" s="113" t="s">
        <v>49</v>
      </c>
      <c r="E2732" s="113">
        <v>31</v>
      </c>
      <c r="F2732" s="113">
        <v>22</v>
      </c>
      <c r="G2732" s="113">
        <v>0</v>
      </c>
      <c r="H2732" s="113">
        <v>10</v>
      </c>
      <c r="I2732" s="113">
        <v>63</v>
      </c>
    </row>
    <row r="2733" spans="1:9" x14ac:dyDescent="0.25">
      <c r="A2733" s="26" t="str">
        <f t="shared" si="42"/>
        <v>South West2012Sarcoma: connective and soft tissue</v>
      </c>
      <c r="B2733" s="113" t="s">
        <v>170</v>
      </c>
      <c r="C2733" s="113">
        <v>2012</v>
      </c>
      <c r="D2733" s="113" t="s">
        <v>49</v>
      </c>
      <c r="E2733" s="113">
        <v>33</v>
      </c>
      <c r="F2733" s="113">
        <v>17</v>
      </c>
      <c r="G2733" s="113" t="s">
        <v>157</v>
      </c>
      <c r="H2733" s="113" t="s">
        <v>157</v>
      </c>
      <c r="I2733" s="113">
        <v>59</v>
      </c>
    </row>
    <row r="2734" spans="1:9" x14ac:dyDescent="0.25">
      <c r="A2734" s="26" t="str">
        <f t="shared" si="42"/>
        <v>South West2013Sarcoma: connective and soft tissue</v>
      </c>
      <c r="B2734" s="113" t="s">
        <v>170</v>
      </c>
      <c r="C2734" s="113">
        <v>2013</v>
      </c>
      <c r="D2734" s="113" t="s">
        <v>49</v>
      </c>
      <c r="E2734" s="113">
        <v>23</v>
      </c>
      <c r="F2734" s="113">
        <v>20</v>
      </c>
      <c r="G2734" s="113">
        <v>0</v>
      </c>
      <c r="H2734" s="113">
        <v>7</v>
      </c>
      <c r="I2734" s="113">
        <v>50</v>
      </c>
    </row>
    <row r="2735" spans="1:9" x14ac:dyDescent="0.25">
      <c r="A2735" s="26" t="str">
        <f t="shared" si="42"/>
        <v>West Midlands2006Sarcoma: connective and soft tissue</v>
      </c>
      <c r="B2735" s="113" t="s">
        <v>172</v>
      </c>
      <c r="C2735" s="113">
        <v>2006</v>
      </c>
      <c r="D2735" s="113" t="s">
        <v>49</v>
      </c>
      <c r="E2735" s="113">
        <v>13</v>
      </c>
      <c r="F2735" s="113" t="s">
        <v>157</v>
      </c>
      <c r="G2735" s="113" t="s">
        <v>157</v>
      </c>
      <c r="H2735" s="113">
        <v>8</v>
      </c>
      <c r="I2735" s="113">
        <v>26</v>
      </c>
    </row>
    <row r="2736" spans="1:9" x14ac:dyDescent="0.25">
      <c r="A2736" s="26" t="str">
        <f t="shared" si="42"/>
        <v>West Midlands2007Sarcoma: connective and soft tissue</v>
      </c>
      <c r="B2736" s="113" t="s">
        <v>172</v>
      </c>
      <c r="C2736" s="113">
        <v>2007</v>
      </c>
      <c r="D2736" s="113" t="s">
        <v>49</v>
      </c>
      <c r="E2736" s="113">
        <v>11</v>
      </c>
      <c r="F2736" s="113">
        <v>12</v>
      </c>
      <c r="G2736" s="113" t="s">
        <v>157</v>
      </c>
      <c r="H2736" s="113" t="s">
        <v>157</v>
      </c>
      <c r="I2736" s="113">
        <v>28</v>
      </c>
    </row>
    <row r="2737" spans="1:9" x14ac:dyDescent="0.25">
      <c r="A2737" s="26" t="str">
        <f t="shared" si="42"/>
        <v>West Midlands2008Sarcoma: connective and soft tissue</v>
      </c>
      <c r="B2737" s="113" t="s">
        <v>172</v>
      </c>
      <c r="C2737" s="113">
        <v>2008</v>
      </c>
      <c r="D2737" s="113" t="s">
        <v>49</v>
      </c>
      <c r="E2737" s="113">
        <v>19</v>
      </c>
      <c r="F2737" s="113">
        <v>11</v>
      </c>
      <c r="G2737" s="113" t="s">
        <v>157</v>
      </c>
      <c r="H2737" s="113" t="s">
        <v>157</v>
      </c>
      <c r="I2737" s="113">
        <v>39</v>
      </c>
    </row>
    <row r="2738" spans="1:9" x14ac:dyDescent="0.25">
      <c r="A2738" s="26" t="str">
        <f t="shared" si="42"/>
        <v>West Midlands2009Sarcoma: connective and soft tissue</v>
      </c>
      <c r="B2738" s="113" t="s">
        <v>172</v>
      </c>
      <c r="C2738" s="113">
        <v>2009</v>
      </c>
      <c r="D2738" s="113" t="s">
        <v>49</v>
      </c>
      <c r="E2738" s="113">
        <v>17</v>
      </c>
      <c r="F2738" s="113">
        <v>14</v>
      </c>
      <c r="G2738" s="113" t="s">
        <v>157</v>
      </c>
      <c r="H2738" s="113" t="s">
        <v>157</v>
      </c>
      <c r="I2738" s="113">
        <v>34</v>
      </c>
    </row>
    <row r="2739" spans="1:9" x14ac:dyDescent="0.25">
      <c r="A2739" s="26" t="str">
        <f t="shared" si="42"/>
        <v>West Midlands2010Sarcoma: connective and soft tissue</v>
      </c>
      <c r="B2739" s="113" t="s">
        <v>172</v>
      </c>
      <c r="C2739" s="113">
        <v>2010</v>
      </c>
      <c r="D2739" s="113" t="s">
        <v>49</v>
      </c>
      <c r="E2739" s="113">
        <v>26</v>
      </c>
      <c r="F2739" s="113">
        <v>11</v>
      </c>
      <c r="G2739" s="113">
        <v>0</v>
      </c>
      <c r="H2739" s="113">
        <v>10</v>
      </c>
      <c r="I2739" s="113">
        <v>47</v>
      </c>
    </row>
    <row r="2740" spans="1:9" x14ac:dyDescent="0.25">
      <c r="A2740" s="26" t="str">
        <f t="shared" si="42"/>
        <v>West Midlands2011Sarcoma: connective and soft tissue</v>
      </c>
      <c r="B2740" s="113" t="s">
        <v>172</v>
      </c>
      <c r="C2740" s="113">
        <v>2011</v>
      </c>
      <c r="D2740" s="113" t="s">
        <v>49</v>
      </c>
      <c r="E2740" s="113">
        <v>21</v>
      </c>
      <c r="F2740" s="113" t="s">
        <v>157</v>
      </c>
      <c r="G2740" s="113" t="s">
        <v>157</v>
      </c>
      <c r="H2740" s="113" t="s">
        <v>157</v>
      </c>
      <c r="I2740" s="113">
        <v>34</v>
      </c>
    </row>
    <row r="2741" spans="1:9" x14ac:dyDescent="0.25">
      <c r="A2741" s="26" t="str">
        <f t="shared" si="42"/>
        <v>West Midlands2012Sarcoma: connective and soft tissue</v>
      </c>
      <c r="B2741" s="113" t="s">
        <v>172</v>
      </c>
      <c r="C2741" s="113">
        <v>2012</v>
      </c>
      <c r="D2741" s="113" t="s">
        <v>49</v>
      </c>
      <c r="E2741" s="113">
        <v>28</v>
      </c>
      <c r="F2741" s="113">
        <v>11</v>
      </c>
      <c r="G2741" s="113" t="s">
        <v>157</v>
      </c>
      <c r="H2741" s="113" t="s">
        <v>157</v>
      </c>
      <c r="I2741" s="113">
        <v>47</v>
      </c>
    </row>
    <row r="2742" spans="1:9" x14ac:dyDescent="0.25">
      <c r="A2742" s="26" t="str">
        <f t="shared" si="42"/>
        <v>West Midlands2013Sarcoma: connective and soft tissue</v>
      </c>
      <c r="B2742" s="113" t="s">
        <v>172</v>
      </c>
      <c r="C2742" s="113">
        <v>2013</v>
      </c>
      <c r="D2742" s="113" t="s">
        <v>49</v>
      </c>
      <c r="E2742" s="113">
        <v>25</v>
      </c>
      <c r="F2742" s="113">
        <v>12</v>
      </c>
      <c r="G2742" s="113" t="s">
        <v>157</v>
      </c>
      <c r="H2742" s="113" t="s">
        <v>157</v>
      </c>
      <c r="I2742" s="113">
        <v>45</v>
      </c>
    </row>
    <row r="2743" spans="1:9" x14ac:dyDescent="0.25">
      <c r="A2743" s="26" t="str">
        <f t="shared" si="42"/>
        <v>Yorkshire and The Humber2006Sarcoma: connective and soft tissue</v>
      </c>
      <c r="B2743" s="113" t="s">
        <v>174</v>
      </c>
      <c r="C2743" s="113">
        <v>2006</v>
      </c>
      <c r="D2743" s="113" t="s">
        <v>49</v>
      </c>
      <c r="E2743" s="113">
        <v>23</v>
      </c>
      <c r="F2743" s="113">
        <v>17</v>
      </c>
      <c r="G2743" s="113" t="s">
        <v>157</v>
      </c>
      <c r="H2743" s="113" t="s">
        <v>157</v>
      </c>
      <c r="I2743" s="113">
        <v>52</v>
      </c>
    </row>
    <row r="2744" spans="1:9" x14ac:dyDescent="0.25">
      <c r="A2744" s="26" t="str">
        <f t="shared" si="42"/>
        <v>Yorkshire and The Humber2007Sarcoma: connective and soft tissue</v>
      </c>
      <c r="B2744" s="113" t="s">
        <v>174</v>
      </c>
      <c r="C2744" s="113">
        <v>2007</v>
      </c>
      <c r="D2744" s="113" t="s">
        <v>49</v>
      </c>
      <c r="E2744" s="113">
        <v>27</v>
      </c>
      <c r="F2744" s="113">
        <v>15</v>
      </c>
      <c r="G2744" s="113" t="s">
        <v>157</v>
      </c>
      <c r="H2744" s="113" t="s">
        <v>157</v>
      </c>
      <c r="I2744" s="113">
        <v>52</v>
      </c>
    </row>
    <row r="2745" spans="1:9" x14ac:dyDescent="0.25">
      <c r="A2745" s="26" t="str">
        <f t="shared" si="42"/>
        <v>Yorkshire and The Humber2008Sarcoma: connective and soft tissue</v>
      </c>
      <c r="B2745" s="113" t="s">
        <v>174</v>
      </c>
      <c r="C2745" s="113">
        <v>2008</v>
      </c>
      <c r="D2745" s="113" t="s">
        <v>49</v>
      </c>
      <c r="E2745" s="113">
        <v>29</v>
      </c>
      <c r="F2745" s="113">
        <v>18</v>
      </c>
      <c r="G2745" s="113">
        <v>6</v>
      </c>
      <c r="H2745" s="113">
        <v>5</v>
      </c>
      <c r="I2745" s="113">
        <v>58</v>
      </c>
    </row>
    <row r="2746" spans="1:9" x14ac:dyDescent="0.25">
      <c r="A2746" s="26" t="str">
        <f t="shared" si="42"/>
        <v>Yorkshire and The Humber2009Sarcoma: connective and soft tissue</v>
      </c>
      <c r="B2746" s="113" t="s">
        <v>174</v>
      </c>
      <c r="C2746" s="113">
        <v>2009</v>
      </c>
      <c r="D2746" s="113" t="s">
        <v>49</v>
      </c>
      <c r="E2746" s="113">
        <v>25</v>
      </c>
      <c r="F2746" s="113">
        <v>19</v>
      </c>
      <c r="G2746" s="113">
        <v>5</v>
      </c>
      <c r="H2746" s="113">
        <v>11</v>
      </c>
      <c r="I2746" s="113">
        <v>60</v>
      </c>
    </row>
    <row r="2747" spans="1:9" x14ac:dyDescent="0.25">
      <c r="A2747" s="26" t="str">
        <f t="shared" si="42"/>
        <v>Yorkshire and The Humber2010Sarcoma: connective and soft tissue</v>
      </c>
      <c r="B2747" s="113" t="s">
        <v>174</v>
      </c>
      <c r="C2747" s="113">
        <v>2010</v>
      </c>
      <c r="D2747" s="113" t="s">
        <v>49</v>
      </c>
      <c r="E2747" s="113">
        <v>31</v>
      </c>
      <c r="F2747" s="113" t="s">
        <v>157</v>
      </c>
      <c r="G2747" s="113" t="s">
        <v>157</v>
      </c>
      <c r="H2747" s="113">
        <v>11</v>
      </c>
      <c r="I2747" s="113">
        <v>59</v>
      </c>
    </row>
    <row r="2748" spans="1:9" x14ac:dyDescent="0.25">
      <c r="A2748" s="26" t="str">
        <f t="shared" si="42"/>
        <v>Yorkshire and The Humber2011Sarcoma: connective and soft tissue</v>
      </c>
      <c r="B2748" s="113" t="s">
        <v>174</v>
      </c>
      <c r="C2748" s="113">
        <v>2011</v>
      </c>
      <c r="D2748" s="113" t="s">
        <v>49</v>
      </c>
      <c r="E2748" s="113">
        <v>26</v>
      </c>
      <c r="F2748" s="113">
        <v>17</v>
      </c>
      <c r="G2748" s="113">
        <v>6</v>
      </c>
      <c r="H2748" s="113">
        <v>8</v>
      </c>
      <c r="I2748" s="113">
        <v>57</v>
      </c>
    </row>
    <row r="2749" spans="1:9" x14ac:dyDescent="0.25">
      <c r="A2749" s="26" t="str">
        <f t="shared" si="42"/>
        <v>Yorkshire and The Humber2012Sarcoma: connective and soft tissue</v>
      </c>
      <c r="B2749" s="113" t="s">
        <v>174</v>
      </c>
      <c r="C2749" s="113">
        <v>2012</v>
      </c>
      <c r="D2749" s="113" t="s">
        <v>49</v>
      </c>
      <c r="E2749" s="113">
        <v>26</v>
      </c>
      <c r="F2749" s="113">
        <v>19</v>
      </c>
      <c r="G2749" s="113">
        <v>5</v>
      </c>
      <c r="H2749" s="113">
        <v>20</v>
      </c>
      <c r="I2749" s="113">
        <v>70</v>
      </c>
    </row>
    <row r="2750" spans="1:9" x14ac:dyDescent="0.25">
      <c r="A2750" s="26" t="str">
        <f t="shared" si="42"/>
        <v>Yorkshire and The Humber2013Sarcoma: connective and soft tissue</v>
      </c>
      <c r="B2750" s="113" t="s">
        <v>174</v>
      </c>
      <c r="C2750" s="113">
        <v>2013</v>
      </c>
      <c r="D2750" s="113" t="s">
        <v>49</v>
      </c>
      <c r="E2750" s="113">
        <v>37</v>
      </c>
      <c r="F2750" s="113" t="s">
        <v>157</v>
      </c>
      <c r="G2750" s="113" t="s">
        <v>157</v>
      </c>
      <c r="H2750" s="113">
        <v>21</v>
      </c>
      <c r="I2750" s="113">
        <v>73</v>
      </c>
    </row>
    <row r="2751" spans="1:9" x14ac:dyDescent="0.25">
      <c r="A2751" s="26" t="str">
        <f t="shared" si="42"/>
        <v>East Midlands2006Stomach</v>
      </c>
      <c r="B2751" s="113" t="s">
        <v>160</v>
      </c>
      <c r="C2751" s="113">
        <v>2006</v>
      </c>
      <c r="D2751" s="113" t="s">
        <v>51</v>
      </c>
      <c r="E2751" s="113">
        <v>66</v>
      </c>
      <c r="F2751" s="113">
        <v>69</v>
      </c>
      <c r="G2751" s="113">
        <v>24</v>
      </c>
      <c r="H2751" s="113">
        <v>15</v>
      </c>
      <c r="I2751" s="113">
        <v>174</v>
      </c>
    </row>
    <row r="2752" spans="1:9" x14ac:dyDescent="0.25">
      <c r="A2752" s="26" t="str">
        <f t="shared" si="42"/>
        <v>East Midlands2007Stomach</v>
      </c>
      <c r="B2752" s="113" t="s">
        <v>160</v>
      </c>
      <c r="C2752" s="113">
        <v>2007</v>
      </c>
      <c r="D2752" s="113" t="s">
        <v>51</v>
      </c>
      <c r="E2752" s="113">
        <v>58</v>
      </c>
      <c r="F2752" s="113">
        <v>62</v>
      </c>
      <c r="G2752" s="113">
        <v>19</v>
      </c>
      <c r="H2752" s="113">
        <v>24</v>
      </c>
      <c r="I2752" s="113">
        <v>163</v>
      </c>
    </row>
    <row r="2753" spans="1:9" x14ac:dyDescent="0.25">
      <c r="A2753" s="26" t="str">
        <f t="shared" si="42"/>
        <v>East Midlands2008Stomach</v>
      </c>
      <c r="B2753" s="113" t="s">
        <v>160</v>
      </c>
      <c r="C2753" s="113">
        <v>2008</v>
      </c>
      <c r="D2753" s="113" t="s">
        <v>51</v>
      </c>
      <c r="E2753" s="113">
        <v>73</v>
      </c>
      <c r="F2753" s="113">
        <v>73</v>
      </c>
      <c r="G2753" s="113">
        <v>39</v>
      </c>
      <c r="H2753" s="113">
        <v>11</v>
      </c>
      <c r="I2753" s="113">
        <v>196</v>
      </c>
    </row>
    <row r="2754" spans="1:9" x14ac:dyDescent="0.25">
      <c r="A2754" s="26" t="str">
        <f t="shared" si="42"/>
        <v>East Midlands2009Stomach</v>
      </c>
      <c r="B2754" s="113" t="s">
        <v>160</v>
      </c>
      <c r="C2754" s="113">
        <v>2009</v>
      </c>
      <c r="D2754" s="113" t="s">
        <v>51</v>
      </c>
      <c r="E2754" s="113">
        <v>74</v>
      </c>
      <c r="F2754" s="113">
        <v>73</v>
      </c>
      <c r="G2754" s="113">
        <v>35</v>
      </c>
      <c r="H2754" s="113">
        <v>8</v>
      </c>
      <c r="I2754" s="113">
        <v>190</v>
      </c>
    </row>
    <row r="2755" spans="1:9" x14ac:dyDescent="0.25">
      <c r="A2755" s="26" t="str">
        <f t="shared" si="42"/>
        <v>East Midlands2010Stomach</v>
      </c>
      <c r="B2755" s="113" t="s">
        <v>160</v>
      </c>
      <c r="C2755" s="113">
        <v>2010</v>
      </c>
      <c r="D2755" s="113" t="s">
        <v>51</v>
      </c>
      <c r="E2755" s="113">
        <v>91</v>
      </c>
      <c r="F2755" s="113">
        <v>48</v>
      </c>
      <c r="G2755" s="113">
        <v>16</v>
      </c>
      <c r="H2755" s="113">
        <v>22</v>
      </c>
      <c r="I2755" s="113">
        <v>177</v>
      </c>
    </row>
    <row r="2756" spans="1:9" x14ac:dyDescent="0.25">
      <c r="A2756" s="26" t="str">
        <f t="shared" si="42"/>
        <v>East Midlands2011Stomach</v>
      </c>
      <c r="B2756" s="113" t="s">
        <v>160</v>
      </c>
      <c r="C2756" s="113">
        <v>2011</v>
      </c>
      <c r="D2756" s="113" t="s">
        <v>51</v>
      </c>
      <c r="E2756" s="113">
        <v>85</v>
      </c>
      <c r="F2756" s="113">
        <v>41</v>
      </c>
      <c r="G2756" s="113">
        <v>17</v>
      </c>
      <c r="H2756" s="113">
        <v>24</v>
      </c>
      <c r="I2756" s="113">
        <v>167</v>
      </c>
    </row>
    <row r="2757" spans="1:9" x14ac:dyDescent="0.25">
      <c r="A2757" s="26" t="str">
        <f t="shared" ref="A2757:A2820" si="43">CONCATENATE(B2757,C2757,D2757)</f>
        <v>East Midlands2012Stomach</v>
      </c>
      <c r="B2757" s="113" t="s">
        <v>160</v>
      </c>
      <c r="C2757" s="113">
        <v>2012</v>
      </c>
      <c r="D2757" s="113" t="s">
        <v>51</v>
      </c>
      <c r="E2757" s="113">
        <v>85</v>
      </c>
      <c r="F2757" s="113">
        <v>29</v>
      </c>
      <c r="G2757" s="113">
        <v>17</v>
      </c>
      <c r="H2757" s="113">
        <v>19</v>
      </c>
      <c r="I2757" s="113">
        <v>150</v>
      </c>
    </row>
    <row r="2758" spans="1:9" x14ac:dyDescent="0.25">
      <c r="A2758" s="26" t="str">
        <f t="shared" si="43"/>
        <v>East Midlands2013Stomach</v>
      </c>
      <c r="B2758" s="113" t="s">
        <v>160</v>
      </c>
      <c r="C2758" s="113">
        <v>2013</v>
      </c>
      <c r="D2758" s="113" t="s">
        <v>51</v>
      </c>
      <c r="E2758" s="113">
        <v>100</v>
      </c>
      <c r="F2758" s="113">
        <v>28</v>
      </c>
      <c r="G2758" s="113">
        <v>8</v>
      </c>
      <c r="H2758" s="113">
        <v>20</v>
      </c>
      <c r="I2758" s="113">
        <v>156</v>
      </c>
    </row>
    <row r="2759" spans="1:9" x14ac:dyDescent="0.25">
      <c r="A2759" s="26" t="str">
        <f t="shared" si="43"/>
        <v>East of England2006Stomach</v>
      </c>
      <c r="B2759" s="113" t="s">
        <v>162</v>
      </c>
      <c r="C2759" s="113">
        <v>2006</v>
      </c>
      <c r="D2759" s="113" t="s">
        <v>51</v>
      </c>
      <c r="E2759" s="113">
        <v>144</v>
      </c>
      <c r="F2759" s="113">
        <v>72</v>
      </c>
      <c r="G2759" s="113">
        <v>0</v>
      </c>
      <c r="H2759" s="113">
        <v>12</v>
      </c>
      <c r="I2759" s="113">
        <v>228</v>
      </c>
    </row>
    <row r="2760" spans="1:9" x14ac:dyDescent="0.25">
      <c r="A2760" s="26" t="str">
        <f t="shared" si="43"/>
        <v>East of England2007Stomach</v>
      </c>
      <c r="B2760" s="113" t="s">
        <v>162</v>
      </c>
      <c r="C2760" s="113">
        <v>2007</v>
      </c>
      <c r="D2760" s="113" t="s">
        <v>51</v>
      </c>
      <c r="E2760" s="113">
        <v>118</v>
      </c>
      <c r="F2760" s="113">
        <v>78</v>
      </c>
      <c r="G2760" s="113" t="s">
        <v>157</v>
      </c>
      <c r="H2760" s="113" t="s">
        <v>157</v>
      </c>
      <c r="I2760" s="113">
        <v>208</v>
      </c>
    </row>
    <row r="2761" spans="1:9" x14ac:dyDescent="0.25">
      <c r="A2761" s="26" t="str">
        <f t="shared" si="43"/>
        <v>East of England2008Stomach</v>
      </c>
      <c r="B2761" s="113" t="s">
        <v>162</v>
      </c>
      <c r="C2761" s="113">
        <v>2008</v>
      </c>
      <c r="D2761" s="113" t="s">
        <v>51</v>
      </c>
      <c r="E2761" s="113">
        <v>132</v>
      </c>
      <c r="F2761" s="113">
        <v>72</v>
      </c>
      <c r="G2761" s="113" t="s">
        <v>157</v>
      </c>
      <c r="H2761" s="113" t="s">
        <v>157</v>
      </c>
      <c r="I2761" s="113">
        <v>214</v>
      </c>
    </row>
    <row r="2762" spans="1:9" x14ac:dyDescent="0.25">
      <c r="A2762" s="26" t="str">
        <f t="shared" si="43"/>
        <v>East of England2009Stomach</v>
      </c>
      <c r="B2762" s="113" t="s">
        <v>162</v>
      </c>
      <c r="C2762" s="113">
        <v>2009</v>
      </c>
      <c r="D2762" s="113" t="s">
        <v>51</v>
      </c>
      <c r="E2762" s="113">
        <v>125</v>
      </c>
      <c r="F2762" s="113">
        <v>83</v>
      </c>
      <c r="G2762" s="113">
        <v>0</v>
      </c>
      <c r="H2762" s="113">
        <v>16</v>
      </c>
      <c r="I2762" s="113">
        <v>224</v>
      </c>
    </row>
    <row r="2763" spans="1:9" x14ac:dyDescent="0.25">
      <c r="A2763" s="26" t="str">
        <f t="shared" si="43"/>
        <v>East of England2010Stomach</v>
      </c>
      <c r="B2763" s="113" t="s">
        <v>162</v>
      </c>
      <c r="C2763" s="113">
        <v>2010</v>
      </c>
      <c r="D2763" s="113" t="s">
        <v>51</v>
      </c>
      <c r="E2763" s="113">
        <v>128</v>
      </c>
      <c r="F2763" s="113">
        <v>56</v>
      </c>
      <c r="G2763" s="113" t="s">
        <v>157</v>
      </c>
      <c r="H2763" s="113" t="s">
        <v>157</v>
      </c>
      <c r="I2763" s="113">
        <v>191</v>
      </c>
    </row>
    <row r="2764" spans="1:9" x14ac:dyDescent="0.25">
      <c r="A2764" s="26" t="str">
        <f t="shared" si="43"/>
        <v>East of England2011Stomach</v>
      </c>
      <c r="B2764" s="113" t="s">
        <v>162</v>
      </c>
      <c r="C2764" s="113">
        <v>2011</v>
      </c>
      <c r="D2764" s="113" t="s">
        <v>51</v>
      </c>
      <c r="E2764" s="113">
        <v>120</v>
      </c>
      <c r="F2764" s="113">
        <v>47</v>
      </c>
      <c r="G2764" s="113">
        <v>0</v>
      </c>
      <c r="H2764" s="113">
        <v>12</v>
      </c>
      <c r="I2764" s="113">
        <v>179</v>
      </c>
    </row>
    <row r="2765" spans="1:9" x14ac:dyDescent="0.25">
      <c r="A2765" s="26" t="str">
        <f t="shared" si="43"/>
        <v>East of England2012Stomach</v>
      </c>
      <c r="B2765" s="113" t="s">
        <v>162</v>
      </c>
      <c r="C2765" s="113">
        <v>2012</v>
      </c>
      <c r="D2765" s="113" t="s">
        <v>51</v>
      </c>
      <c r="E2765" s="113">
        <v>141</v>
      </c>
      <c r="F2765" s="113">
        <v>42</v>
      </c>
      <c r="G2765" s="113" t="s">
        <v>157</v>
      </c>
      <c r="H2765" s="113" t="s">
        <v>157</v>
      </c>
      <c r="I2765" s="113">
        <v>192</v>
      </c>
    </row>
    <row r="2766" spans="1:9" x14ac:dyDescent="0.25">
      <c r="A2766" s="26" t="str">
        <f t="shared" si="43"/>
        <v>East of England2013Stomach</v>
      </c>
      <c r="B2766" s="113" t="s">
        <v>162</v>
      </c>
      <c r="C2766" s="113">
        <v>2013</v>
      </c>
      <c r="D2766" s="113" t="s">
        <v>51</v>
      </c>
      <c r="E2766" s="113">
        <v>128</v>
      </c>
      <c r="F2766" s="113">
        <v>53</v>
      </c>
      <c r="G2766" s="113" t="s">
        <v>157</v>
      </c>
      <c r="H2766" s="113" t="s">
        <v>157</v>
      </c>
      <c r="I2766" s="113">
        <v>193</v>
      </c>
    </row>
    <row r="2767" spans="1:9" x14ac:dyDescent="0.25">
      <c r="A2767" s="26" t="str">
        <f t="shared" si="43"/>
        <v>London2006Stomach</v>
      </c>
      <c r="B2767" s="113" t="s">
        <v>116</v>
      </c>
      <c r="C2767" s="113">
        <v>2006</v>
      </c>
      <c r="D2767" s="113" t="s">
        <v>51</v>
      </c>
      <c r="E2767" s="113">
        <v>250</v>
      </c>
      <c r="F2767" s="113" t="s">
        <v>157</v>
      </c>
      <c r="G2767" s="113" t="s">
        <v>157</v>
      </c>
      <c r="H2767" s="113">
        <v>19</v>
      </c>
      <c r="I2767" s="113">
        <v>277</v>
      </c>
    </row>
    <row r="2768" spans="1:9" x14ac:dyDescent="0.25">
      <c r="A2768" s="26" t="str">
        <f t="shared" si="43"/>
        <v>London2007Stomach</v>
      </c>
      <c r="B2768" s="113" t="s">
        <v>116</v>
      </c>
      <c r="C2768" s="113">
        <v>2007</v>
      </c>
      <c r="D2768" s="113" t="s">
        <v>51</v>
      </c>
      <c r="E2768" s="113">
        <v>242</v>
      </c>
      <c r="F2768" s="113" t="s">
        <v>157</v>
      </c>
      <c r="G2768" s="113" t="s">
        <v>157</v>
      </c>
      <c r="H2768" s="113">
        <v>12</v>
      </c>
      <c r="I2768" s="113">
        <v>263</v>
      </c>
    </row>
    <row r="2769" spans="1:9" x14ac:dyDescent="0.25">
      <c r="A2769" s="26" t="str">
        <f t="shared" si="43"/>
        <v>London2008Stomach</v>
      </c>
      <c r="B2769" s="113" t="s">
        <v>116</v>
      </c>
      <c r="C2769" s="113">
        <v>2008</v>
      </c>
      <c r="D2769" s="113" t="s">
        <v>51</v>
      </c>
      <c r="E2769" s="113">
        <v>233</v>
      </c>
      <c r="F2769" s="113">
        <v>9</v>
      </c>
      <c r="G2769" s="113">
        <v>8</v>
      </c>
      <c r="H2769" s="113">
        <v>14</v>
      </c>
      <c r="I2769" s="113">
        <v>264</v>
      </c>
    </row>
    <row r="2770" spans="1:9" x14ac:dyDescent="0.25">
      <c r="A2770" s="26" t="str">
        <f t="shared" si="43"/>
        <v>London2009Stomach</v>
      </c>
      <c r="B2770" s="113" t="s">
        <v>116</v>
      </c>
      <c r="C2770" s="113">
        <v>2009</v>
      </c>
      <c r="D2770" s="113" t="s">
        <v>51</v>
      </c>
      <c r="E2770" s="113">
        <v>237</v>
      </c>
      <c r="F2770" s="113">
        <v>15</v>
      </c>
      <c r="G2770" s="113" t="s">
        <v>157</v>
      </c>
      <c r="H2770" s="113" t="s">
        <v>157</v>
      </c>
      <c r="I2770" s="113">
        <v>265</v>
      </c>
    </row>
    <row r="2771" spans="1:9" x14ac:dyDescent="0.25">
      <c r="A2771" s="26" t="str">
        <f t="shared" si="43"/>
        <v>London2010Stomach</v>
      </c>
      <c r="B2771" s="113" t="s">
        <v>116</v>
      </c>
      <c r="C2771" s="113">
        <v>2010</v>
      </c>
      <c r="D2771" s="113" t="s">
        <v>51</v>
      </c>
      <c r="E2771" s="113">
        <v>201</v>
      </c>
      <c r="F2771" s="113" t="s">
        <v>157</v>
      </c>
      <c r="G2771" s="113" t="s">
        <v>157</v>
      </c>
      <c r="H2771" s="113">
        <v>18</v>
      </c>
      <c r="I2771" s="113">
        <v>227</v>
      </c>
    </row>
    <row r="2772" spans="1:9" x14ac:dyDescent="0.25">
      <c r="A2772" s="26" t="str">
        <f t="shared" si="43"/>
        <v>London2011Stomach</v>
      </c>
      <c r="B2772" s="113" t="s">
        <v>116</v>
      </c>
      <c r="C2772" s="113">
        <v>2011</v>
      </c>
      <c r="D2772" s="113" t="s">
        <v>51</v>
      </c>
      <c r="E2772" s="113">
        <v>196</v>
      </c>
      <c r="F2772" s="113" t="s">
        <v>157</v>
      </c>
      <c r="G2772" s="113" t="s">
        <v>157</v>
      </c>
      <c r="H2772" s="113" t="s">
        <v>157</v>
      </c>
      <c r="I2772" s="113">
        <v>216</v>
      </c>
    </row>
    <row r="2773" spans="1:9" x14ac:dyDescent="0.25">
      <c r="A2773" s="26" t="str">
        <f t="shared" si="43"/>
        <v>London2012Stomach</v>
      </c>
      <c r="B2773" s="113" t="s">
        <v>116</v>
      </c>
      <c r="C2773" s="113">
        <v>2012</v>
      </c>
      <c r="D2773" s="113" t="s">
        <v>51</v>
      </c>
      <c r="E2773" s="113">
        <v>189</v>
      </c>
      <c r="F2773" s="113" t="s">
        <v>157</v>
      </c>
      <c r="G2773" s="113" t="s">
        <v>157</v>
      </c>
      <c r="H2773" s="113">
        <v>13</v>
      </c>
      <c r="I2773" s="113">
        <v>212</v>
      </c>
    </row>
    <row r="2774" spans="1:9" x14ac:dyDescent="0.25">
      <c r="A2774" s="26" t="str">
        <f t="shared" si="43"/>
        <v>London2013Stomach</v>
      </c>
      <c r="B2774" s="113" t="s">
        <v>116</v>
      </c>
      <c r="C2774" s="113">
        <v>2013</v>
      </c>
      <c r="D2774" s="113" t="s">
        <v>51</v>
      </c>
      <c r="E2774" s="113">
        <v>201</v>
      </c>
      <c r="F2774" s="113" t="s">
        <v>157</v>
      </c>
      <c r="G2774" s="113" t="s">
        <v>157</v>
      </c>
      <c r="H2774" s="113">
        <v>12</v>
      </c>
      <c r="I2774" s="113">
        <v>222</v>
      </c>
    </row>
    <row r="2775" spans="1:9" x14ac:dyDescent="0.25">
      <c r="A2775" s="26" t="str">
        <f t="shared" si="43"/>
        <v>North East2006Stomach</v>
      </c>
      <c r="B2775" s="113" t="s">
        <v>164</v>
      </c>
      <c r="C2775" s="113">
        <v>2006</v>
      </c>
      <c r="D2775" s="113" t="s">
        <v>51</v>
      </c>
      <c r="E2775" s="113">
        <v>73</v>
      </c>
      <c r="F2775" s="113">
        <v>55</v>
      </c>
      <c r="G2775" s="113">
        <v>9</v>
      </c>
      <c r="H2775" s="113">
        <v>7</v>
      </c>
      <c r="I2775" s="113">
        <v>144</v>
      </c>
    </row>
    <row r="2776" spans="1:9" x14ac:dyDescent="0.25">
      <c r="A2776" s="26" t="str">
        <f t="shared" si="43"/>
        <v>North East2007Stomach</v>
      </c>
      <c r="B2776" s="113" t="s">
        <v>164</v>
      </c>
      <c r="C2776" s="113">
        <v>2007</v>
      </c>
      <c r="D2776" s="113" t="s">
        <v>51</v>
      </c>
      <c r="E2776" s="113">
        <v>73</v>
      </c>
      <c r="F2776" s="113">
        <v>49</v>
      </c>
      <c r="G2776" s="113">
        <v>12</v>
      </c>
      <c r="H2776" s="113">
        <v>9</v>
      </c>
      <c r="I2776" s="113">
        <v>143</v>
      </c>
    </row>
    <row r="2777" spans="1:9" x14ac:dyDescent="0.25">
      <c r="A2777" s="26" t="str">
        <f t="shared" si="43"/>
        <v>North East2008Stomach</v>
      </c>
      <c r="B2777" s="113" t="s">
        <v>164</v>
      </c>
      <c r="C2777" s="113">
        <v>2008</v>
      </c>
      <c r="D2777" s="113" t="s">
        <v>51</v>
      </c>
      <c r="E2777" s="113">
        <v>74</v>
      </c>
      <c r="F2777" s="113">
        <v>40</v>
      </c>
      <c r="G2777" s="113">
        <v>5</v>
      </c>
      <c r="H2777" s="113">
        <v>8</v>
      </c>
      <c r="I2777" s="113">
        <v>127</v>
      </c>
    </row>
    <row r="2778" spans="1:9" x14ac:dyDescent="0.25">
      <c r="A2778" s="26" t="str">
        <f t="shared" si="43"/>
        <v>North East2009Stomach</v>
      </c>
      <c r="B2778" s="113" t="s">
        <v>164</v>
      </c>
      <c r="C2778" s="113">
        <v>2009</v>
      </c>
      <c r="D2778" s="113" t="s">
        <v>51</v>
      </c>
      <c r="E2778" s="113">
        <v>95</v>
      </c>
      <c r="F2778" s="113">
        <v>39</v>
      </c>
      <c r="G2778" s="113">
        <v>11</v>
      </c>
      <c r="H2778" s="113">
        <v>7</v>
      </c>
      <c r="I2778" s="113">
        <v>152</v>
      </c>
    </row>
    <row r="2779" spans="1:9" x14ac:dyDescent="0.25">
      <c r="A2779" s="26" t="str">
        <f t="shared" si="43"/>
        <v>North East2010Stomach</v>
      </c>
      <c r="B2779" s="113" t="s">
        <v>164</v>
      </c>
      <c r="C2779" s="113">
        <v>2010</v>
      </c>
      <c r="D2779" s="113" t="s">
        <v>51</v>
      </c>
      <c r="E2779" s="113">
        <v>87</v>
      </c>
      <c r="F2779" s="113">
        <v>39</v>
      </c>
      <c r="G2779" s="113">
        <v>9</v>
      </c>
      <c r="H2779" s="113">
        <v>7</v>
      </c>
      <c r="I2779" s="113">
        <v>142</v>
      </c>
    </row>
    <row r="2780" spans="1:9" x14ac:dyDescent="0.25">
      <c r="A2780" s="26" t="str">
        <f t="shared" si="43"/>
        <v>North East2011Stomach</v>
      </c>
      <c r="B2780" s="113" t="s">
        <v>164</v>
      </c>
      <c r="C2780" s="113">
        <v>2011</v>
      </c>
      <c r="D2780" s="113" t="s">
        <v>51</v>
      </c>
      <c r="E2780" s="113">
        <v>66</v>
      </c>
      <c r="F2780" s="113">
        <v>40</v>
      </c>
      <c r="G2780" s="113">
        <v>13</v>
      </c>
      <c r="H2780" s="113">
        <v>10</v>
      </c>
      <c r="I2780" s="113">
        <v>129</v>
      </c>
    </row>
    <row r="2781" spans="1:9" x14ac:dyDescent="0.25">
      <c r="A2781" s="26" t="str">
        <f t="shared" si="43"/>
        <v>North East2012Stomach</v>
      </c>
      <c r="B2781" s="113" t="s">
        <v>164</v>
      </c>
      <c r="C2781" s="113">
        <v>2012</v>
      </c>
      <c r="D2781" s="113" t="s">
        <v>51</v>
      </c>
      <c r="E2781" s="113">
        <v>57</v>
      </c>
      <c r="F2781" s="113">
        <v>26</v>
      </c>
      <c r="G2781" s="113">
        <v>12</v>
      </c>
      <c r="H2781" s="113">
        <v>9</v>
      </c>
      <c r="I2781" s="113">
        <v>104</v>
      </c>
    </row>
    <row r="2782" spans="1:9" x14ac:dyDescent="0.25">
      <c r="A2782" s="26" t="str">
        <f t="shared" si="43"/>
        <v>North East2013Stomach</v>
      </c>
      <c r="B2782" s="113" t="s">
        <v>164</v>
      </c>
      <c r="C2782" s="113">
        <v>2013</v>
      </c>
      <c r="D2782" s="113" t="s">
        <v>51</v>
      </c>
      <c r="E2782" s="113">
        <v>72</v>
      </c>
      <c r="F2782" s="113">
        <v>20</v>
      </c>
      <c r="G2782" s="113">
        <v>14</v>
      </c>
      <c r="H2782" s="113">
        <v>18</v>
      </c>
      <c r="I2782" s="113">
        <v>124</v>
      </c>
    </row>
    <row r="2783" spans="1:9" x14ac:dyDescent="0.25">
      <c r="A2783" s="26" t="str">
        <f t="shared" si="43"/>
        <v>North West2006Stomach</v>
      </c>
      <c r="B2783" s="113" t="s">
        <v>166</v>
      </c>
      <c r="C2783" s="113">
        <v>2006</v>
      </c>
      <c r="D2783" s="113" t="s">
        <v>51</v>
      </c>
      <c r="E2783" s="113">
        <v>211</v>
      </c>
      <c r="F2783" s="113">
        <v>110</v>
      </c>
      <c r="G2783" s="113">
        <v>8</v>
      </c>
      <c r="H2783" s="113">
        <v>32</v>
      </c>
      <c r="I2783" s="113">
        <v>361</v>
      </c>
    </row>
    <row r="2784" spans="1:9" x14ac:dyDescent="0.25">
      <c r="A2784" s="26" t="str">
        <f t="shared" si="43"/>
        <v>North West2007Stomach</v>
      </c>
      <c r="B2784" s="113" t="s">
        <v>166</v>
      </c>
      <c r="C2784" s="113">
        <v>2007</v>
      </c>
      <c r="D2784" s="113" t="s">
        <v>51</v>
      </c>
      <c r="E2784" s="113">
        <v>185</v>
      </c>
      <c r="F2784" s="113">
        <v>116</v>
      </c>
      <c r="G2784" s="113">
        <v>13</v>
      </c>
      <c r="H2784" s="113">
        <v>11</v>
      </c>
      <c r="I2784" s="113">
        <v>325</v>
      </c>
    </row>
    <row r="2785" spans="1:9" x14ac:dyDescent="0.25">
      <c r="A2785" s="26" t="str">
        <f t="shared" si="43"/>
        <v>North West2008Stomach</v>
      </c>
      <c r="B2785" s="113" t="s">
        <v>166</v>
      </c>
      <c r="C2785" s="113">
        <v>2008</v>
      </c>
      <c r="D2785" s="113" t="s">
        <v>51</v>
      </c>
      <c r="E2785" s="113">
        <v>221</v>
      </c>
      <c r="F2785" s="113">
        <v>97</v>
      </c>
      <c r="G2785" s="113" t="s">
        <v>157</v>
      </c>
      <c r="H2785" s="113" t="s">
        <v>157</v>
      </c>
      <c r="I2785" s="113">
        <v>339</v>
      </c>
    </row>
    <row r="2786" spans="1:9" x14ac:dyDescent="0.25">
      <c r="A2786" s="26" t="str">
        <f t="shared" si="43"/>
        <v>North West2009Stomach</v>
      </c>
      <c r="B2786" s="113" t="s">
        <v>166</v>
      </c>
      <c r="C2786" s="113">
        <v>2009</v>
      </c>
      <c r="D2786" s="113" t="s">
        <v>51</v>
      </c>
      <c r="E2786" s="113">
        <v>172</v>
      </c>
      <c r="F2786" s="113">
        <v>71</v>
      </c>
      <c r="G2786" s="113">
        <v>12</v>
      </c>
      <c r="H2786" s="113">
        <v>11</v>
      </c>
      <c r="I2786" s="113">
        <v>266</v>
      </c>
    </row>
    <row r="2787" spans="1:9" x14ac:dyDescent="0.25">
      <c r="A2787" s="26" t="str">
        <f t="shared" si="43"/>
        <v>North West2010Stomach</v>
      </c>
      <c r="B2787" s="113" t="s">
        <v>166</v>
      </c>
      <c r="C2787" s="113">
        <v>2010</v>
      </c>
      <c r="D2787" s="113" t="s">
        <v>51</v>
      </c>
      <c r="E2787" s="113">
        <v>201</v>
      </c>
      <c r="F2787" s="113">
        <v>58</v>
      </c>
      <c r="G2787" s="113">
        <v>18</v>
      </c>
      <c r="H2787" s="113">
        <v>12</v>
      </c>
      <c r="I2787" s="113">
        <v>289</v>
      </c>
    </row>
    <row r="2788" spans="1:9" x14ac:dyDescent="0.25">
      <c r="A2788" s="26" t="str">
        <f t="shared" si="43"/>
        <v>North West2011Stomach</v>
      </c>
      <c r="B2788" s="113" t="s">
        <v>166</v>
      </c>
      <c r="C2788" s="113">
        <v>2011</v>
      </c>
      <c r="D2788" s="113" t="s">
        <v>51</v>
      </c>
      <c r="E2788" s="113">
        <v>186</v>
      </c>
      <c r="F2788" s="113">
        <v>63</v>
      </c>
      <c r="G2788" s="113" t="s">
        <v>157</v>
      </c>
      <c r="H2788" s="113" t="s">
        <v>157</v>
      </c>
      <c r="I2788" s="113">
        <v>265</v>
      </c>
    </row>
    <row r="2789" spans="1:9" x14ac:dyDescent="0.25">
      <c r="A2789" s="26" t="str">
        <f t="shared" si="43"/>
        <v>North West2012Stomach</v>
      </c>
      <c r="B2789" s="113" t="s">
        <v>166</v>
      </c>
      <c r="C2789" s="113">
        <v>2012</v>
      </c>
      <c r="D2789" s="113" t="s">
        <v>51</v>
      </c>
      <c r="E2789" s="113">
        <v>196</v>
      </c>
      <c r="F2789" s="113">
        <v>56</v>
      </c>
      <c r="G2789" s="113">
        <v>14</v>
      </c>
      <c r="H2789" s="113">
        <v>17</v>
      </c>
      <c r="I2789" s="113">
        <v>283</v>
      </c>
    </row>
    <row r="2790" spans="1:9" x14ac:dyDescent="0.25">
      <c r="A2790" s="26" t="str">
        <f t="shared" si="43"/>
        <v>North West2013Stomach</v>
      </c>
      <c r="B2790" s="113" t="s">
        <v>166</v>
      </c>
      <c r="C2790" s="113">
        <v>2013</v>
      </c>
      <c r="D2790" s="113" t="s">
        <v>51</v>
      </c>
      <c r="E2790" s="113">
        <v>192</v>
      </c>
      <c r="F2790" s="113">
        <v>70</v>
      </c>
      <c r="G2790" s="113">
        <v>11</v>
      </c>
      <c r="H2790" s="113">
        <v>12</v>
      </c>
      <c r="I2790" s="113">
        <v>285</v>
      </c>
    </row>
    <row r="2791" spans="1:9" x14ac:dyDescent="0.25">
      <c r="A2791" s="26" t="str">
        <f t="shared" si="43"/>
        <v>South East2006Stomach</v>
      </c>
      <c r="B2791" s="113" t="s">
        <v>168</v>
      </c>
      <c r="C2791" s="113">
        <v>2006</v>
      </c>
      <c r="D2791" s="113" t="s">
        <v>51</v>
      </c>
      <c r="E2791" s="113">
        <v>154</v>
      </c>
      <c r="F2791" s="113">
        <v>95</v>
      </c>
      <c r="G2791" s="113">
        <v>0</v>
      </c>
      <c r="H2791" s="113">
        <v>18</v>
      </c>
      <c r="I2791" s="113">
        <v>267</v>
      </c>
    </row>
    <row r="2792" spans="1:9" x14ac:dyDescent="0.25">
      <c r="A2792" s="26" t="str">
        <f t="shared" si="43"/>
        <v>South East2007Stomach</v>
      </c>
      <c r="B2792" s="113" t="s">
        <v>168</v>
      </c>
      <c r="C2792" s="113">
        <v>2007</v>
      </c>
      <c r="D2792" s="113" t="s">
        <v>51</v>
      </c>
      <c r="E2792" s="113">
        <v>154</v>
      </c>
      <c r="F2792" s="113">
        <v>89</v>
      </c>
      <c r="G2792" s="113" t="s">
        <v>157</v>
      </c>
      <c r="H2792" s="113" t="s">
        <v>157</v>
      </c>
      <c r="I2792" s="113">
        <v>269</v>
      </c>
    </row>
    <row r="2793" spans="1:9" x14ac:dyDescent="0.25">
      <c r="A2793" s="26" t="str">
        <f t="shared" si="43"/>
        <v>South East2008Stomach</v>
      </c>
      <c r="B2793" s="113" t="s">
        <v>168</v>
      </c>
      <c r="C2793" s="113">
        <v>2008</v>
      </c>
      <c r="D2793" s="113" t="s">
        <v>51</v>
      </c>
      <c r="E2793" s="113">
        <v>155</v>
      </c>
      <c r="F2793" s="113">
        <v>71</v>
      </c>
      <c r="G2793" s="113" t="s">
        <v>157</v>
      </c>
      <c r="H2793" s="113" t="s">
        <v>157</v>
      </c>
      <c r="I2793" s="113">
        <v>248</v>
      </c>
    </row>
    <row r="2794" spans="1:9" x14ac:dyDescent="0.25">
      <c r="A2794" s="26" t="str">
        <f t="shared" si="43"/>
        <v>South East2009Stomach</v>
      </c>
      <c r="B2794" s="113" t="s">
        <v>168</v>
      </c>
      <c r="C2794" s="113">
        <v>2009</v>
      </c>
      <c r="D2794" s="113" t="s">
        <v>51</v>
      </c>
      <c r="E2794" s="113">
        <v>155</v>
      </c>
      <c r="F2794" s="113">
        <v>77</v>
      </c>
      <c r="G2794" s="113" t="s">
        <v>157</v>
      </c>
      <c r="H2794" s="113" t="s">
        <v>157</v>
      </c>
      <c r="I2794" s="113">
        <v>251</v>
      </c>
    </row>
    <row r="2795" spans="1:9" x14ac:dyDescent="0.25">
      <c r="A2795" s="26" t="str">
        <f t="shared" si="43"/>
        <v>South East2010Stomach</v>
      </c>
      <c r="B2795" s="113" t="s">
        <v>168</v>
      </c>
      <c r="C2795" s="113">
        <v>2010</v>
      </c>
      <c r="D2795" s="113" t="s">
        <v>51</v>
      </c>
      <c r="E2795" s="113">
        <v>152</v>
      </c>
      <c r="F2795" s="113">
        <v>77</v>
      </c>
      <c r="G2795" s="113" t="s">
        <v>157</v>
      </c>
      <c r="H2795" s="113" t="s">
        <v>157</v>
      </c>
      <c r="I2795" s="113">
        <v>251</v>
      </c>
    </row>
    <row r="2796" spans="1:9" x14ac:dyDescent="0.25">
      <c r="A2796" s="26" t="str">
        <f t="shared" si="43"/>
        <v>South East2011Stomach</v>
      </c>
      <c r="B2796" s="113" t="s">
        <v>168</v>
      </c>
      <c r="C2796" s="113">
        <v>2011</v>
      </c>
      <c r="D2796" s="113" t="s">
        <v>51</v>
      </c>
      <c r="E2796" s="113">
        <v>140</v>
      </c>
      <c r="F2796" s="113">
        <v>47</v>
      </c>
      <c r="G2796" s="113" t="s">
        <v>157</v>
      </c>
      <c r="H2796" s="113" t="s">
        <v>157</v>
      </c>
      <c r="I2796" s="113">
        <v>201</v>
      </c>
    </row>
    <row r="2797" spans="1:9" x14ac:dyDescent="0.25">
      <c r="A2797" s="26" t="str">
        <f t="shared" si="43"/>
        <v>South East2012Stomach</v>
      </c>
      <c r="B2797" s="113" t="s">
        <v>168</v>
      </c>
      <c r="C2797" s="113">
        <v>2012</v>
      </c>
      <c r="D2797" s="113" t="s">
        <v>51</v>
      </c>
      <c r="E2797" s="113">
        <v>148</v>
      </c>
      <c r="F2797" s="113">
        <v>59</v>
      </c>
      <c r="G2797" s="113" t="s">
        <v>157</v>
      </c>
      <c r="H2797" s="113" t="s">
        <v>157</v>
      </c>
      <c r="I2797" s="113">
        <v>222</v>
      </c>
    </row>
    <row r="2798" spans="1:9" x14ac:dyDescent="0.25">
      <c r="A2798" s="26" t="str">
        <f t="shared" si="43"/>
        <v>South East2013Stomach</v>
      </c>
      <c r="B2798" s="113" t="s">
        <v>168</v>
      </c>
      <c r="C2798" s="113">
        <v>2013</v>
      </c>
      <c r="D2798" s="113" t="s">
        <v>51</v>
      </c>
      <c r="E2798" s="113">
        <v>170</v>
      </c>
      <c r="F2798" s="113">
        <v>51</v>
      </c>
      <c r="G2798" s="113" t="s">
        <v>157</v>
      </c>
      <c r="H2798" s="113" t="s">
        <v>157</v>
      </c>
      <c r="I2798" s="113">
        <v>237</v>
      </c>
    </row>
    <row r="2799" spans="1:9" x14ac:dyDescent="0.25">
      <c r="A2799" s="26" t="str">
        <f t="shared" si="43"/>
        <v>South West2006Stomach</v>
      </c>
      <c r="B2799" s="113" t="s">
        <v>170</v>
      </c>
      <c r="C2799" s="113">
        <v>2006</v>
      </c>
      <c r="D2799" s="113" t="s">
        <v>51</v>
      </c>
      <c r="E2799" s="113">
        <v>81</v>
      </c>
      <c r="F2799" s="113">
        <v>88</v>
      </c>
      <c r="G2799" s="113" t="s">
        <v>157</v>
      </c>
      <c r="H2799" s="113" t="s">
        <v>157</v>
      </c>
      <c r="I2799" s="113">
        <v>181</v>
      </c>
    </row>
    <row r="2800" spans="1:9" x14ac:dyDescent="0.25">
      <c r="A2800" s="26" t="str">
        <f t="shared" si="43"/>
        <v>South West2007Stomach</v>
      </c>
      <c r="B2800" s="113" t="s">
        <v>170</v>
      </c>
      <c r="C2800" s="113">
        <v>2007</v>
      </c>
      <c r="D2800" s="113" t="s">
        <v>51</v>
      </c>
      <c r="E2800" s="113">
        <v>100</v>
      </c>
      <c r="F2800" s="113">
        <v>94</v>
      </c>
      <c r="G2800" s="113" t="s">
        <v>157</v>
      </c>
      <c r="H2800" s="113" t="s">
        <v>157</v>
      </c>
      <c r="I2800" s="113">
        <v>211</v>
      </c>
    </row>
    <row r="2801" spans="1:9" x14ac:dyDescent="0.25">
      <c r="A2801" s="26" t="str">
        <f t="shared" si="43"/>
        <v>South West2008Stomach</v>
      </c>
      <c r="B2801" s="113" t="s">
        <v>170</v>
      </c>
      <c r="C2801" s="113">
        <v>2008</v>
      </c>
      <c r="D2801" s="113" t="s">
        <v>51</v>
      </c>
      <c r="E2801" s="113">
        <v>90</v>
      </c>
      <c r="F2801" s="113">
        <v>70</v>
      </c>
      <c r="G2801" s="113" t="s">
        <v>157</v>
      </c>
      <c r="H2801" s="113" t="s">
        <v>157</v>
      </c>
      <c r="I2801" s="113">
        <v>170</v>
      </c>
    </row>
    <row r="2802" spans="1:9" x14ac:dyDescent="0.25">
      <c r="A2802" s="26" t="str">
        <f t="shared" si="43"/>
        <v>South West2009Stomach</v>
      </c>
      <c r="B2802" s="113" t="s">
        <v>170</v>
      </c>
      <c r="C2802" s="113">
        <v>2009</v>
      </c>
      <c r="D2802" s="113" t="s">
        <v>51</v>
      </c>
      <c r="E2802" s="113">
        <v>70</v>
      </c>
      <c r="F2802" s="113">
        <v>95</v>
      </c>
      <c r="G2802" s="113" t="s">
        <v>157</v>
      </c>
      <c r="H2802" s="113" t="s">
        <v>157</v>
      </c>
      <c r="I2802" s="113">
        <v>180</v>
      </c>
    </row>
    <row r="2803" spans="1:9" x14ac:dyDescent="0.25">
      <c r="A2803" s="26" t="str">
        <f t="shared" si="43"/>
        <v>South West2010Stomach</v>
      </c>
      <c r="B2803" s="113" t="s">
        <v>170</v>
      </c>
      <c r="C2803" s="113">
        <v>2010</v>
      </c>
      <c r="D2803" s="113" t="s">
        <v>51</v>
      </c>
      <c r="E2803" s="113">
        <v>105</v>
      </c>
      <c r="F2803" s="113">
        <v>69</v>
      </c>
      <c r="G2803" s="113" t="s">
        <v>157</v>
      </c>
      <c r="H2803" s="113" t="s">
        <v>157</v>
      </c>
      <c r="I2803" s="113">
        <v>180</v>
      </c>
    </row>
    <row r="2804" spans="1:9" x14ac:dyDescent="0.25">
      <c r="A2804" s="26" t="str">
        <f t="shared" si="43"/>
        <v>South West2011Stomach</v>
      </c>
      <c r="B2804" s="113" t="s">
        <v>170</v>
      </c>
      <c r="C2804" s="113">
        <v>2011</v>
      </c>
      <c r="D2804" s="113" t="s">
        <v>51</v>
      </c>
      <c r="E2804" s="113">
        <v>88</v>
      </c>
      <c r="F2804" s="113">
        <v>54</v>
      </c>
      <c r="G2804" s="113" t="s">
        <v>157</v>
      </c>
      <c r="H2804" s="113" t="s">
        <v>157</v>
      </c>
      <c r="I2804" s="113">
        <v>153</v>
      </c>
    </row>
    <row r="2805" spans="1:9" x14ac:dyDescent="0.25">
      <c r="A2805" s="26" t="str">
        <f t="shared" si="43"/>
        <v>South West2012Stomach</v>
      </c>
      <c r="B2805" s="113" t="s">
        <v>170</v>
      </c>
      <c r="C2805" s="113">
        <v>2012</v>
      </c>
      <c r="D2805" s="113" t="s">
        <v>51</v>
      </c>
      <c r="E2805" s="113">
        <v>105</v>
      </c>
      <c r="F2805" s="113">
        <v>63</v>
      </c>
      <c r="G2805" s="113" t="s">
        <v>157</v>
      </c>
      <c r="H2805" s="113" t="s">
        <v>157</v>
      </c>
      <c r="I2805" s="113">
        <v>177</v>
      </c>
    </row>
    <row r="2806" spans="1:9" x14ac:dyDescent="0.25">
      <c r="A2806" s="26" t="str">
        <f t="shared" si="43"/>
        <v>South West2013Stomach</v>
      </c>
      <c r="B2806" s="113" t="s">
        <v>170</v>
      </c>
      <c r="C2806" s="113">
        <v>2013</v>
      </c>
      <c r="D2806" s="113" t="s">
        <v>51</v>
      </c>
      <c r="E2806" s="113">
        <v>117</v>
      </c>
      <c r="F2806" s="113">
        <v>49</v>
      </c>
      <c r="G2806" s="113" t="s">
        <v>157</v>
      </c>
      <c r="H2806" s="113" t="s">
        <v>157</v>
      </c>
      <c r="I2806" s="113">
        <v>178</v>
      </c>
    </row>
    <row r="2807" spans="1:9" x14ac:dyDescent="0.25">
      <c r="A2807" s="26" t="str">
        <f t="shared" si="43"/>
        <v>West Midlands2006Stomach</v>
      </c>
      <c r="B2807" s="113" t="s">
        <v>172</v>
      </c>
      <c r="C2807" s="113">
        <v>2006</v>
      </c>
      <c r="D2807" s="113" t="s">
        <v>51</v>
      </c>
      <c r="E2807" s="113">
        <v>167</v>
      </c>
      <c r="F2807" s="113">
        <v>64</v>
      </c>
      <c r="G2807" s="113">
        <v>6</v>
      </c>
      <c r="H2807" s="113">
        <v>14</v>
      </c>
      <c r="I2807" s="113">
        <v>251</v>
      </c>
    </row>
    <row r="2808" spans="1:9" x14ac:dyDescent="0.25">
      <c r="A2808" s="26" t="str">
        <f t="shared" si="43"/>
        <v>West Midlands2007Stomach</v>
      </c>
      <c r="B2808" s="113" t="s">
        <v>172</v>
      </c>
      <c r="C2808" s="113">
        <v>2007</v>
      </c>
      <c r="D2808" s="113" t="s">
        <v>51</v>
      </c>
      <c r="E2808" s="113">
        <v>140</v>
      </c>
      <c r="F2808" s="113">
        <v>91</v>
      </c>
      <c r="G2808" s="113" t="s">
        <v>157</v>
      </c>
      <c r="H2808" s="113" t="s">
        <v>157</v>
      </c>
      <c r="I2808" s="113">
        <v>254</v>
      </c>
    </row>
    <row r="2809" spans="1:9" x14ac:dyDescent="0.25">
      <c r="A2809" s="26" t="str">
        <f t="shared" si="43"/>
        <v>West Midlands2008Stomach</v>
      </c>
      <c r="B2809" s="113" t="s">
        <v>172</v>
      </c>
      <c r="C2809" s="113">
        <v>2008</v>
      </c>
      <c r="D2809" s="113" t="s">
        <v>51</v>
      </c>
      <c r="E2809" s="113">
        <v>149</v>
      </c>
      <c r="F2809" s="113">
        <v>45</v>
      </c>
      <c r="G2809" s="113" t="s">
        <v>157</v>
      </c>
      <c r="H2809" s="113" t="s">
        <v>157</v>
      </c>
      <c r="I2809" s="113">
        <v>207</v>
      </c>
    </row>
    <row r="2810" spans="1:9" x14ac:dyDescent="0.25">
      <c r="A2810" s="26" t="str">
        <f t="shared" si="43"/>
        <v>West Midlands2009Stomach</v>
      </c>
      <c r="B2810" s="113" t="s">
        <v>172</v>
      </c>
      <c r="C2810" s="113">
        <v>2009</v>
      </c>
      <c r="D2810" s="113" t="s">
        <v>51</v>
      </c>
      <c r="E2810" s="113">
        <v>165</v>
      </c>
      <c r="F2810" s="113">
        <v>49</v>
      </c>
      <c r="G2810" s="113" t="s">
        <v>157</v>
      </c>
      <c r="H2810" s="113" t="s">
        <v>157</v>
      </c>
      <c r="I2810" s="113">
        <v>224</v>
      </c>
    </row>
    <row r="2811" spans="1:9" x14ac:dyDescent="0.25">
      <c r="A2811" s="26" t="str">
        <f t="shared" si="43"/>
        <v>West Midlands2010Stomach</v>
      </c>
      <c r="B2811" s="113" t="s">
        <v>172</v>
      </c>
      <c r="C2811" s="113">
        <v>2010</v>
      </c>
      <c r="D2811" s="113" t="s">
        <v>51</v>
      </c>
      <c r="E2811" s="113">
        <v>157</v>
      </c>
      <c r="F2811" s="113">
        <v>45</v>
      </c>
      <c r="G2811" s="113" t="s">
        <v>157</v>
      </c>
      <c r="H2811" s="113" t="s">
        <v>157</v>
      </c>
      <c r="I2811" s="113">
        <v>211</v>
      </c>
    </row>
    <row r="2812" spans="1:9" x14ac:dyDescent="0.25">
      <c r="A2812" s="26" t="str">
        <f t="shared" si="43"/>
        <v>West Midlands2011Stomach</v>
      </c>
      <c r="B2812" s="113" t="s">
        <v>172</v>
      </c>
      <c r="C2812" s="113">
        <v>2011</v>
      </c>
      <c r="D2812" s="113" t="s">
        <v>51</v>
      </c>
      <c r="E2812" s="113">
        <v>160</v>
      </c>
      <c r="F2812" s="113">
        <v>44</v>
      </c>
      <c r="G2812" s="113">
        <v>0</v>
      </c>
      <c r="H2812" s="113">
        <v>7</v>
      </c>
      <c r="I2812" s="113">
        <v>211</v>
      </c>
    </row>
    <row r="2813" spans="1:9" x14ac:dyDescent="0.25">
      <c r="A2813" s="26" t="str">
        <f t="shared" si="43"/>
        <v>West Midlands2012Stomach</v>
      </c>
      <c r="B2813" s="113" t="s">
        <v>172</v>
      </c>
      <c r="C2813" s="113">
        <v>2012</v>
      </c>
      <c r="D2813" s="113" t="s">
        <v>51</v>
      </c>
      <c r="E2813" s="113">
        <v>170</v>
      </c>
      <c r="F2813" s="113">
        <v>64</v>
      </c>
      <c r="G2813" s="113" t="s">
        <v>157</v>
      </c>
      <c r="H2813" s="113" t="s">
        <v>157</v>
      </c>
      <c r="I2813" s="113">
        <v>241</v>
      </c>
    </row>
    <row r="2814" spans="1:9" x14ac:dyDescent="0.25">
      <c r="A2814" s="26" t="str">
        <f t="shared" si="43"/>
        <v>West Midlands2013Stomach</v>
      </c>
      <c r="B2814" s="113" t="s">
        <v>172</v>
      </c>
      <c r="C2814" s="113">
        <v>2013</v>
      </c>
      <c r="D2814" s="113" t="s">
        <v>51</v>
      </c>
      <c r="E2814" s="113">
        <v>175</v>
      </c>
      <c r="F2814" s="113">
        <v>54</v>
      </c>
      <c r="G2814" s="113" t="s">
        <v>157</v>
      </c>
      <c r="H2814" s="113" t="s">
        <v>157</v>
      </c>
      <c r="I2814" s="113">
        <v>239</v>
      </c>
    </row>
    <row r="2815" spans="1:9" x14ac:dyDescent="0.25">
      <c r="A2815" s="26" t="str">
        <f t="shared" si="43"/>
        <v>Yorkshire and The Humber2006Stomach</v>
      </c>
      <c r="B2815" s="113" t="s">
        <v>174</v>
      </c>
      <c r="C2815" s="113">
        <v>2006</v>
      </c>
      <c r="D2815" s="113" t="s">
        <v>51</v>
      </c>
      <c r="E2815" s="113">
        <v>122</v>
      </c>
      <c r="F2815" s="113">
        <v>97</v>
      </c>
      <c r="G2815" s="113">
        <v>20</v>
      </c>
      <c r="H2815" s="113">
        <v>15</v>
      </c>
      <c r="I2815" s="113">
        <v>254</v>
      </c>
    </row>
    <row r="2816" spans="1:9" x14ac:dyDescent="0.25">
      <c r="A2816" s="26" t="str">
        <f t="shared" si="43"/>
        <v>Yorkshire and The Humber2007Stomach</v>
      </c>
      <c r="B2816" s="113" t="s">
        <v>174</v>
      </c>
      <c r="C2816" s="113">
        <v>2007</v>
      </c>
      <c r="D2816" s="113" t="s">
        <v>51</v>
      </c>
      <c r="E2816" s="113">
        <v>129</v>
      </c>
      <c r="F2816" s="113">
        <v>105</v>
      </c>
      <c r="G2816" s="113">
        <v>16</v>
      </c>
      <c r="H2816" s="113">
        <v>18</v>
      </c>
      <c r="I2816" s="113">
        <v>268</v>
      </c>
    </row>
    <row r="2817" spans="1:9" x14ac:dyDescent="0.25">
      <c r="A2817" s="26" t="str">
        <f t="shared" si="43"/>
        <v>Yorkshire and The Humber2008Stomach</v>
      </c>
      <c r="B2817" s="113" t="s">
        <v>174</v>
      </c>
      <c r="C2817" s="113">
        <v>2008</v>
      </c>
      <c r="D2817" s="113" t="s">
        <v>51</v>
      </c>
      <c r="E2817" s="113">
        <v>118</v>
      </c>
      <c r="F2817" s="113">
        <v>66</v>
      </c>
      <c r="G2817" s="113">
        <v>23</v>
      </c>
      <c r="H2817" s="113">
        <v>17</v>
      </c>
      <c r="I2817" s="113">
        <v>224</v>
      </c>
    </row>
    <row r="2818" spans="1:9" x14ac:dyDescent="0.25">
      <c r="A2818" s="26" t="str">
        <f t="shared" si="43"/>
        <v>Yorkshire and The Humber2009Stomach</v>
      </c>
      <c r="B2818" s="113" t="s">
        <v>174</v>
      </c>
      <c r="C2818" s="113">
        <v>2009</v>
      </c>
      <c r="D2818" s="113" t="s">
        <v>51</v>
      </c>
      <c r="E2818" s="113">
        <v>147</v>
      </c>
      <c r="F2818" s="113">
        <v>70</v>
      </c>
      <c r="G2818" s="113">
        <v>32</v>
      </c>
      <c r="H2818" s="113">
        <v>22</v>
      </c>
      <c r="I2818" s="113">
        <v>271</v>
      </c>
    </row>
    <row r="2819" spans="1:9" x14ac:dyDescent="0.25">
      <c r="A2819" s="26" t="str">
        <f t="shared" si="43"/>
        <v>Yorkshire and The Humber2010Stomach</v>
      </c>
      <c r="B2819" s="113" t="s">
        <v>174</v>
      </c>
      <c r="C2819" s="113">
        <v>2010</v>
      </c>
      <c r="D2819" s="113" t="s">
        <v>51</v>
      </c>
      <c r="E2819" s="113">
        <v>133</v>
      </c>
      <c r="F2819" s="113">
        <v>71</v>
      </c>
      <c r="G2819" s="113">
        <v>24</v>
      </c>
      <c r="H2819" s="113">
        <v>27</v>
      </c>
      <c r="I2819" s="113">
        <v>255</v>
      </c>
    </row>
    <row r="2820" spans="1:9" x14ac:dyDescent="0.25">
      <c r="A2820" s="26" t="str">
        <f t="shared" si="43"/>
        <v>Yorkshire and The Humber2011Stomach</v>
      </c>
      <c r="B2820" s="113" t="s">
        <v>174</v>
      </c>
      <c r="C2820" s="113">
        <v>2011</v>
      </c>
      <c r="D2820" s="113" t="s">
        <v>51</v>
      </c>
      <c r="E2820" s="113">
        <v>142</v>
      </c>
      <c r="F2820" s="113">
        <v>57</v>
      </c>
      <c r="G2820" s="113">
        <v>26</v>
      </c>
      <c r="H2820" s="113">
        <v>22</v>
      </c>
      <c r="I2820" s="113">
        <v>247</v>
      </c>
    </row>
    <row r="2821" spans="1:9" x14ac:dyDescent="0.25">
      <c r="A2821" s="26" t="str">
        <f t="shared" ref="A2821:A2884" si="44">CONCATENATE(B2821,C2821,D2821)</f>
        <v>Yorkshire and The Humber2012Stomach</v>
      </c>
      <c r="B2821" s="113" t="s">
        <v>174</v>
      </c>
      <c r="C2821" s="113">
        <v>2012</v>
      </c>
      <c r="D2821" s="113" t="s">
        <v>51</v>
      </c>
      <c r="E2821" s="113">
        <v>120</v>
      </c>
      <c r="F2821" s="113">
        <v>50</v>
      </c>
      <c r="G2821" s="113">
        <v>15</v>
      </c>
      <c r="H2821" s="113">
        <v>20</v>
      </c>
      <c r="I2821" s="113">
        <v>205</v>
      </c>
    </row>
    <row r="2822" spans="1:9" x14ac:dyDescent="0.25">
      <c r="A2822" s="26" t="str">
        <f t="shared" si="44"/>
        <v>Yorkshire and The Humber2013Stomach</v>
      </c>
      <c r="B2822" s="113" t="s">
        <v>174</v>
      </c>
      <c r="C2822" s="113">
        <v>2013</v>
      </c>
      <c r="D2822" s="113" t="s">
        <v>51</v>
      </c>
      <c r="E2822" s="113">
        <v>141</v>
      </c>
      <c r="F2822" s="113">
        <v>50</v>
      </c>
      <c r="G2822" s="113">
        <v>19</v>
      </c>
      <c r="H2822" s="113">
        <v>9</v>
      </c>
      <c r="I2822" s="113">
        <v>219</v>
      </c>
    </row>
    <row r="2823" spans="1:9" x14ac:dyDescent="0.25">
      <c r="A2823" s="26" t="str">
        <f t="shared" si="44"/>
        <v>East Midlands2006Testis</v>
      </c>
      <c r="B2823" s="113" t="s">
        <v>160</v>
      </c>
      <c r="C2823" s="113">
        <v>2006</v>
      </c>
      <c r="D2823" s="113" t="s">
        <v>53</v>
      </c>
      <c r="E2823" s="113" t="s">
        <v>157</v>
      </c>
      <c r="F2823" s="113">
        <v>5</v>
      </c>
      <c r="G2823" s="113" t="s">
        <v>157</v>
      </c>
      <c r="H2823" s="113" t="s">
        <v>157</v>
      </c>
      <c r="I2823" s="113">
        <v>10</v>
      </c>
    </row>
    <row r="2824" spans="1:9" x14ac:dyDescent="0.25">
      <c r="A2824" s="26" t="str">
        <f t="shared" si="44"/>
        <v>East Midlands2007Testis</v>
      </c>
      <c r="B2824" s="113" t="s">
        <v>160</v>
      </c>
      <c r="C2824" s="113">
        <v>2007</v>
      </c>
      <c r="D2824" s="113" t="s">
        <v>53</v>
      </c>
      <c r="E2824" s="113" t="s">
        <v>157</v>
      </c>
      <c r="F2824" s="113">
        <v>5</v>
      </c>
      <c r="G2824" s="113" t="s">
        <v>157</v>
      </c>
      <c r="H2824" s="113">
        <v>0</v>
      </c>
      <c r="I2824" s="113">
        <v>9</v>
      </c>
    </row>
    <row r="2825" spans="1:9" x14ac:dyDescent="0.25">
      <c r="A2825" s="26" t="str">
        <f t="shared" si="44"/>
        <v>East Midlands2008Testis</v>
      </c>
      <c r="B2825" s="113" t="s">
        <v>160</v>
      </c>
      <c r="C2825" s="113">
        <v>2008</v>
      </c>
      <c r="D2825" s="113" t="s">
        <v>53</v>
      </c>
      <c r="E2825" s="113">
        <v>6</v>
      </c>
      <c r="F2825" s="113">
        <v>6</v>
      </c>
      <c r="G2825" s="113" t="s">
        <v>157</v>
      </c>
      <c r="H2825" s="113" t="s">
        <v>157</v>
      </c>
      <c r="I2825" s="113">
        <v>17</v>
      </c>
    </row>
    <row r="2826" spans="1:9" x14ac:dyDescent="0.25">
      <c r="A2826" s="26" t="str">
        <f t="shared" si="44"/>
        <v>East Midlands2009Testis</v>
      </c>
      <c r="B2826" s="113" t="s">
        <v>160</v>
      </c>
      <c r="C2826" s="113">
        <v>2009</v>
      </c>
      <c r="D2826" s="113" t="s">
        <v>53</v>
      </c>
      <c r="E2826" s="113">
        <v>6</v>
      </c>
      <c r="F2826" s="113" t="s">
        <v>157</v>
      </c>
      <c r="G2826" s="113" t="s">
        <v>157</v>
      </c>
      <c r="H2826" s="113" t="s">
        <v>157</v>
      </c>
      <c r="I2826" s="113">
        <v>11</v>
      </c>
    </row>
    <row r="2827" spans="1:9" x14ac:dyDescent="0.25">
      <c r="A2827" s="26" t="str">
        <f t="shared" si="44"/>
        <v>East Midlands2010Testis</v>
      </c>
      <c r="B2827" s="113" t="s">
        <v>160</v>
      </c>
      <c r="C2827" s="113">
        <v>2010</v>
      </c>
      <c r="D2827" s="113" t="s">
        <v>53</v>
      </c>
      <c r="E2827" s="113" t="s">
        <v>157</v>
      </c>
      <c r="F2827" s="113" t="s">
        <v>157</v>
      </c>
      <c r="G2827" s="113" t="s">
        <v>157</v>
      </c>
      <c r="H2827" s="113" t="s">
        <v>157</v>
      </c>
      <c r="I2827" s="113">
        <v>11</v>
      </c>
    </row>
    <row r="2828" spans="1:9" x14ac:dyDescent="0.25">
      <c r="A2828" s="26" t="str">
        <f t="shared" si="44"/>
        <v>East Midlands2011Testis</v>
      </c>
      <c r="B2828" s="113" t="s">
        <v>160</v>
      </c>
      <c r="C2828" s="113">
        <v>2011</v>
      </c>
      <c r="D2828" s="113" t="s">
        <v>53</v>
      </c>
      <c r="E2828" s="113" t="s">
        <v>157</v>
      </c>
      <c r="F2828" s="113" t="s">
        <v>157</v>
      </c>
      <c r="G2828" s="113" t="s">
        <v>157</v>
      </c>
      <c r="H2828" s="113" t="s">
        <v>157</v>
      </c>
      <c r="I2828" s="113">
        <v>9</v>
      </c>
    </row>
    <row r="2829" spans="1:9" x14ac:dyDescent="0.25">
      <c r="A2829" s="26" t="str">
        <f t="shared" si="44"/>
        <v>East Midlands2012Testis</v>
      </c>
      <c r="B2829" s="113" t="s">
        <v>160</v>
      </c>
      <c r="C2829" s="113">
        <v>2012</v>
      </c>
      <c r="D2829" s="113" t="s">
        <v>53</v>
      </c>
      <c r="E2829" s="113" t="s">
        <v>157</v>
      </c>
      <c r="F2829" s="113" t="s">
        <v>157</v>
      </c>
      <c r="G2829" s="113">
        <v>0</v>
      </c>
      <c r="H2829" s="113" t="s">
        <v>157</v>
      </c>
      <c r="I2829" s="113">
        <v>9</v>
      </c>
    </row>
    <row r="2830" spans="1:9" x14ac:dyDescent="0.25">
      <c r="A2830" s="26" t="str">
        <f t="shared" si="44"/>
        <v>East Midlands2013Testis</v>
      </c>
      <c r="B2830" s="113" t="s">
        <v>160</v>
      </c>
      <c r="C2830" s="113">
        <v>2013</v>
      </c>
      <c r="D2830" s="113" t="s">
        <v>53</v>
      </c>
      <c r="E2830" s="113">
        <v>5</v>
      </c>
      <c r="F2830" s="113" t="s">
        <v>157</v>
      </c>
      <c r="G2830" s="113" t="s">
        <v>157</v>
      </c>
      <c r="H2830" s="113" t="s">
        <v>157</v>
      </c>
      <c r="I2830" s="113">
        <v>12</v>
      </c>
    </row>
    <row r="2831" spans="1:9" x14ac:dyDescent="0.25">
      <c r="A2831" s="26" t="str">
        <f t="shared" si="44"/>
        <v>East of England2006Testis</v>
      </c>
      <c r="B2831" s="113" t="s">
        <v>162</v>
      </c>
      <c r="C2831" s="113">
        <v>2006</v>
      </c>
      <c r="D2831" s="113" t="s">
        <v>53</v>
      </c>
      <c r="E2831" s="113">
        <v>7</v>
      </c>
      <c r="F2831" s="113">
        <v>6</v>
      </c>
      <c r="G2831" s="113">
        <v>0</v>
      </c>
      <c r="H2831" s="113">
        <v>6</v>
      </c>
      <c r="I2831" s="113">
        <v>19</v>
      </c>
    </row>
    <row r="2832" spans="1:9" x14ac:dyDescent="0.25">
      <c r="A2832" s="26" t="str">
        <f t="shared" si="44"/>
        <v>East of England2007Testis</v>
      </c>
      <c r="B2832" s="113" t="s">
        <v>162</v>
      </c>
      <c r="C2832" s="113">
        <v>2007</v>
      </c>
      <c r="D2832" s="113" t="s">
        <v>53</v>
      </c>
      <c r="E2832" s="113">
        <v>5</v>
      </c>
      <c r="F2832" s="113" t="s">
        <v>157</v>
      </c>
      <c r="G2832" s="113">
        <v>0</v>
      </c>
      <c r="H2832" s="113" t="s">
        <v>157</v>
      </c>
      <c r="I2832" s="113">
        <v>12</v>
      </c>
    </row>
    <row r="2833" spans="1:9" x14ac:dyDescent="0.25">
      <c r="A2833" s="26" t="str">
        <f t="shared" si="44"/>
        <v>East of England2008Testis</v>
      </c>
      <c r="B2833" s="113" t="s">
        <v>162</v>
      </c>
      <c r="C2833" s="113">
        <v>2008</v>
      </c>
      <c r="D2833" s="113" t="s">
        <v>53</v>
      </c>
      <c r="E2833" s="113">
        <v>7</v>
      </c>
      <c r="F2833" s="113" t="s">
        <v>157</v>
      </c>
      <c r="G2833" s="113" t="s">
        <v>157</v>
      </c>
      <c r="H2833" s="113" t="s">
        <v>157</v>
      </c>
      <c r="I2833" s="113">
        <v>13</v>
      </c>
    </row>
    <row r="2834" spans="1:9" x14ac:dyDescent="0.25">
      <c r="A2834" s="26" t="str">
        <f t="shared" si="44"/>
        <v>East of England2009Testis</v>
      </c>
      <c r="B2834" s="113" t="s">
        <v>162</v>
      </c>
      <c r="C2834" s="113">
        <v>2009</v>
      </c>
      <c r="D2834" s="113" t="s">
        <v>53</v>
      </c>
      <c r="E2834" s="113">
        <v>7</v>
      </c>
      <c r="F2834" s="113" t="s">
        <v>157</v>
      </c>
      <c r="G2834" s="113" t="s">
        <v>157</v>
      </c>
      <c r="H2834" s="113" t="s">
        <v>157</v>
      </c>
      <c r="I2834" s="113">
        <v>16</v>
      </c>
    </row>
    <row r="2835" spans="1:9" x14ac:dyDescent="0.25">
      <c r="A2835" s="26" t="str">
        <f t="shared" si="44"/>
        <v>East of England2010Testis</v>
      </c>
      <c r="B2835" s="113" t="s">
        <v>162</v>
      </c>
      <c r="C2835" s="113">
        <v>2010</v>
      </c>
      <c r="D2835" s="113" t="s">
        <v>53</v>
      </c>
      <c r="E2835" s="113">
        <v>9</v>
      </c>
      <c r="F2835" s="113" t="s">
        <v>157</v>
      </c>
      <c r="G2835" s="113" t="s">
        <v>157</v>
      </c>
      <c r="H2835" s="113">
        <v>5</v>
      </c>
      <c r="I2835" s="113">
        <v>19</v>
      </c>
    </row>
    <row r="2836" spans="1:9" x14ac:dyDescent="0.25">
      <c r="A2836" s="26" t="str">
        <f t="shared" si="44"/>
        <v>East of England2011Testis</v>
      </c>
      <c r="B2836" s="113" t="s">
        <v>162</v>
      </c>
      <c r="C2836" s="113">
        <v>2011</v>
      </c>
      <c r="D2836" s="113" t="s">
        <v>53</v>
      </c>
      <c r="E2836" s="113">
        <v>9</v>
      </c>
      <c r="F2836" s="113" t="s">
        <v>157</v>
      </c>
      <c r="G2836" s="113" t="s">
        <v>157</v>
      </c>
      <c r="H2836" s="113">
        <v>5</v>
      </c>
      <c r="I2836" s="113">
        <v>21</v>
      </c>
    </row>
    <row r="2837" spans="1:9" x14ac:dyDescent="0.25">
      <c r="A2837" s="26" t="str">
        <f t="shared" si="44"/>
        <v>East of England2012Testis</v>
      </c>
      <c r="B2837" s="113" t="s">
        <v>162</v>
      </c>
      <c r="C2837" s="113">
        <v>2012</v>
      </c>
      <c r="D2837" s="113" t="s">
        <v>53</v>
      </c>
      <c r="E2837" s="113">
        <v>7</v>
      </c>
      <c r="F2837" s="113" t="s">
        <v>157</v>
      </c>
      <c r="G2837" s="113" t="s">
        <v>157</v>
      </c>
      <c r="H2837" s="113">
        <v>7</v>
      </c>
      <c r="I2837" s="113">
        <v>20</v>
      </c>
    </row>
    <row r="2838" spans="1:9" x14ac:dyDescent="0.25">
      <c r="A2838" s="26" t="str">
        <f t="shared" si="44"/>
        <v>East of England2013Testis</v>
      </c>
      <c r="B2838" s="113" t="s">
        <v>162</v>
      </c>
      <c r="C2838" s="113">
        <v>2013</v>
      </c>
      <c r="D2838" s="113" t="s">
        <v>53</v>
      </c>
      <c r="E2838" s="113">
        <v>6</v>
      </c>
      <c r="F2838" s="113">
        <v>0</v>
      </c>
      <c r="G2838" s="113" t="s">
        <v>157</v>
      </c>
      <c r="H2838" s="113" t="s">
        <v>157</v>
      </c>
      <c r="I2838" s="113">
        <v>11</v>
      </c>
    </row>
    <row r="2839" spans="1:9" x14ac:dyDescent="0.25">
      <c r="A2839" s="26" t="str">
        <f t="shared" si="44"/>
        <v>London2006Testis</v>
      </c>
      <c r="B2839" s="113" t="s">
        <v>116</v>
      </c>
      <c r="C2839" s="113">
        <v>2006</v>
      </c>
      <c r="D2839" s="113" t="s">
        <v>53</v>
      </c>
      <c r="E2839" s="113">
        <v>17</v>
      </c>
      <c r="F2839" s="113" t="s">
        <v>157</v>
      </c>
      <c r="G2839" s="113" t="s">
        <v>157</v>
      </c>
      <c r="H2839" s="113">
        <v>10</v>
      </c>
      <c r="I2839" s="113">
        <v>31</v>
      </c>
    </row>
    <row r="2840" spans="1:9" x14ac:dyDescent="0.25">
      <c r="A2840" s="26" t="str">
        <f t="shared" si="44"/>
        <v>London2007Testis</v>
      </c>
      <c r="B2840" s="113" t="s">
        <v>116</v>
      </c>
      <c r="C2840" s="113">
        <v>2007</v>
      </c>
      <c r="D2840" s="113" t="s">
        <v>53</v>
      </c>
      <c r="E2840" s="113">
        <v>19</v>
      </c>
      <c r="F2840" s="113" t="s">
        <v>157</v>
      </c>
      <c r="G2840" s="113" t="s">
        <v>157</v>
      </c>
      <c r="H2840" s="113" t="s">
        <v>157</v>
      </c>
      <c r="I2840" s="113">
        <v>27</v>
      </c>
    </row>
    <row r="2841" spans="1:9" x14ac:dyDescent="0.25">
      <c r="A2841" s="26" t="str">
        <f t="shared" si="44"/>
        <v>London2008Testis</v>
      </c>
      <c r="B2841" s="113" t="s">
        <v>116</v>
      </c>
      <c r="C2841" s="113">
        <v>2008</v>
      </c>
      <c r="D2841" s="113" t="s">
        <v>53</v>
      </c>
      <c r="E2841" s="113">
        <v>19</v>
      </c>
      <c r="F2841" s="113" t="s">
        <v>157</v>
      </c>
      <c r="G2841" s="113" t="s">
        <v>157</v>
      </c>
      <c r="H2841" s="113">
        <v>6</v>
      </c>
      <c r="I2841" s="113">
        <v>28</v>
      </c>
    </row>
    <row r="2842" spans="1:9" x14ac:dyDescent="0.25">
      <c r="A2842" s="26" t="str">
        <f t="shared" si="44"/>
        <v>London2009Testis</v>
      </c>
      <c r="B2842" s="113" t="s">
        <v>116</v>
      </c>
      <c r="C2842" s="113">
        <v>2009</v>
      </c>
      <c r="D2842" s="113" t="s">
        <v>53</v>
      </c>
      <c r="E2842" s="113">
        <v>21</v>
      </c>
      <c r="F2842" s="113" t="s">
        <v>157</v>
      </c>
      <c r="G2842" s="113" t="s">
        <v>157</v>
      </c>
      <c r="H2842" s="113" t="s">
        <v>157</v>
      </c>
      <c r="I2842" s="113">
        <v>29</v>
      </c>
    </row>
    <row r="2843" spans="1:9" x14ac:dyDescent="0.25">
      <c r="A2843" s="26" t="str">
        <f t="shared" si="44"/>
        <v>London2010Testis</v>
      </c>
      <c r="B2843" s="113" t="s">
        <v>116</v>
      </c>
      <c r="C2843" s="113">
        <v>2010</v>
      </c>
      <c r="D2843" s="113" t="s">
        <v>53</v>
      </c>
      <c r="E2843" s="113">
        <v>18</v>
      </c>
      <c r="F2843" s="113" t="s">
        <v>157</v>
      </c>
      <c r="G2843" s="113" t="s">
        <v>157</v>
      </c>
      <c r="H2843" s="113">
        <v>9</v>
      </c>
      <c r="I2843" s="113">
        <v>29</v>
      </c>
    </row>
    <row r="2844" spans="1:9" x14ac:dyDescent="0.25">
      <c r="A2844" s="26" t="str">
        <f t="shared" si="44"/>
        <v>London2011Testis</v>
      </c>
      <c r="B2844" s="113" t="s">
        <v>116</v>
      </c>
      <c r="C2844" s="113">
        <v>2011</v>
      </c>
      <c r="D2844" s="113" t="s">
        <v>53</v>
      </c>
      <c r="E2844" s="113">
        <v>16</v>
      </c>
      <c r="F2844" s="113" t="s">
        <v>157</v>
      </c>
      <c r="G2844" s="113" t="s">
        <v>157</v>
      </c>
      <c r="H2844" s="113">
        <v>13</v>
      </c>
      <c r="I2844" s="113">
        <v>32</v>
      </c>
    </row>
    <row r="2845" spans="1:9" x14ac:dyDescent="0.25">
      <c r="A2845" s="26" t="str">
        <f t="shared" si="44"/>
        <v>London2012Testis</v>
      </c>
      <c r="B2845" s="113" t="s">
        <v>116</v>
      </c>
      <c r="C2845" s="113">
        <v>2012</v>
      </c>
      <c r="D2845" s="113" t="s">
        <v>53</v>
      </c>
      <c r="E2845" s="113">
        <v>19</v>
      </c>
      <c r="F2845" s="113" t="s">
        <v>157</v>
      </c>
      <c r="G2845" s="113" t="s">
        <v>157</v>
      </c>
      <c r="H2845" s="113">
        <v>12</v>
      </c>
      <c r="I2845" s="113">
        <v>33</v>
      </c>
    </row>
    <row r="2846" spans="1:9" x14ac:dyDescent="0.25">
      <c r="A2846" s="26" t="str">
        <f t="shared" si="44"/>
        <v>London2013Testis</v>
      </c>
      <c r="B2846" s="113" t="s">
        <v>116</v>
      </c>
      <c r="C2846" s="113">
        <v>2013</v>
      </c>
      <c r="D2846" s="113" t="s">
        <v>53</v>
      </c>
      <c r="E2846" s="113">
        <v>16</v>
      </c>
      <c r="F2846" s="113" t="s">
        <v>157</v>
      </c>
      <c r="G2846" s="113" t="s">
        <v>157</v>
      </c>
      <c r="H2846" s="113">
        <v>8</v>
      </c>
      <c r="I2846" s="113">
        <v>27</v>
      </c>
    </row>
    <row r="2847" spans="1:9" x14ac:dyDescent="0.25">
      <c r="A2847" s="26" t="str">
        <f t="shared" si="44"/>
        <v>North East2006Testis</v>
      </c>
      <c r="B2847" s="113" t="s">
        <v>164</v>
      </c>
      <c r="C2847" s="113">
        <v>2006</v>
      </c>
      <c r="D2847" s="113" t="s">
        <v>53</v>
      </c>
      <c r="E2847" s="113">
        <v>5</v>
      </c>
      <c r="F2847" s="113">
        <v>5</v>
      </c>
      <c r="G2847" s="113" t="s">
        <v>157</v>
      </c>
      <c r="H2847" s="113" t="s">
        <v>157</v>
      </c>
      <c r="I2847" s="113">
        <v>12</v>
      </c>
    </row>
    <row r="2848" spans="1:9" x14ac:dyDescent="0.25">
      <c r="A2848" s="26" t="str">
        <f t="shared" si="44"/>
        <v>North East2007Testis</v>
      </c>
      <c r="B2848" s="113" t="s">
        <v>164</v>
      </c>
      <c r="C2848" s="113">
        <v>2007</v>
      </c>
      <c r="D2848" s="113" t="s">
        <v>53</v>
      </c>
      <c r="E2848" s="113">
        <v>8</v>
      </c>
      <c r="F2848" s="113" t="s">
        <v>157</v>
      </c>
      <c r="G2848" s="113" t="s">
        <v>157</v>
      </c>
      <c r="H2848" s="113" t="s">
        <v>157</v>
      </c>
      <c r="I2848" s="113">
        <v>16</v>
      </c>
    </row>
    <row r="2849" spans="1:9" x14ac:dyDescent="0.25">
      <c r="A2849" s="26" t="str">
        <f t="shared" si="44"/>
        <v>North East2008Testis</v>
      </c>
      <c r="B2849" s="113" t="s">
        <v>164</v>
      </c>
      <c r="C2849" s="113">
        <v>2008</v>
      </c>
      <c r="D2849" s="113" t="s">
        <v>53</v>
      </c>
      <c r="E2849" s="113">
        <v>6</v>
      </c>
      <c r="F2849" s="113" t="s">
        <v>157</v>
      </c>
      <c r="G2849" s="113" t="s">
        <v>157</v>
      </c>
      <c r="H2849" s="113" t="s">
        <v>157</v>
      </c>
      <c r="I2849" s="113">
        <v>11</v>
      </c>
    </row>
    <row r="2850" spans="1:9" x14ac:dyDescent="0.25">
      <c r="A2850" s="26" t="str">
        <f t="shared" si="44"/>
        <v>North East2009Testis</v>
      </c>
      <c r="B2850" s="113" t="s">
        <v>164</v>
      </c>
      <c r="C2850" s="113">
        <v>2009</v>
      </c>
      <c r="D2850" s="113" t="s">
        <v>53</v>
      </c>
      <c r="E2850" s="113" t="s">
        <v>157</v>
      </c>
      <c r="F2850" s="113" t="s">
        <v>157</v>
      </c>
      <c r="G2850" s="113">
        <v>0</v>
      </c>
      <c r="H2850" s="113" t="s">
        <v>157</v>
      </c>
      <c r="I2850" s="113">
        <v>9</v>
      </c>
    </row>
    <row r="2851" spans="1:9" x14ac:dyDescent="0.25">
      <c r="A2851" s="26" t="str">
        <f t="shared" si="44"/>
        <v>North East2010Testis</v>
      </c>
      <c r="B2851" s="113" t="s">
        <v>164</v>
      </c>
      <c r="C2851" s="113">
        <v>2010</v>
      </c>
      <c r="D2851" s="113" t="s">
        <v>53</v>
      </c>
      <c r="E2851" s="113" t="s">
        <v>157</v>
      </c>
      <c r="F2851" s="113" t="s">
        <v>157</v>
      </c>
      <c r="G2851" s="113" t="s">
        <v>157</v>
      </c>
      <c r="H2851" s="113" t="s">
        <v>157</v>
      </c>
      <c r="I2851" s="113">
        <v>11</v>
      </c>
    </row>
    <row r="2852" spans="1:9" x14ac:dyDescent="0.25">
      <c r="A2852" s="26" t="str">
        <f t="shared" si="44"/>
        <v>North East2011Testis</v>
      </c>
      <c r="B2852" s="113" t="s">
        <v>164</v>
      </c>
      <c r="C2852" s="113">
        <v>2011</v>
      </c>
      <c r="D2852" s="113" t="s">
        <v>53</v>
      </c>
      <c r="E2852" s="113" t="s">
        <v>157</v>
      </c>
      <c r="F2852" s="113">
        <v>0</v>
      </c>
      <c r="G2852" s="113" t="s">
        <v>157</v>
      </c>
      <c r="H2852" s="113" t="s">
        <v>157</v>
      </c>
      <c r="I2852" s="113" t="s">
        <v>157</v>
      </c>
    </row>
    <row r="2853" spans="1:9" x14ac:dyDescent="0.25">
      <c r="A2853" s="26" t="str">
        <f t="shared" si="44"/>
        <v>North East2012Testis</v>
      </c>
      <c r="B2853" s="113" t="s">
        <v>164</v>
      </c>
      <c r="C2853" s="113">
        <v>2012</v>
      </c>
      <c r="D2853" s="113" t="s">
        <v>53</v>
      </c>
      <c r="E2853" s="113" t="s">
        <v>157</v>
      </c>
      <c r="F2853" s="113" t="s">
        <v>157</v>
      </c>
      <c r="G2853" s="113" t="s">
        <v>157</v>
      </c>
      <c r="H2853" s="113" t="s">
        <v>157</v>
      </c>
      <c r="I2853" s="113" t="s">
        <v>157</v>
      </c>
    </row>
    <row r="2854" spans="1:9" x14ac:dyDescent="0.25">
      <c r="A2854" s="26" t="str">
        <f t="shared" si="44"/>
        <v>North East2013Testis</v>
      </c>
      <c r="B2854" s="113" t="s">
        <v>164</v>
      </c>
      <c r="C2854" s="113">
        <v>2013</v>
      </c>
      <c r="D2854" s="113" t="s">
        <v>53</v>
      </c>
      <c r="E2854" s="113">
        <v>8</v>
      </c>
      <c r="F2854" s="113" t="s">
        <v>157</v>
      </c>
      <c r="G2854" s="113">
        <v>0</v>
      </c>
      <c r="H2854" s="113" t="s">
        <v>157</v>
      </c>
      <c r="I2854" s="113">
        <v>12</v>
      </c>
    </row>
    <row r="2855" spans="1:9" x14ac:dyDescent="0.25">
      <c r="A2855" s="26" t="str">
        <f t="shared" si="44"/>
        <v>North West2006Testis</v>
      </c>
      <c r="B2855" s="113" t="s">
        <v>166</v>
      </c>
      <c r="C2855" s="113">
        <v>2006</v>
      </c>
      <c r="D2855" s="113" t="s">
        <v>53</v>
      </c>
      <c r="E2855" s="113">
        <v>9</v>
      </c>
      <c r="F2855" s="113" t="s">
        <v>157</v>
      </c>
      <c r="G2855" s="113" t="s">
        <v>157</v>
      </c>
      <c r="H2855" s="113">
        <v>10</v>
      </c>
      <c r="I2855" s="113">
        <v>25</v>
      </c>
    </row>
    <row r="2856" spans="1:9" x14ac:dyDescent="0.25">
      <c r="A2856" s="26" t="str">
        <f t="shared" si="44"/>
        <v>North West2007Testis</v>
      </c>
      <c r="B2856" s="113" t="s">
        <v>166</v>
      </c>
      <c r="C2856" s="113">
        <v>2007</v>
      </c>
      <c r="D2856" s="113" t="s">
        <v>53</v>
      </c>
      <c r="E2856" s="113">
        <v>8</v>
      </c>
      <c r="F2856" s="113" t="s">
        <v>157</v>
      </c>
      <c r="G2856" s="113" t="s">
        <v>157</v>
      </c>
      <c r="H2856" s="113">
        <v>5</v>
      </c>
      <c r="I2856" s="113">
        <v>17</v>
      </c>
    </row>
    <row r="2857" spans="1:9" x14ac:dyDescent="0.25">
      <c r="A2857" s="26" t="str">
        <f t="shared" si="44"/>
        <v>North West2008Testis</v>
      </c>
      <c r="B2857" s="113" t="s">
        <v>166</v>
      </c>
      <c r="C2857" s="113">
        <v>2008</v>
      </c>
      <c r="D2857" s="113" t="s">
        <v>53</v>
      </c>
      <c r="E2857" s="113">
        <v>8</v>
      </c>
      <c r="F2857" s="113" t="s">
        <v>157</v>
      </c>
      <c r="G2857" s="113" t="s">
        <v>157</v>
      </c>
      <c r="H2857" s="113" t="s">
        <v>157</v>
      </c>
      <c r="I2857" s="113">
        <v>14</v>
      </c>
    </row>
    <row r="2858" spans="1:9" x14ac:dyDescent="0.25">
      <c r="A2858" s="26" t="str">
        <f t="shared" si="44"/>
        <v>North West2009Testis</v>
      </c>
      <c r="B2858" s="113" t="s">
        <v>166</v>
      </c>
      <c r="C2858" s="113">
        <v>2009</v>
      </c>
      <c r="D2858" s="113" t="s">
        <v>53</v>
      </c>
      <c r="E2858" s="113">
        <v>16</v>
      </c>
      <c r="F2858" s="113" t="s">
        <v>157</v>
      </c>
      <c r="G2858" s="113" t="s">
        <v>157</v>
      </c>
      <c r="H2858" s="113">
        <v>7</v>
      </c>
      <c r="I2858" s="113">
        <v>26</v>
      </c>
    </row>
    <row r="2859" spans="1:9" x14ac:dyDescent="0.25">
      <c r="A2859" s="26" t="str">
        <f t="shared" si="44"/>
        <v>North West2010Testis</v>
      </c>
      <c r="B2859" s="113" t="s">
        <v>166</v>
      </c>
      <c r="C2859" s="113">
        <v>2010</v>
      </c>
      <c r="D2859" s="113" t="s">
        <v>53</v>
      </c>
      <c r="E2859" s="113">
        <v>7</v>
      </c>
      <c r="F2859" s="113" t="s">
        <v>157</v>
      </c>
      <c r="G2859" s="113" t="s">
        <v>157</v>
      </c>
      <c r="H2859" s="113" t="s">
        <v>157</v>
      </c>
      <c r="I2859" s="113">
        <v>10</v>
      </c>
    </row>
    <row r="2860" spans="1:9" x14ac:dyDescent="0.25">
      <c r="A2860" s="26" t="str">
        <f t="shared" si="44"/>
        <v>North West2011Testis</v>
      </c>
      <c r="B2860" s="113" t="s">
        <v>166</v>
      </c>
      <c r="C2860" s="113">
        <v>2011</v>
      </c>
      <c r="D2860" s="113" t="s">
        <v>53</v>
      </c>
      <c r="E2860" s="113">
        <v>18</v>
      </c>
      <c r="F2860" s="113" t="s">
        <v>157</v>
      </c>
      <c r="G2860" s="113" t="s">
        <v>157</v>
      </c>
      <c r="H2860" s="113">
        <v>7</v>
      </c>
      <c r="I2860" s="113">
        <v>27</v>
      </c>
    </row>
    <row r="2861" spans="1:9" x14ac:dyDescent="0.25">
      <c r="A2861" s="26" t="str">
        <f t="shared" si="44"/>
        <v>North West2012Testis</v>
      </c>
      <c r="B2861" s="113" t="s">
        <v>166</v>
      </c>
      <c r="C2861" s="113">
        <v>2012</v>
      </c>
      <c r="D2861" s="113" t="s">
        <v>53</v>
      </c>
      <c r="E2861" s="113">
        <v>17</v>
      </c>
      <c r="F2861" s="113" t="s">
        <v>157</v>
      </c>
      <c r="G2861" s="113" t="s">
        <v>157</v>
      </c>
      <c r="H2861" s="113">
        <v>6</v>
      </c>
      <c r="I2861" s="113">
        <v>30</v>
      </c>
    </row>
    <row r="2862" spans="1:9" x14ac:dyDescent="0.25">
      <c r="A2862" s="26" t="str">
        <f t="shared" si="44"/>
        <v>North West2013Testis</v>
      </c>
      <c r="B2862" s="113" t="s">
        <v>166</v>
      </c>
      <c r="C2862" s="113">
        <v>2013</v>
      </c>
      <c r="D2862" s="113" t="s">
        <v>53</v>
      </c>
      <c r="E2862" s="113">
        <v>11</v>
      </c>
      <c r="F2862" s="113" t="s">
        <v>157</v>
      </c>
      <c r="G2862" s="113" t="s">
        <v>157</v>
      </c>
      <c r="H2862" s="113">
        <v>8</v>
      </c>
      <c r="I2862" s="113">
        <v>21</v>
      </c>
    </row>
    <row r="2863" spans="1:9" x14ac:dyDescent="0.25">
      <c r="A2863" s="26" t="str">
        <f t="shared" si="44"/>
        <v>South East2006Testis</v>
      </c>
      <c r="B2863" s="113" t="s">
        <v>168</v>
      </c>
      <c r="C2863" s="113">
        <v>2006</v>
      </c>
      <c r="D2863" s="113" t="s">
        <v>53</v>
      </c>
      <c r="E2863" s="113">
        <v>5</v>
      </c>
      <c r="F2863" s="113" t="s">
        <v>157</v>
      </c>
      <c r="G2863" s="113" t="s">
        <v>157</v>
      </c>
      <c r="H2863" s="113">
        <v>10</v>
      </c>
      <c r="I2863" s="113">
        <v>21</v>
      </c>
    </row>
    <row r="2864" spans="1:9" x14ac:dyDescent="0.25">
      <c r="A2864" s="26" t="str">
        <f t="shared" si="44"/>
        <v>South East2007Testis</v>
      </c>
      <c r="B2864" s="113" t="s">
        <v>168</v>
      </c>
      <c r="C2864" s="113">
        <v>2007</v>
      </c>
      <c r="D2864" s="113" t="s">
        <v>53</v>
      </c>
      <c r="E2864" s="113">
        <v>16</v>
      </c>
      <c r="F2864" s="113" t="s">
        <v>157</v>
      </c>
      <c r="G2864" s="113" t="s">
        <v>157</v>
      </c>
      <c r="H2864" s="113">
        <v>7</v>
      </c>
      <c r="I2864" s="113">
        <v>28</v>
      </c>
    </row>
    <row r="2865" spans="1:9" x14ac:dyDescent="0.25">
      <c r="A2865" s="26" t="str">
        <f t="shared" si="44"/>
        <v>South East2008Testis</v>
      </c>
      <c r="B2865" s="113" t="s">
        <v>168</v>
      </c>
      <c r="C2865" s="113">
        <v>2008</v>
      </c>
      <c r="D2865" s="113" t="s">
        <v>53</v>
      </c>
      <c r="E2865" s="113">
        <v>8</v>
      </c>
      <c r="F2865" s="113" t="s">
        <v>157</v>
      </c>
      <c r="G2865" s="113" t="s">
        <v>157</v>
      </c>
      <c r="H2865" s="113">
        <v>5</v>
      </c>
      <c r="I2865" s="113">
        <v>17</v>
      </c>
    </row>
    <row r="2866" spans="1:9" x14ac:dyDescent="0.25">
      <c r="A2866" s="26" t="str">
        <f t="shared" si="44"/>
        <v>South East2009Testis</v>
      </c>
      <c r="B2866" s="113" t="s">
        <v>168</v>
      </c>
      <c r="C2866" s="113">
        <v>2009</v>
      </c>
      <c r="D2866" s="113" t="s">
        <v>53</v>
      </c>
      <c r="E2866" s="113">
        <v>13</v>
      </c>
      <c r="F2866" s="113">
        <v>11</v>
      </c>
      <c r="G2866" s="113" t="s">
        <v>157</v>
      </c>
      <c r="H2866" s="113" t="s">
        <v>157</v>
      </c>
      <c r="I2866" s="113">
        <v>33</v>
      </c>
    </row>
    <row r="2867" spans="1:9" x14ac:dyDescent="0.25">
      <c r="A2867" s="26" t="str">
        <f t="shared" si="44"/>
        <v>South East2010Testis</v>
      </c>
      <c r="B2867" s="113" t="s">
        <v>168</v>
      </c>
      <c r="C2867" s="113">
        <v>2010</v>
      </c>
      <c r="D2867" s="113" t="s">
        <v>53</v>
      </c>
      <c r="E2867" s="113">
        <v>16</v>
      </c>
      <c r="F2867" s="113" t="s">
        <v>157</v>
      </c>
      <c r="G2867" s="113" t="s">
        <v>157</v>
      </c>
      <c r="H2867" s="113">
        <v>12</v>
      </c>
      <c r="I2867" s="113">
        <v>31</v>
      </c>
    </row>
    <row r="2868" spans="1:9" x14ac:dyDescent="0.25">
      <c r="A2868" s="26" t="str">
        <f t="shared" si="44"/>
        <v>South East2011Testis</v>
      </c>
      <c r="B2868" s="113" t="s">
        <v>168</v>
      </c>
      <c r="C2868" s="113">
        <v>2011</v>
      </c>
      <c r="D2868" s="113" t="s">
        <v>53</v>
      </c>
      <c r="E2868" s="113">
        <v>13</v>
      </c>
      <c r="F2868" s="113">
        <v>8</v>
      </c>
      <c r="G2868" s="113" t="s">
        <v>157</v>
      </c>
      <c r="H2868" s="113" t="s">
        <v>157</v>
      </c>
      <c r="I2868" s="113">
        <v>28</v>
      </c>
    </row>
    <row r="2869" spans="1:9" x14ac:dyDescent="0.25">
      <c r="A2869" s="26" t="str">
        <f t="shared" si="44"/>
        <v>South East2012Testis</v>
      </c>
      <c r="B2869" s="113" t="s">
        <v>168</v>
      </c>
      <c r="C2869" s="113">
        <v>2012</v>
      </c>
      <c r="D2869" s="113" t="s">
        <v>53</v>
      </c>
      <c r="E2869" s="113">
        <v>16</v>
      </c>
      <c r="F2869" s="113" t="s">
        <v>157</v>
      </c>
      <c r="G2869" s="113" t="s">
        <v>157</v>
      </c>
      <c r="H2869" s="113">
        <v>6</v>
      </c>
      <c r="I2869" s="113">
        <v>29</v>
      </c>
    </row>
    <row r="2870" spans="1:9" x14ac:dyDescent="0.25">
      <c r="A2870" s="26" t="str">
        <f t="shared" si="44"/>
        <v>South East2013Testis</v>
      </c>
      <c r="B2870" s="113" t="s">
        <v>168</v>
      </c>
      <c r="C2870" s="113">
        <v>2013</v>
      </c>
      <c r="D2870" s="113" t="s">
        <v>53</v>
      </c>
      <c r="E2870" s="113">
        <v>16</v>
      </c>
      <c r="F2870" s="113" t="s">
        <v>157</v>
      </c>
      <c r="G2870" s="113" t="s">
        <v>157</v>
      </c>
      <c r="H2870" s="113">
        <v>5</v>
      </c>
      <c r="I2870" s="113">
        <v>24</v>
      </c>
    </row>
    <row r="2871" spans="1:9" x14ac:dyDescent="0.25">
      <c r="A2871" s="26" t="str">
        <f t="shared" si="44"/>
        <v>South West2006Testis</v>
      </c>
      <c r="B2871" s="113" t="s">
        <v>170</v>
      </c>
      <c r="C2871" s="113">
        <v>2006</v>
      </c>
      <c r="D2871" s="113" t="s">
        <v>53</v>
      </c>
      <c r="E2871" s="113">
        <v>8</v>
      </c>
      <c r="F2871" s="113">
        <v>12</v>
      </c>
      <c r="G2871" s="113" t="s">
        <v>157</v>
      </c>
      <c r="H2871" s="113" t="s">
        <v>157</v>
      </c>
      <c r="I2871" s="113">
        <v>24</v>
      </c>
    </row>
    <row r="2872" spans="1:9" x14ac:dyDescent="0.25">
      <c r="A2872" s="26" t="str">
        <f t="shared" si="44"/>
        <v>South West2007Testis</v>
      </c>
      <c r="B2872" s="113" t="s">
        <v>170</v>
      </c>
      <c r="C2872" s="113">
        <v>2007</v>
      </c>
      <c r="D2872" s="113" t="s">
        <v>53</v>
      </c>
      <c r="E2872" s="113">
        <v>8</v>
      </c>
      <c r="F2872" s="113">
        <v>7</v>
      </c>
      <c r="G2872" s="113" t="s">
        <v>157</v>
      </c>
      <c r="H2872" s="113" t="s">
        <v>157</v>
      </c>
      <c r="I2872" s="113">
        <v>22</v>
      </c>
    </row>
    <row r="2873" spans="1:9" x14ac:dyDescent="0.25">
      <c r="A2873" s="26" t="str">
        <f t="shared" si="44"/>
        <v>South West2008Testis</v>
      </c>
      <c r="B2873" s="113" t="s">
        <v>170</v>
      </c>
      <c r="C2873" s="113">
        <v>2008</v>
      </c>
      <c r="D2873" s="113" t="s">
        <v>53</v>
      </c>
      <c r="E2873" s="113" t="s">
        <v>157</v>
      </c>
      <c r="F2873" s="113">
        <v>8</v>
      </c>
      <c r="G2873" s="113">
        <v>0</v>
      </c>
      <c r="H2873" s="113" t="s">
        <v>157</v>
      </c>
      <c r="I2873" s="113">
        <v>15</v>
      </c>
    </row>
    <row r="2874" spans="1:9" x14ac:dyDescent="0.25">
      <c r="A2874" s="26" t="str">
        <f t="shared" si="44"/>
        <v>South West2009Testis</v>
      </c>
      <c r="B2874" s="113" t="s">
        <v>170</v>
      </c>
      <c r="C2874" s="113">
        <v>2009</v>
      </c>
      <c r="D2874" s="113" t="s">
        <v>53</v>
      </c>
      <c r="E2874" s="113">
        <v>8</v>
      </c>
      <c r="F2874" s="113" t="s">
        <v>157</v>
      </c>
      <c r="G2874" s="113" t="s">
        <v>157</v>
      </c>
      <c r="H2874" s="113">
        <v>5</v>
      </c>
      <c r="I2874" s="113">
        <v>18</v>
      </c>
    </row>
    <row r="2875" spans="1:9" x14ac:dyDescent="0.25">
      <c r="A2875" s="26" t="str">
        <f t="shared" si="44"/>
        <v>South West2010Testis</v>
      </c>
      <c r="B2875" s="113" t="s">
        <v>170</v>
      </c>
      <c r="C2875" s="113">
        <v>2010</v>
      </c>
      <c r="D2875" s="113" t="s">
        <v>53</v>
      </c>
      <c r="E2875" s="113">
        <v>7</v>
      </c>
      <c r="F2875" s="113">
        <v>6</v>
      </c>
      <c r="G2875" s="113" t="s">
        <v>157</v>
      </c>
      <c r="H2875" s="113" t="s">
        <v>157</v>
      </c>
      <c r="I2875" s="113">
        <v>14</v>
      </c>
    </row>
    <row r="2876" spans="1:9" x14ac:dyDescent="0.25">
      <c r="A2876" s="26" t="str">
        <f t="shared" si="44"/>
        <v>South West2011Testis</v>
      </c>
      <c r="B2876" s="113" t="s">
        <v>170</v>
      </c>
      <c r="C2876" s="113">
        <v>2011</v>
      </c>
      <c r="D2876" s="113" t="s">
        <v>53</v>
      </c>
      <c r="E2876" s="113" t="s">
        <v>157</v>
      </c>
      <c r="F2876" s="113">
        <v>8</v>
      </c>
      <c r="G2876" s="113" t="s">
        <v>157</v>
      </c>
      <c r="H2876" s="113" t="s">
        <v>157</v>
      </c>
      <c r="I2876" s="113">
        <v>20</v>
      </c>
    </row>
    <row r="2877" spans="1:9" x14ac:dyDescent="0.25">
      <c r="A2877" s="26" t="str">
        <f t="shared" si="44"/>
        <v>South West2012Testis</v>
      </c>
      <c r="B2877" s="113" t="s">
        <v>170</v>
      </c>
      <c r="C2877" s="113">
        <v>2012</v>
      </c>
      <c r="D2877" s="113" t="s">
        <v>53</v>
      </c>
      <c r="E2877" s="113">
        <v>5</v>
      </c>
      <c r="F2877" s="113">
        <v>7</v>
      </c>
      <c r="G2877" s="113" t="s">
        <v>157</v>
      </c>
      <c r="H2877" s="113" t="s">
        <v>157</v>
      </c>
      <c r="I2877" s="113">
        <v>16</v>
      </c>
    </row>
    <row r="2878" spans="1:9" x14ac:dyDescent="0.25">
      <c r="A2878" s="26" t="str">
        <f t="shared" si="44"/>
        <v>South West2013Testis</v>
      </c>
      <c r="B2878" s="113" t="s">
        <v>170</v>
      </c>
      <c r="C2878" s="113">
        <v>2013</v>
      </c>
      <c r="D2878" s="113" t="s">
        <v>53</v>
      </c>
      <c r="E2878" s="113">
        <v>5</v>
      </c>
      <c r="F2878" s="113" t="s">
        <v>157</v>
      </c>
      <c r="G2878" s="113">
        <v>0</v>
      </c>
      <c r="H2878" s="113" t="s">
        <v>157</v>
      </c>
      <c r="I2878" s="113">
        <v>11</v>
      </c>
    </row>
    <row r="2879" spans="1:9" x14ac:dyDescent="0.25">
      <c r="A2879" s="26" t="str">
        <f t="shared" si="44"/>
        <v>West Midlands2006Testis</v>
      </c>
      <c r="B2879" s="113" t="s">
        <v>172</v>
      </c>
      <c r="C2879" s="113">
        <v>2006</v>
      </c>
      <c r="D2879" s="113" t="s">
        <v>53</v>
      </c>
      <c r="E2879" s="113">
        <v>10</v>
      </c>
      <c r="F2879" s="113" t="s">
        <v>157</v>
      </c>
      <c r="G2879" s="113" t="s">
        <v>157</v>
      </c>
      <c r="H2879" s="113" t="s">
        <v>157</v>
      </c>
      <c r="I2879" s="113">
        <v>19</v>
      </c>
    </row>
    <row r="2880" spans="1:9" x14ac:dyDescent="0.25">
      <c r="A2880" s="26" t="str">
        <f t="shared" si="44"/>
        <v>West Midlands2007Testis</v>
      </c>
      <c r="B2880" s="113" t="s">
        <v>172</v>
      </c>
      <c r="C2880" s="113">
        <v>2007</v>
      </c>
      <c r="D2880" s="113" t="s">
        <v>53</v>
      </c>
      <c r="E2880" s="113">
        <v>13</v>
      </c>
      <c r="F2880" s="113" t="s">
        <v>157</v>
      </c>
      <c r="G2880" s="113">
        <v>0</v>
      </c>
      <c r="H2880" s="113" t="s">
        <v>157</v>
      </c>
      <c r="I2880" s="113">
        <v>19</v>
      </c>
    </row>
    <row r="2881" spans="1:9" x14ac:dyDescent="0.25">
      <c r="A2881" s="26" t="str">
        <f t="shared" si="44"/>
        <v>West Midlands2008Testis</v>
      </c>
      <c r="B2881" s="113" t="s">
        <v>172</v>
      </c>
      <c r="C2881" s="113">
        <v>2008</v>
      </c>
      <c r="D2881" s="113" t="s">
        <v>53</v>
      </c>
      <c r="E2881" s="113">
        <v>7</v>
      </c>
      <c r="F2881" s="113" t="s">
        <v>157</v>
      </c>
      <c r="G2881" s="113" t="s">
        <v>157</v>
      </c>
      <c r="H2881" s="113" t="s">
        <v>157</v>
      </c>
      <c r="I2881" s="113">
        <v>12</v>
      </c>
    </row>
    <row r="2882" spans="1:9" x14ac:dyDescent="0.25">
      <c r="A2882" s="26" t="str">
        <f t="shared" si="44"/>
        <v>West Midlands2009Testis</v>
      </c>
      <c r="B2882" s="113" t="s">
        <v>172</v>
      </c>
      <c r="C2882" s="113">
        <v>2009</v>
      </c>
      <c r="D2882" s="113" t="s">
        <v>53</v>
      </c>
      <c r="E2882" s="113">
        <v>7</v>
      </c>
      <c r="F2882" s="113">
        <v>5</v>
      </c>
      <c r="G2882" s="113" t="s">
        <v>157</v>
      </c>
      <c r="H2882" s="113" t="s">
        <v>157</v>
      </c>
      <c r="I2882" s="113">
        <v>16</v>
      </c>
    </row>
    <row r="2883" spans="1:9" x14ac:dyDescent="0.25">
      <c r="A2883" s="26" t="str">
        <f t="shared" si="44"/>
        <v>West Midlands2010Testis</v>
      </c>
      <c r="B2883" s="113" t="s">
        <v>172</v>
      </c>
      <c r="C2883" s="113">
        <v>2010</v>
      </c>
      <c r="D2883" s="113" t="s">
        <v>53</v>
      </c>
      <c r="E2883" s="113">
        <v>7</v>
      </c>
      <c r="F2883" s="113">
        <v>5</v>
      </c>
      <c r="G2883" s="113" t="s">
        <v>157</v>
      </c>
      <c r="H2883" s="113" t="s">
        <v>157</v>
      </c>
      <c r="I2883" s="113">
        <v>15</v>
      </c>
    </row>
    <row r="2884" spans="1:9" x14ac:dyDescent="0.25">
      <c r="A2884" s="26" t="str">
        <f t="shared" si="44"/>
        <v>West Midlands2011Testis</v>
      </c>
      <c r="B2884" s="113" t="s">
        <v>172</v>
      </c>
      <c r="C2884" s="113">
        <v>2011</v>
      </c>
      <c r="D2884" s="113" t="s">
        <v>53</v>
      </c>
      <c r="E2884" s="113">
        <v>13</v>
      </c>
      <c r="F2884" s="113" t="s">
        <v>157</v>
      </c>
      <c r="G2884" s="113">
        <v>0</v>
      </c>
      <c r="H2884" s="113" t="s">
        <v>157</v>
      </c>
      <c r="I2884" s="113">
        <v>17</v>
      </c>
    </row>
    <row r="2885" spans="1:9" x14ac:dyDescent="0.25">
      <c r="A2885" s="26" t="str">
        <f t="shared" ref="A2885:A2948" si="45">CONCATENATE(B2885,C2885,D2885)</f>
        <v>West Midlands2012Testis</v>
      </c>
      <c r="B2885" s="113" t="s">
        <v>172</v>
      </c>
      <c r="C2885" s="113">
        <v>2012</v>
      </c>
      <c r="D2885" s="113" t="s">
        <v>53</v>
      </c>
      <c r="E2885" s="113">
        <v>9</v>
      </c>
      <c r="F2885" s="113" t="s">
        <v>157</v>
      </c>
      <c r="G2885" s="113" t="s">
        <v>157</v>
      </c>
      <c r="H2885" s="113" t="s">
        <v>157</v>
      </c>
      <c r="I2885" s="113">
        <v>17</v>
      </c>
    </row>
    <row r="2886" spans="1:9" x14ac:dyDescent="0.25">
      <c r="A2886" s="26" t="str">
        <f t="shared" si="45"/>
        <v>West Midlands2013Testis</v>
      </c>
      <c r="B2886" s="113" t="s">
        <v>172</v>
      </c>
      <c r="C2886" s="113">
        <v>2013</v>
      </c>
      <c r="D2886" s="113" t="s">
        <v>53</v>
      </c>
      <c r="E2886" s="113">
        <v>11</v>
      </c>
      <c r="F2886" s="113" t="s">
        <v>157</v>
      </c>
      <c r="G2886" s="113" t="s">
        <v>157</v>
      </c>
      <c r="H2886" s="113" t="s">
        <v>157</v>
      </c>
      <c r="I2886" s="113">
        <v>19</v>
      </c>
    </row>
    <row r="2887" spans="1:9" x14ac:dyDescent="0.25">
      <c r="A2887" s="26" t="str">
        <f t="shared" si="45"/>
        <v>Yorkshire and The Humber2006Testis</v>
      </c>
      <c r="B2887" s="113" t="s">
        <v>174</v>
      </c>
      <c r="C2887" s="113">
        <v>2006</v>
      </c>
      <c r="D2887" s="113" t="s">
        <v>53</v>
      </c>
      <c r="E2887" s="113">
        <v>9</v>
      </c>
      <c r="F2887" s="113" t="s">
        <v>157</v>
      </c>
      <c r="G2887" s="113" t="s">
        <v>157</v>
      </c>
      <c r="H2887" s="113">
        <v>7</v>
      </c>
      <c r="I2887" s="113">
        <v>26</v>
      </c>
    </row>
    <row r="2888" spans="1:9" x14ac:dyDescent="0.25">
      <c r="A2888" s="26" t="str">
        <f t="shared" si="45"/>
        <v>Yorkshire and The Humber2007Testis</v>
      </c>
      <c r="B2888" s="113" t="s">
        <v>174</v>
      </c>
      <c r="C2888" s="113">
        <v>2007</v>
      </c>
      <c r="D2888" s="113" t="s">
        <v>53</v>
      </c>
      <c r="E2888" s="113">
        <v>11</v>
      </c>
      <c r="F2888" s="113">
        <v>5</v>
      </c>
      <c r="G2888" s="113">
        <v>5</v>
      </c>
      <c r="H2888" s="113">
        <v>5</v>
      </c>
      <c r="I2888" s="113">
        <v>26</v>
      </c>
    </row>
    <row r="2889" spans="1:9" x14ac:dyDescent="0.25">
      <c r="A2889" s="26" t="str">
        <f t="shared" si="45"/>
        <v>Yorkshire and The Humber2008Testis</v>
      </c>
      <c r="B2889" s="113" t="s">
        <v>174</v>
      </c>
      <c r="C2889" s="113">
        <v>2008</v>
      </c>
      <c r="D2889" s="113" t="s">
        <v>53</v>
      </c>
      <c r="E2889" s="113">
        <v>19</v>
      </c>
      <c r="F2889" s="113">
        <v>12</v>
      </c>
      <c r="G2889" s="113" t="s">
        <v>157</v>
      </c>
      <c r="H2889" s="113" t="s">
        <v>157</v>
      </c>
      <c r="I2889" s="113">
        <v>38</v>
      </c>
    </row>
    <row r="2890" spans="1:9" x14ac:dyDescent="0.25">
      <c r="A2890" s="26" t="str">
        <f t="shared" si="45"/>
        <v>Yorkshire and The Humber2009Testis</v>
      </c>
      <c r="B2890" s="113" t="s">
        <v>174</v>
      </c>
      <c r="C2890" s="113">
        <v>2009</v>
      </c>
      <c r="D2890" s="113" t="s">
        <v>53</v>
      </c>
      <c r="E2890" s="113">
        <v>20</v>
      </c>
      <c r="F2890" s="113" t="s">
        <v>157</v>
      </c>
      <c r="G2890" s="113" t="s">
        <v>157</v>
      </c>
      <c r="H2890" s="113" t="s">
        <v>157</v>
      </c>
      <c r="I2890" s="113">
        <v>33</v>
      </c>
    </row>
    <row r="2891" spans="1:9" x14ac:dyDescent="0.25">
      <c r="A2891" s="26" t="str">
        <f t="shared" si="45"/>
        <v>Yorkshire and The Humber2010Testis</v>
      </c>
      <c r="B2891" s="113" t="s">
        <v>174</v>
      </c>
      <c r="C2891" s="113">
        <v>2010</v>
      </c>
      <c r="D2891" s="113" t="s">
        <v>53</v>
      </c>
      <c r="E2891" s="113">
        <v>19</v>
      </c>
      <c r="F2891" s="113" t="s">
        <v>157</v>
      </c>
      <c r="G2891" s="113" t="s">
        <v>157</v>
      </c>
      <c r="H2891" s="113">
        <v>8</v>
      </c>
      <c r="I2891" s="113">
        <v>31</v>
      </c>
    </row>
    <row r="2892" spans="1:9" x14ac:dyDescent="0.25">
      <c r="A2892" s="26" t="str">
        <f t="shared" si="45"/>
        <v>Yorkshire and The Humber2011Testis</v>
      </c>
      <c r="B2892" s="113" t="s">
        <v>174</v>
      </c>
      <c r="C2892" s="113">
        <v>2011</v>
      </c>
      <c r="D2892" s="113" t="s">
        <v>53</v>
      </c>
      <c r="E2892" s="113">
        <v>15</v>
      </c>
      <c r="F2892" s="113">
        <v>6</v>
      </c>
      <c r="G2892" s="113">
        <v>8</v>
      </c>
      <c r="H2892" s="113">
        <v>9</v>
      </c>
      <c r="I2892" s="113">
        <v>38</v>
      </c>
    </row>
    <row r="2893" spans="1:9" x14ac:dyDescent="0.25">
      <c r="A2893" s="26" t="str">
        <f t="shared" si="45"/>
        <v>Yorkshire and The Humber2012Testis</v>
      </c>
      <c r="B2893" s="113" t="s">
        <v>174</v>
      </c>
      <c r="C2893" s="113">
        <v>2012</v>
      </c>
      <c r="D2893" s="113" t="s">
        <v>53</v>
      </c>
      <c r="E2893" s="113">
        <v>8</v>
      </c>
      <c r="F2893" s="113" t="s">
        <v>157</v>
      </c>
      <c r="G2893" s="113" t="s">
        <v>157</v>
      </c>
      <c r="H2893" s="113">
        <v>12</v>
      </c>
      <c r="I2893" s="113">
        <v>27</v>
      </c>
    </row>
    <row r="2894" spans="1:9" x14ac:dyDescent="0.25">
      <c r="A2894" s="26" t="str">
        <f t="shared" si="45"/>
        <v>Yorkshire and The Humber2013Testis</v>
      </c>
      <c r="B2894" s="113" t="s">
        <v>174</v>
      </c>
      <c r="C2894" s="113">
        <v>2013</v>
      </c>
      <c r="D2894" s="113" t="s">
        <v>53</v>
      </c>
      <c r="E2894" s="113">
        <v>8</v>
      </c>
      <c r="F2894" s="113" t="s">
        <v>157</v>
      </c>
      <c r="G2894" s="113" t="s">
        <v>157</v>
      </c>
      <c r="H2894" s="113">
        <v>18</v>
      </c>
      <c r="I2894" s="113">
        <v>32</v>
      </c>
    </row>
    <row r="2895" spans="1:9" x14ac:dyDescent="0.25">
      <c r="A2895" s="26" t="str">
        <f t="shared" si="45"/>
        <v>East Midlands2006Uterus</v>
      </c>
      <c r="B2895" s="113" t="s">
        <v>160</v>
      </c>
      <c r="C2895" s="113">
        <v>2006</v>
      </c>
      <c r="D2895" s="113" t="s">
        <v>55</v>
      </c>
      <c r="E2895" s="113">
        <v>23</v>
      </c>
      <c r="F2895" s="113">
        <v>16</v>
      </c>
      <c r="G2895" s="113">
        <v>7</v>
      </c>
      <c r="H2895" s="113">
        <v>5</v>
      </c>
      <c r="I2895" s="113">
        <v>51</v>
      </c>
    </row>
    <row r="2896" spans="1:9" x14ac:dyDescent="0.25">
      <c r="A2896" s="26" t="str">
        <f t="shared" si="45"/>
        <v>East Midlands2007Uterus</v>
      </c>
      <c r="B2896" s="113" t="s">
        <v>160</v>
      </c>
      <c r="C2896" s="113">
        <v>2007</v>
      </c>
      <c r="D2896" s="113" t="s">
        <v>55</v>
      </c>
      <c r="E2896" s="113">
        <v>28</v>
      </c>
      <c r="F2896" s="113">
        <v>14</v>
      </c>
      <c r="G2896" s="113" t="s">
        <v>157</v>
      </c>
      <c r="H2896" s="113" t="s">
        <v>157</v>
      </c>
      <c r="I2896" s="113">
        <v>50</v>
      </c>
    </row>
    <row r="2897" spans="1:9" x14ac:dyDescent="0.25">
      <c r="A2897" s="26" t="str">
        <f t="shared" si="45"/>
        <v>East Midlands2008Uterus</v>
      </c>
      <c r="B2897" s="113" t="s">
        <v>160</v>
      </c>
      <c r="C2897" s="113">
        <v>2008</v>
      </c>
      <c r="D2897" s="113" t="s">
        <v>55</v>
      </c>
      <c r="E2897" s="113">
        <v>21</v>
      </c>
      <c r="F2897" s="113" t="s">
        <v>157</v>
      </c>
      <c r="G2897" s="113" t="s">
        <v>157</v>
      </c>
      <c r="H2897" s="113">
        <v>10</v>
      </c>
      <c r="I2897" s="113">
        <v>44</v>
      </c>
    </row>
    <row r="2898" spans="1:9" x14ac:dyDescent="0.25">
      <c r="A2898" s="26" t="str">
        <f t="shared" si="45"/>
        <v>East Midlands2009Uterus</v>
      </c>
      <c r="B2898" s="113" t="s">
        <v>160</v>
      </c>
      <c r="C2898" s="113">
        <v>2009</v>
      </c>
      <c r="D2898" s="113" t="s">
        <v>55</v>
      </c>
      <c r="E2898" s="113">
        <v>26</v>
      </c>
      <c r="F2898" s="113">
        <v>13</v>
      </c>
      <c r="G2898" s="113">
        <v>11</v>
      </c>
      <c r="H2898" s="113">
        <v>8</v>
      </c>
      <c r="I2898" s="113">
        <v>58</v>
      </c>
    </row>
    <row r="2899" spans="1:9" x14ac:dyDescent="0.25">
      <c r="A2899" s="26" t="str">
        <f t="shared" si="45"/>
        <v>East Midlands2010Uterus</v>
      </c>
      <c r="B2899" s="113" t="s">
        <v>160</v>
      </c>
      <c r="C2899" s="113">
        <v>2010</v>
      </c>
      <c r="D2899" s="113" t="s">
        <v>55</v>
      </c>
      <c r="E2899" s="113">
        <v>27</v>
      </c>
      <c r="F2899" s="113">
        <v>17</v>
      </c>
      <c r="G2899" s="113">
        <v>8</v>
      </c>
      <c r="H2899" s="113">
        <v>11</v>
      </c>
      <c r="I2899" s="113">
        <v>63</v>
      </c>
    </row>
    <row r="2900" spans="1:9" x14ac:dyDescent="0.25">
      <c r="A2900" s="26" t="str">
        <f t="shared" si="45"/>
        <v>East Midlands2011Uterus</v>
      </c>
      <c r="B2900" s="113" t="s">
        <v>160</v>
      </c>
      <c r="C2900" s="113">
        <v>2011</v>
      </c>
      <c r="D2900" s="113" t="s">
        <v>55</v>
      </c>
      <c r="E2900" s="113">
        <v>27</v>
      </c>
      <c r="F2900" s="113">
        <v>12</v>
      </c>
      <c r="G2900" s="113">
        <v>8</v>
      </c>
      <c r="H2900" s="113">
        <v>12</v>
      </c>
      <c r="I2900" s="113">
        <v>59</v>
      </c>
    </row>
    <row r="2901" spans="1:9" x14ac:dyDescent="0.25">
      <c r="A2901" s="26" t="str">
        <f t="shared" si="45"/>
        <v>East Midlands2012Uterus</v>
      </c>
      <c r="B2901" s="113" t="s">
        <v>160</v>
      </c>
      <c r="C2901" s="113">
        <v>2012</v>
      </c>
      <c r="D2901" s="113" t="s">
        <v>55</v>
      </c>
      <c r="E2901" s="113">
        <v>30</v>
      </c>
      <c r="F2901" s="113">
        <v>9</v>
      </c>
      <c r="G2901" s="113" t="s">
        <v>157</v>
      </c>
      <c r="H2901" s="113" t="s">
        <v>157</v>
      </c>
      <c r="I2901" s="113">
        <v>51</v>
      </c>
    </row>
    <row r="2902" spans="1:9" x14ac:dyDescent="0.25">
      <c r="A2902" s="26" t="str">
        <f t="shared" si="45"/>
        <v>East Midlands2013Uterus</v>
      </c>
      <c r="B2902" s="113" t="s">
        <v>160</v>
      </c>
      <c r="C2902" s="113">
        <v>2013</v>
      </c>
      <c r="D2902" s="113" t="s">
        <v>55</v>
      </c>
      <c r="E2902" s="113">
        <v>29</v>
      </c>
      <c r="F2902" s="113" t="s">
        <v>157</v>
      </c>
      <c r="G2902" s="113" t="s">
        <v>157</v>
      </c>
      <c r="H2902" s="113">
        <v>10</v>
      </c>
      <c r="I2902" s="113">
        <v>49</v>
      </c>
    </row>
    <row r="2903" spans="1:9" x14ac:dyDescent="0.25">
      <c r="A2903" s="26" t="str">
        <f t="shared" si="45"/>
        <v>East of England2006Uterus</v>
      </c>
      <c r="B2903" s="113" t="s">
        <v>162</v>
      </c>
      <c r="C2903" s="113">
        <v>2006</v>
      </c>
      <c r="D2903" s="113" t="s">
        <v>55</v>
      </c>
      <c r="E2903" s="113">
        <v>35</v>
      </c>
      <c r="F2903" s="113">
        <v>9</v>
      </c>
      <c r="G2903" s="113">
        <v>0</v>
      </c>
      <c r="H2903" s="113">
        <v>10</v>
      </c>
      <c r="I2903" s="113">
        <v>54</v>
      </c>
    </row>
    <row r="2904" spans="1:9" x14ac:dyDescent="0.25">
      <c r="A2904" s="26" t="str">
        <f t="shared" si="45"/>
        <v>East of England2007Uterus</v>
      </c>
      <c r="B2904" s="113" t="s">
        <v>162</v>
      </c>
      <c r="C2904" s="113">
        <v>2007</v>
      </c>
      <c r="D2904" s="113" t="s">
        <v>55</v>
      </c>
      <c r="E2904" s="113">
        <v>32</v>
      </c>
      <c r="F2904" s="113" t="s">
        <v>157</v>
      </c>
      <c r="G2904" s="113" t="s">
        <v>157</v>
      </c>
      <c r="H2904" s="113">
        <v>13</v>
      </c>
      <c r="I2904" s="113">
        <v>56</v>
      </c>
    </row>
    <row r="2905" spans="1:9" x14ac:dyDescent="0.25">
      <c r="A2905" s="26" t="str">
        <f t="shared" si="45"/>
        <v>East of England2008Uterus</v>
      </c>
      <c r="B2905" s="113" t="s">
        <v>162</v>
      </c>
      <c r="C2905" s="113">
        <v>2008</v>
      </c>
      <c r="D2905" s="113" t="s">
        <v>55</v>
      </c>
      <c r="E2905" s="113">
        <v>30</v>
      </c>
      <c r="F2905" s="113">
        <v>7</v>
      </c>
      <c r="G2905" s="113">
        <v>0</v>
      </c>
      <c r="H2905" s="113">
        <v>15</v>
      </c>
      <c r="I2905" s="113">
        <v>52</v>
      </c>
    </row>
    <row r="2906" spans="1:9" x14ac:dyDescent="0.25">
      <c r="A2906" s="26" t="str">
        <f t="shared" si="45"/>
        <v>East of England2009Uterus</v>
      </c>
      <c r="B2906" s="113" t="s">
        <v>162</v>
      </c>
      <c r="C2906" s="113">
        <v>2009</v>
      </c>
      <c r="D2906" s="113" t="s">
        <v>55</v>
      </c>
      <c r="E2906" s="113">
        <v>26</v>
      </c>
      <c r="F2906" s="113">
        <v>17</v>
      </c>
      <c r="G2906" s="113" t="s">
        <v>157</v>
      </c>
      <c r="H2906" s="113" t="s">
        <v>157</v>
      </c>
      <c r="I2906" s="113">
        <v>50</v>
      </c>
    </row>
    <row r="2907" spans="1:9" x14ac:dyDescent="0.25">
      <c r="A2907" s="26" t="str">
        <f t="shared" si="45"/>
        <v>East of England2010Uterus</v>
      </c>
      <c r="B2907" s="113" t="s">
        <v>162</v>
      </c>
      <c r="C2907" s="113">
        <v>2010</v>
      </c>
      <c r="D2907" s="113" t="s">
        <v>55</v>
      </c>
      <c r="E2907" s="113">
        <v>32</v>
      </c>
      <c r="F2907" s="113">
        <v>8</v>
      </c>
      <c r="G2907" s="113">
        <v>0</v>
      </c>
      <c r="H2907" s="113">
        <v>14</v>
      </c>
      <c r="I2907" s="113">
        <v>54</v>
      </c>
    </row>
    <row r="2908" spans="1:9" x14ac:dyDescent="0.25">
      <c r="A2908" s="26" t="str">
        <f t="shared" si="45"/>
        <v>East of England2011Uterus</v>
      </c>
      <c r="B2908" s="113" t="s">
        <v>162</v>
      </c>
      <c r="C2908" s="113">
        <v>2011</v>
      </c>
      <c r="D2908" s="113" t="s">
        <v>55</v>
      </c>
      <c r="E2908" s="113">
        <v>37</v>
      </c>
      <c r="F2908" s="113">
        <v>10</v>
      </c>
      <c r="G2908" s="113">
        <v>0</v>
      </c>
      <c r="H2908" s="113">
        <v>13</v>
      </c>
      <c r="I2908" s="113">
        <v>60</v>
      </c>
    </row>
    <row r="2909" spans="1:9" x14ac:dyDescent="0.25">
      <c r="A2909" s="26" t="str">
        <f t="shared" si="45"/>
        <v>East of England2012Uterus</v>
      </c>
      <c r="B2909" s="113" t="s">
        <v>162</v>
      </c>
      <c r="C2909" s="113">
        <v>2012</v>
      </c>
      <c r="D2909" s="113" t="s">
        <v>55</v>
      </c>
      <c r="E2909" s="113">
        <v>38</v>
      </c>
      <c r="F2909" s="113" t="s">
        <v>157</v>
      </c>
      <c r="G2909" s="113" t="s">
        <v>157</v>
      </c>
      <c r="H2909" s="113">
        <v>13</v>
      </c>
      <c r="I2909" s="113">
        <v>60</v>
      </c>
    </row>
    <row r="2910" spans="1:9" x14ac:dyDescent="0.25">
      <c r="A2910" s="26" t="str">
        <f t="shared" si="45"/>
        <v>East of England2013Uterus</v>
      </c>
      <c r="B2910" s="113" t="s">
        <v>162</v>
      </c>
      <c r="C2910" s="113">
        <v>2013</v>
      </c>
      <c r="D2910" s="113" t="s">
        <v>55</v>
      </c>
      <c r="E2910" s="113">
        <v>36</v>
      </c>
      <c r="F2910" s="113">
        <v>7</v>
      </c>
      <c r="G2910" s="113" t="s">
        <v>157</v>
      </c>
      <c r="H2910" s="113" t="s">
        <v>157</v>
      </c>
      <c r="I2910" s="113">
        <v>47</v>
      </c>
    </row>
    <row r="2911" spans="1:9" x14ac:dyDescent="0.25">
      <c r="A2911" s="26" t="str">
        <f t="shared" si="45"/>
        <v>London2006Uterus</v>
      </c>
      <c r="B2911" s="113" t="s">
        <v>116</v>
      </c>
      <c r="C2911" s="113">
        <v>2006</v>
      </c>
      <c r="D2911" s="113" t="s">
        <v>55</v>
      </c>
      <c r="E2911" s="113">
        <v>57</v>
      </c>
      <c r="F2911" s="113" t="s">
        <v>157</v>
      </c>
      <c r="G2911" s="113" t="s">
        <v>157</v>
      </c>
      <c r="H2911" s="113">
        <v>18</v>
      </c>
      <c r="I2911" s="113">
        <v>78</v>
      </c>
    </row>
    <row r="2912" spans="1:9" x14ac:dyDescent="0.25">
      <c r="A2912" s="26" t="str">
        <f t="shared" si="45"/>
        <v>London2007Uterus</v>
      </c>
      <c r="B2912" s="113" t="s">
        <v>116</v>
      </c>
      <c r="C2912" s="113">
        <v>2007</v>
      </c>
      <c r="D2912" s="113" t="s">
        <v>55</v>
      </c>
      <c r="E2912" s="113">
        <v>61</v>
      </c>
      <c r="F2912" s="113" t="s">
        <v>157</v>
      </c>
      <c r="G2912" s="113" t="s">
        <v>157</v>
      </c>
      <c r="H2912" s="113">
        <v>17</v>
      </c>
      <c r="I2912" s="113">
        <v>80</v>
      </c>
    </row>
    <row r="2913" spans="1:9" x14ac:dyDescent="0.25">
      <c r="A2913" s="26" t="str">
        <f t="shared" si="45"/>
        <v>London2008Uterus</v>
      </c>
      <c r="B2913" s="113" t="s">
        <v>116</v>
      </c>
      <c r="C2913" s="113">
        <v>2008</v>
      </c>
      <c r="D2913" s="113" t="s">
        <v>55</v>
      </c>
      <c r="E2913" s="113">
        <v>44</v>
      </c>
      <c r="F2913" s="113" t="s">
        <v>157</v>
      </c>
      <c r="G2913" s="113" t="s">
        <v>157</v>
      </c>
      <c r="H2913" s="113">
        <v>12</v>
      </c>
      <c r="I2913" s="113">
        <v>58</v>
      </c>
    </row>
    <row r="2914" spans="1:9" x14ac:dyDescent="0.25">
      <c r="A2914" s="26" t="str">
        <f t="shared" si="45"/>
        <v>London2009Uterus</v>
      </c>
      <c r="B2914" s="113" t="s">
        <v>116</v>
      </c>
      <c r="C2914" s="113">
        <v>2009</v>
      </c>
      <c r="D2914" s="113" t="s">
        <v>55</v>
      </c>
      <c r="E2914" s="113">
        <v>42</v>
      </c>
      <c r="F2914" s="113" t="s">
        <v>157</v>
      </c>
      <c r="G2914" s="113" t="s">
        <v>157</v>
      </c>
      <c r="H2914" s="113">
        <v>12</v>
      </c>
      <c r="I2914" s="113">
        <v>62</v>
      </c>
    </row>
    <row r="2915" spans="1:9" x14ac:dyDescent="0.25">
      <c r="A2915" s="26" t="str">
        <f t="shared" si="45"/>
        <v>London2010Uterus</v>
      </c>
      <c r="B2915" s="113" t="s">
        <v>116</v>
      </c>
      <c r="C2915" s="113">
        <v>2010</v>
      </c>
      <c r="D2915" s="113" t="s">
        <v>55</v>
      </c>
      <c r="E2915" s="113">
        <v>65</v>
      </c>
      <c r="F2915" s="113" t="s">
        <v>157</v>
      </c>
      <c r="G2915" s="113" t="s">
        <v>157</v>
      </c>
      <c r="H2915" s="113">
        <v>7</v>
      </c>
      <c r="I2915" s="113">
        <v>75</v>
      </c>
    </row>
    <row r="2916" spans="1:9" x14ac:dyDescent="0.25">
      <c r="A2916" s="26" t="str">
        <f t="shared" si="45"/>
        <v>London2011Uterus</v>
      </c>
      <c r="B2916" s="113" t="s">
        <v>116</v>
      </c>
      <c r="C2916" s="113">
        <v>2011</v>
      </c>
      <c r="D2916" s="113" t="s">
        <v>55</v>
      </c>
      <c r="E2916" s="113">
        <v>57</v>
      </c>
      <c r="F2916" s="113" t="s">
        <v>157</v>
      </c>
      <c r="G2916" s="113" t="s">
        <v>157</v>
      </c>
      <c r="H2916" s="113">
        <v>17</v>
      </c>
      <c r="I2916" s="113">
        <v>77</v>
      </c>
    </row>
    <row r="2917" spans="1:9" x14ac:dyDescent="0.25">
      <c r="A2917" s="26" t="str">
        <f t="shared" si="45"/>
        <v>London2012Uterus</v>
      </c>
      <c r="B2917" s="113" t="s">
        <v>116</v>
      </c>
      <c r="C2917" s="113">
        <v>2012</v>
      </c>
      <c r="D2917" s="113" t="s">
        <v>55</v>
      </c>
      <c r="E2917" s="113">
        <v>56</v>
      </c>
      <c r="F2917" s="113" t="s">
        <v>157</v>
      </c>
      <c r="G2917" s="113" t="s">
        <v>157</v>
      </c>
      <c r="H2917" s="113">
        <v>11</v>
      </c>
      <c r="I2917" s="113">
        <v>73</v>
      </c>
    </row>
    <row r="2918" spans="1:9" x14ac:dyDescent="0.25">
      <c r="A2918" s="26" t="str">
        <f t="shared" si="45"/>
        <v>London2013Uterus</v>
      </c>
      <c r="B2918" s="113" t="s">
        <v>116</v>
      </c>
      <c r="C2918" s="113">
        <v>2013</v>
      </c>
      <c r="D2918" s="113" t="s">
        <v>55</v>
      </c>
      <c r="E2918" s="113">
        <v>70</v>
      </c>
      <c r="F2918" s="113">
        <v>0</v>
      </c>
      <c r="G2918" s="113">
        <v>6</v>
      </c>
      <c r="H2918" s="113">
        <v>13</v>
      </c>
      <c r="I2918" s="113">
        <v>89</v>
      </c>
    </row>
    <row r="2919" spans="1:9" x14ac:dyDescent="0.25">
      <c r="A2919" s="26" t="str">
        <f t="shared" si="45"/>
        <v>North East2006Uterus</v>
      </c>
      <c r="B2919" s="113" t="s">
        <v>164</v>
      </c>
      <c r="C2919" s="113">
        <v>2006</v>
      </c>
      <c r="D2919" s="113" t="s">
        <v>55</v>
      </c>
      <c r="E2919" s="113">
        <v>14</v>
      </c>
      <c r="F2919" s="113" t="s">
        <v>157</v>
      </c>
      <c r="G2919" s="113" t="s">
        <v>157</v>
      </c>
      <c r="H2919" s="113" t="s">
        <v>157</v>
      </c>
      <c r="I2919" s="113">
        <v>22</v>
      </c>
    </row>
    <row r="2920" spans="1:9" x14ac:dyDescent="0.25">
      <c r="A2920" s="26" t="str">
        <f t="shared" si="45"/>
        <v>North East2007Uterus</v>
      </c>
      <c r="B2920" s="113" t="s">
        <v>164</v>
      </c>
      <c r="C2920" s="113">
        <v>2007</v>
      </c>
      <c r="D2920" s="113" t="s">
        <v>55</v>
      </c>
      <c r="E2920" s="113">
        <v>15</v>
      </c>
      <c r="F2920" s="113">
        <v>7</v>
      </c>
      <c r="G2920" s="113">
        <v>0</v>
      </c>
      <c r="H2920" s="113">
        <v>7</v>
      </c>
      <c r="I2920" s="113">
        <v>29</v>
      </c>
    </row>
    <row r="2921" spans="1:9" x14ac:dyDescent="0.25">
      <c r="A2921" s="26" t="str">
        <f t="shared" si="45"/>
        <v>North East2008Uterus</v>
      </c>
      <c r="B2921" s="113" t="s">
        <v>164</v>
      </c>
      <c r="C2921" s="113">
        <v>2008</v>
      </c>
      <c r="D2921" s="113" t="s">
        <v>55</v>
      </c>
      <c r="E2921" s="113">
        <v>12</v>
      </c>
      <c r="F2921" s="113" t="s">
        <v>157</v>
      </c>
      <c r="G2921" s="113" t="s">
        <v>157</v>
      </c>
      <c r="H2921" s="113">
        <v>7</v>
      </c>
      <c r="I2921" s="113">
        <v>23</v>
      </c>
    </row>
    <row r="2922" spans="1:9" x14ac:dyDescent="0.25">
      <c r="A2922" s="26" t="str">
        <f t="shared" si="45"/>
        <v>North East2009Uterus</v>
      </c>
      <c r="B2922" s="113" t="s">
        <v>164</v>
      </c>
      <c r="C2922" s="113">
        <v>2009</v>
      </c>
      <c r="D2922" s="113" t="s">
        <v>55</v>
      </c>
      <c r="E2922" s="113">
        <v>12</v>
      </c>
      <c r="F2922" s="113">
        <v>5</v>
      </c>
      <c r="G2922" s="113" t="s">
        <v>157</v>
      </c>
      <c r="H2922" s="113" t="s">
        <v>157</v>
      </c>
      <c r="I2922" s="113">
        <v>22</v>
      </c>
    </row>
    <row r="2923" spans="1:9" x14ac:dyDescent="0.25">
      <c r="A2923" s="26" t="str">
        <f t="shared" si="45"/>
        <v>North East2010Uterus</v>
      </c>
      <c r="B2923" s="113" t="s">
        <v>164</v>
      </c>
      <c r="C2923" s="113">
        <v>2010</v>
      </c>
      <c r="D2923" s="113" t="s">
        <v>55</v>
      </c>
      <c r="E2923" s="113">
        <v>14</v>
      </c>
      <c r="F2923" s="113" t="s">
        <v>157</v>
      </c>
      <c r="G2923" s="113">
        <v>0</v>
      </c>
      <c r="H2923" s="113" t="s">
        <v>157</v>
      </c>
      <c r="I2923" s="113">
        <v>22</v>
      </c>
    </row>
    <row r="2924" spans="1:9" x14ac:dyDescent="0.25">
      <c r="A2924" s="26" t="str">
        <f t="shared" si="45"/>
        <v>North East2011Uterus</v>
      </c>
      <c r="B2924" s="113" t="s">
        <v>164</v>
      </c>
      <c r="C2924" s="113">
        <v>2011</v>
      </c>
      <c r="D2924" s="113" t="s">
        <v>55</v>
      </c>
      <c r="E2924" s="113">
        <v>16</v>
      </c>
      <c r="F2924" s="113" t="s">
        <v>157</v>
      </c>
      <c r="G2924" s="113">
        <v>5</v>
      </c>
      <c r="H2924" s="113" t="s">
        <v>157</v>
      </c>
      <c r="I2924" s="113">
        <v>25</v>
      </c>
    </row>
    <row r="2925" spans="1:9" x14ac:dyDescent="0.25">
      <c r="A2925" s="26" t="str">
        <f t="shared" si="45"/>
        <v>North East2012Uterus</v>
      </c>
      <c r="B2925" s="113" t="s">
        <v>164</v>
      </c>
      <c r="C2925" s="113">
        <v>2012</v>
      </c>
      <c r="D2925" s="113" t="s">
        <v>55</v>
      </c>
      <c r="E2925" s="113">
        <v>11</v>
      </c>
      <c r="F2925" s="113" t="s">
        <v>157</v>
      </c>
      <c r="G2925" s="113" t="s">
        <v>157</v>
      </c>
      <c r="H2925" s="113">
        <v>6</v>
      </c>
      <c r="I2925" s="113">
        <v>25</v>
      </c>
    </row>
    <row r="2926" spans="1:9" x14ac:dyDescent="0.25">
      <c r="A2926" s="26" t="str">
        <f t="shared" si="45"/>
        <v>North East2013Uterus</v>
      </c>
      <c r="B2926" s="113" t="s">
        <v>164</v>
      </c>
      <c r="C2926" s="113">
        <v>2013</v>
      </c>
      <c r="D2926" s="113" t="s">
        <v>55</v>
      </c>
      <c r="E2926" s="113">
        <v>12</v>
      </c>
      <c r="F2926" s="113" t="s">
        <v>157</v>
      </c>
      <c r="G2926" s="113" t="s">
        <v>157</v>
      </c>
      <c r="H2926" s="113" t="s">
        <v>157</v>
      </c>
      <c r="I2926" s="113">
        <v>20</v>
      </c>
    </row>
    <row r="2927" spans="1:9" x14ac:dyDescent="0.25">
      <c r="A2927" s="26" t="str">
        <f t="shared" si="45"/>
        <v>North West2006Uterus</v>
      </c>
      <c r="B2927" s="113" t="s">
        <v>166</v>
      </c>
      <c r="C2927" s="113">
        <v>2006</v>
      </c>
      <c r="D2927" s="113" t="s">
        <v>55</v>
      </c>
      <c r="E2927" s="113">
        <v>55</v>
      </c>
      <c r="F2927" s="113">
        <v>17</v>
      </c>
      <c r="G2927" s="113" t="s">
        <v>157</v>
      </c>
      <c r="H2927" s="113" t="s">
        <v>157</v>
      </c>
      <c r="I2927" s="113">
        <v>79</v>
      </c>
    </row>
    <row r="2928" spans="1:9" x14ac:dyDescent="0.25">
      <c r="A2928" s="26" t="str">
        <f t="shared" si="45"/>
        <v>North West2007Uterus</v>
      </c>
      <c r="B2928" s="113" t="s">
        <v>166</v>
      </c>
      <c r="C2928" s="113">
        <v>2007</v>
      </c>
      <c r="D2928" s="113" t="s">
        <v>55</v>
      </c>
      <c r="E2928" s="113">
        <v>47</v>
      </c>
      <c r="F2928" s="113" t="s">
        <v>157</v>
      </c>
      <c r="G2928" s="113" t="s">
        <v>157</v>
      </c>
      <c r="H2928" s="113">
        <v>14</v>
      </c>
      <c r="I2928" s="113">
        <v>73</v>
      </c>
    </row>
    <row r="2929" spans="1:9" x14ac:dyDescent="0.25">
      <c r="A2929" s="26" t="str">
        <f t="shared" si="45"/>
        <v>North West2008Uterus</v>
      </c>
      <c r="B2929" s="113" t="s">
        <v>166</v>
      </c>
      <c r="C2929" s="113">
        <v>2008</v>
      </c>
      <c r="D2929" s="113" t="s">
        <v>55</v>
      </c>
      <c r="E2929" s="113">
        <v>49</v>
      </c>
      <c r="F2929" s="113">
        <v>13</v>
      </c>
      <c r="G2929" s="113" t="s">
        <v>157</v>
      </c>
      <c r="H2929" s="113" t="s">
        <v>157</v>
      </c>
      <c r="I2929" s="113">
        <v>73</v>
      </c>
    </row>
    <row r="2930" spans="1:9" x14ac:dyDescent="0.25">
      <c r="A2930" s="26" t="str">
        <f t="shared" si="45"/>
        <v>North West2009Uterus</v>
      </c>
      <c r="B2930" s="113" t="s">
        <v>166</v>
      </c>
      <c r="C2930" s="113">
        <v>2009</v>
      </c>
      <c r="D2930" s="113" t="s">
        <v>55</v>
      </c>
      <c r="E2930" s="113">
        <v>51</v>
      </c>
      <c r="F2930" s="113">
        <v>10</v>
      </c>
      <c r="G2930" s="113" t="s">
        <v>157</v>
      </c>
      <c r="H2930" s="113" t="s">
        <v>157</v>
      </c>
      <c r="I2930" s="113">
        <v>72</v>
      </c>
    </row>
    <row r="2931" spans="1:9" x14ac:dyDescent="0.25">
      <c r="A2931" s="26" t="str">
        <f t="shared" si="45"/>
        <v>North West2010Uterus</v>
      </c>
      <c r="B2931" s="113" t="s">
        <v>166</v>
      </c>
      <c r="C2931" s="113">
        <v>2010</v>
      </c>
      <c r="D2931" s="113" t="s">
        <v>55</v>
      </c>
      <c r="E2931" s="113">
        <v>42</v>
      </c>
      <c r="F2931" s="113" t="s">
        <v>157</v>
      </c>
      <c r="G2931" s="113" t="s">
        <v>157</v>
      </c>
      <c r="H2931" s="113">
        <v>10</v>
      </c>
      <c r="I2931" s="113">
        <v>62</v>
      </c>
    </row>
    <row r="2932" spans="1:9" x14ac:dyDescent="0.25">
      <c r="A2932" s="26" t="str">
        <f t="shared" si="45"/>
        <v>North West2011Uterus</v>
      </c>
      <c r="B2932" s="113" t="s">
        <v>166</v>
      </c>
      <c r="C2932" s="113">
        <v>2011</v>
      </c>
      <c r="D2932" s="113" t="s">
        <v>55</v>
      </c>
      <c r="E2932" s="113">
        <v>64</v>
      </c>
      <c r="F2932" s="113" t="s">
        <v>157</v>
      </c>
      <c r="G2932" s="113" t="s">
        <v>157</v>
      </c>
      <c r="H2932" s="113">
        <v>17</v>
      </c>
      <c r="I2932" s="113">
        <v>96</v>
      </c>
    </row>
    <row r="2933" spans="1:9" x14ac:dyDescent="0.25">
      <c r="A2933" s="26" t="str">
        <f t="shared" si="45"/>
        <v>North West2012Uterus</v>
      </c>
      <c r="B2933" s="113" t="s">
        <v>166</v>
      </c>
      <c r="C2933" s="113">
        <v>2012</v>
      </c>
      <c r="D2933" s="113" t="s">
        <v>55</v>
      </c>
      <c r="E2933" s="113">
        <v>55</v>
      </c>
      <c r="F2933" s="113" t="s">
        <v>157</v>
      </c>
      <c r="G2933" s="113" t="s">
        <v>157</v>
      </c>
      <c r="H2933" s="113">
        <v>19</v>
      </c>
      <c r="I2933" s="113">
        <v>92</v>
      </c>
    </row>
    <row r="2934" spans="1:9" x14ac:dyDescent="0.25">
      <c r="A2934" s="26" t="str">
        <f t="shared" si="45"/>
        <v>North West2013Uterus</v>
      </c>
      <c r="B2934" s="113" t="s">
        <v>166</v>
      </c>
      <c r="C2934" s="113">
        <v>2013</v>
      </c>
      <c r="D2934" s="113" t="s">
        <v>55</v>
      </c>
      <c r="E2934" s="113">
        <v>50</v>
      </c>
      <c r="F2934" s="113">
        <v>6</v>
      </c>
      <c r="G2934" s="113">
        <v>8</v>
      </c>
      <c r="H2934" s="113">
        <v>15</v>
      </c>
      <c r="I2934" s="113">
        <v>79</v>
      </c>
    </row>
    <row r="2935" spans="1:9" x14ac:dyDescent="0.25">
      <c r="A2935" s="26" t="str">
        <f t="shared" si="45"/>
        <v>South East2006Uterus</v>
      </c>
      <c r="B2935" s="113" t="s">
        <v>168</v>
      </c>
      <c r="C2935" s="113">
        <v>2006</v>
      </c>
      <c r="D2935" s="113" t="s">
        <v>55</v>
      </c>
      <c r="E2935" s="113">
        <v>52</v>
      </c>
      <c r="F2935" s="113">
        <v>17</v>
      </c>
      <c r="G2935" s="113">
        <v>0</v>
      </c>
      <c r="H2935" s="113">
        <v>18</v>
      </c>
      <c r="I2935" s="113">
        <v>87</v>
      </c>
    </row>
    <row r="2936" spans="1:9" x14ac:dyDescent="0.25">
      <c r="A2936" s="26" t="str">
        <f t="shared" si="45"/>
        <v>South East2007Uterus</v>
      </c>
      <c r="B2936" s="113" t="s">
        <v>168</v>
      </c>
      <c r="C2936" s="113">
        <v>2007</v>
      </c>
      <c r="D2936" s="113" t="s">
        <v>55</v>
      </c>
      <c r="E2936" s="113">
        <v>47</v>
      </c>
      <c r="F2936" s="113" t="s">
        <v>157</v>
      </c>
      <c r="G2936" s="113" t="s">
        <v>157</v>
      </c>
      <c r="H2936" s="113">
        <v>18</v>
      </c>
      <c r="I2936" s="113">
        <v>85</v>
      </c>
    </row>
    <row r="2937" spans="1:9" x14ac:dyDescent="0.25">
      <c r="A2937" s="26" t="str">
        <f t="shared" si="45"/>
        <v>South East2008Uterus</v>
      </c>
      <c r="B2937" s="113" t="s">
        <v>168</v>
      </c>
      <c r="C2937" s="113">
        <v>2008</v>
      </c>
      <c r="D2937" s="113" t="s">
        <v>55</v>
      </c>
      <c r="E2937" s="113">
        <v>53</v>
      </c>
      <c r="F2937" s="113">
        <v>20</v>
      </c>
      <c r="G2937" s="113" t="s">
        <v>157</v>
      </c>
      <c r="H2937" s="113" t="s">
        <v>157</v>
      </c>
      <c r="I2937" s="113">
        <v>86</v>
      </c>
    </row>
    <row r="2938" spans="1:9" x14ac:dyDescent="0.25">
      <c r="A2938" s="26" t="str">
        <f t="shared" si="45"/>
        <v>South East2009Uterus</v>
      </c>
      <c r="B2938" s="113" t="s">
        <v>168</v>
      </c>
      <c r="C2938" s="113">
        <v>2009</v>
      </c>
      <c r="D2938" s="113" t="s">
        <v>55</v>
      </c>
      <c r="E2938" s="113">
        <v>48</v>
      </c>
      <c r="F2938" s="113">
        <v>16</v>
      </c>
      <c r="G2938" s="113">
        <v>0</v>
      </c>
      <c r="H2938" s="113">
        <v>14</v>
      </c>
      <c r="I2938" s="113">
        <v>78</v>
      </c>
    </row>
    <row r="2939" spans="1:9" x14ac:dyDescent="0.25">
      <c r="A2939" s="26" t="str">
        <f t="shared" si="45"/>
        <v>South East2010Uterus</v>
      </c>
      <c r="B2939" s="113" t="s">
        <v>168</v>
      </c>
      <c r="C2939" s="113">
        <v>2010</v>
      </c>
      <c r="D2939" s="113" t="s">
        <v>55</v>
      </c>
      <c r="E2939" s="113">
        <v>60</v>
      </c>
      <c r="F2939" s="113">
        <v>18</v>
      </c>
      <c r="G2939" s="113" t="s">
        <v>157</v>
      </c>
      <c r="H2939" s="113" t="s">
        <v>157</v>
      </c>
      <c r="I2939" s="113">
        <v>93</v>
      </c>
    </row>
    <row r="2940" spans="1:9" x14ac:dyDescent="0.25">
      <c r="A2940" s="26" t="str">
        <f t="shared" si="45"/>
        <v>South East2011Uterus</v>
      </c>
      <c r="B2940" s="113" t="s">
        <v>168</v>
      </c>
      <c r="C2940" s="113">
        <v>2011</v>
      </c>
      <c r="D2940" s="113" t="s">
        <v>55</v>
      </c>
      <c r="E2940" s="113">
        <v>50</v>
      </c>
      <c r="F2940" s="113">
        <v>16</v>
      </c>
      <c r="G2940" s="113" t="s">
        <v>157</v>
      </c>
      <c r="H2940" s="113" t="s">
        <v>157</v>
      </c>
      <c r="I2940" s="113">
        <v>84</v>
      </c>
    </row>
    <row r="2941" spans="1:9" x14ac:dyDescent="0.25">
      <c r="A2941" s="26" t="str">
        <f t="shared" si="45"/>
        <v>South East2012Uterus</v>
      </c>
      <c r="B2941" s="113" t="s">
        <v>168</v>
      </c>
      <c r="C2941" s="113">
        <v>2012</v>
      </c>
      <c r="D2941" s="113" t="s">
        <v>55</v>
      </c>
      <c r="E2941" s="113">
        <v>55</v>
      </c>
      <c r="F2941" s="113">
        <v>16</v>
      </c>
      <c r="G2941" s="113" t="s">
        <v>157</v>
      </c>
      <c r="H2941" s="113" t="s">
        <v>157</v>
      </c>
      <c r="I2941" s="113">
        <v>85</v>
      </c>
    </row>
    <row r="2942" spans="1:9" x14ac:dyDescent="0.25">
      <c r="A2942" s="26" t="str">
        <f t="shared" si="45"/>
        <v>South East2013Uterus</v>
      </c>
      <c r="B2942" s="113" t="s">
        <v>168</v>
      </c>
      <c r="C2942" s="113">
        <v>2013</v>
      </c>
      <c r="D2942" s="113" t="s">
        <v>55</v>
      </c>
      <c r="E2942" s="113">
        <v>62</v>
      </c>
      <c r="F2942" s="113" t="s">
        <v>157</v>
      </c>
      <c r="G2942" s="113" t="s">
        <v>157</v>
      </c>
      <c r="H2942" s="113">
        <v>18</v>
      </c>
      <c r="I2942" s="113">
        <v>91</v>
      </c>
    </row>
    <row r="2943" spans="1:9" x14ac:dyDescent="0.25">
      <c r="A2943" s="26" t="str">
        <f t="shared" si="45"/>
        <v>South West2006Uterus</v>
      </c>
      <c r="B2943" s="113" t="s">
        <v>170</v>
      </c>
      <c r="C2943" s="113">
        <v>2006</v>
      </c>
      <c r="D2943" s="113" t="s">
        <v>55</v>
      </c>
      <c r="E2943" s="113">
        <v>23</v>
      </c>
      <c r="F2943" s="113">
        <v>19</v>
      </c>
      <c r="G2943" s="113" t="s">
        <v>157</v>
      </c>
      <c r="H2943" s="113" t="s">
        <v>157</v>
      </c>
      <c r="I2943" s="113">
        <v>53</v>
      </c>
    </row>
    <row r="2944" spans="1:9" x14ac:dyDescent="0.25">
      <c r="A2944" s="26" t="str">
        <f t="shared" si="45"/>
        <v>South West2007Uterus</v>
      </c>
      <c r="B2944" s="113" t="s">
        <v>170</v>
      </c>
      <c r="C2944" s="113">
        <v>2007</v>
      </c>
      <c r="D2944" s="113" t="s">
        <v>55</v>
      </c>
      <c r="E2944" s="113">
        <v>32</v>
      </c>
      <c r="F2944" s="113">
        <v>25</v>
      </c>
      <c r="G2944" s="113" t="s">
        <v>157</v>
      </c>
      <c r="H2944" s="113" t="s">
        <v>157</v>
      </c>
      <c r="I2944" s="113">
        <v>62</v>
      </c>
    </row>
    <row r="2945" spans="1:9" x14ac:dyDescent="0.25">
      <c r="A2945" s="26" t="str">
        <f t="shared" si="45"/>
        <v>South West2008Uterus</v>
      </c>
      <c r="B2945" s="113" t="s">
        <v>170</v>
      </c>
      <c r="C2945" s="113">
        <v>2008</v>
      </c>
      <c r="D2945" s="113" t="s">
        <v>55</v>
      </c>
      <c r="E2945" s="113">
        <v>36</v>
      </c>
      <c r="F2945" s="113">
        <v>21</v>
      </c>
      <c r="G2945" s="113">
        <v>6</v>
      </c>
      <c r="H2945" s="113">
        <v>6</v>
      </c>
      <c r="I2945" s="113">
        <v>69</v>
      </c>
    </row>
    <row r="2946" spans="1:9" x14ac:dyDescent="0.25">
      <c r="A2946" s="26" t="str">
        <f t="shared" si="45"/>
        <v>South West2009Uterus</v>
      </c>
      <c r="B2946" s="113" t="s">
        <v>170</v>
      </c>
      <c r="C2946" s="113">
        <v>2009</v>
      </c>
      <c r="D2946" s="113" t="s">
        <v>55</v>
      </c>
      <c r="E2946" s="113">
        <v>45</v>
      </c>
      <c r="F2946" s="113">
        <v>16</v>
      </c>
      <c r="G2946" s="113" t="s">
        <v>157</v>
      </c>
      <c r="H2946" s="113" t="s">
        <v>157</v>
      </c>
      <c r="I2946" s="113">
        <v>73</v>
      </c>
    </row>
    <row r="2947" spans="1:9" x14ac:dyDescent="0.25">
      <c r="A2947" s="26" t="str">
        <f t="shared" si="45"/>
        <v>South West2010Uterus</v>
      </c>
      <c r="B2947" s="113" t="s">
        <v>170</v>
      </c>
      <c r="C2947" s="113">
        <v>2010</v>
      </c>
      <c r="D2947" s="113" t="s">
        <v>55</v>
      </c>
      <c r="E2947" s="113">
        <v>37</v>
      </c>
      <c r="F2947" s="113">
        <v>21</v>
      </c>
      <c r="G2947" s="113" t="s">
        <v>157</v>
      </c>
      <c r="H2947" s="113" t="s">
        <v>157</v>
      </c>
      <c r="I2947" s="113">
        <v>71</v>
      </c>
    </row>
    <row r="2948" spans="1:9" x14ac:dyDescent="0.25">
      <c r="A2948" s="26" t="str">
        <f t="shared" si="45"/>
        <v>South West2011Uterus</v>
      </c>
      <c r="B2948" s="113" t="s">
        <v>170</v>
      </c>
      <c r="C2948" s="113">
        <v>2011</v>
      </c>
      <c r="D2948" s="113" t="s">
        <v>55</v>
      </c>
      <c r="E2948" s="113">
        <v>32</v>
      </c>
      <c r="F2948" s="113">
        <v>23</v>
      </c>
      <c r="G2948" s="113" t="s">
        <v>157</v>
      </c>
      <c r="H2948" s="113" t="s">
        <v>157</v>
      </c>
      <c r="I2948" s="113">
        <v>58</v>
      </c>
    </row>
    <row r="2949" spans="1:9" x14ac:dyDescent="0.25">
      <c r="A2949" s="26" t="str">
        <f t="shared" ref="A2949:A3012" si="46">CONCATENATE(B2949,C2949,D2949)</f>
        <v>South West2012Uterus</v>
      </c>
      <c r="B2949" s="113" t="s">
        <v>170</v>
      </c>
      <c r="C2949" s="113">
        <v>2012</v>
      </c>
      <c r="D2949" s="113" t="s">
        <v>55</v>
      </c>
      <c r="E2949" s="113">
        <v>26</v>
      </c>
      <c r="F2949" s="113">
        <v>18</v>
      </c>
      <c r="G2949" s="113" t="s">
        <v>157</v>
      </c>
      <c r="H2949" s="113" t="s">
        <v>157</v>
      </c>
      <c r="I2949" s="113">
        <v>56</v>
      </c>
    </row>
    <row r="2950" spans="1:9" x14ac:dyDescent="0.25">
      <c r="A2950" s="26" t="str">
        <f t="shared" si="46"/>
        <v>South West2013Uterus</v>
      </c>
      <c r="B2950" s="113" t="s">
        <v>170</v>
      </c>
      <c r="C2950" s="113">
        <v>2013</v>
      </c>
      <c r="D2950" s="113" t="s">
        <v>55</v>
      </c>
      <c r="E2950" s="113">
        <v>19</v>
      </c>
      <c r="F2950" s="113">
        <v>24</v>
      </c>
      <c r="G2950" s="113" t="s">
        <v>157</v>
      </c>
      <c r="H2950" s="113" t="s">
        <v>157</v>
      </c>
      <c r="I2950" s="113">
        <v>53</v>
      </c>
    </row>
    <row r="2951" spans="1:9" x14ac:dyDescent="0.25">
      <c r="A2951" s="26" t="str">
        <f t="shared" si="46"/>
        <v>West Midlands2006Uterus</v>
      </c>
      <c r="B2951" s="113" t="s">
        <v>172</v>
      </c>
      <c r="C2951" s="113">
        <v>2006</v>
      </c>
      <c r="D2951" s="113" t="s">
        <v>55</v>
      </c>
      <c r="E2951" s="113">
        <v>30</v>
      </c>
      <c r="F2951" s="113">
        <v>20</v>
      </c>
      <c r="G2951" s="113" t="s">
        <v>157</v>
      </c>
      <c r="H2951" s="113" t="s">
        <v>157</v>
      </c>
      <c r="I2951" s="113">
        <v>57</v>
      </c>
    </row>
    <row r="2952" spans="1:9" x14ac:dyDescent="0.25">
      <c r="A2952" s="26" t="str">
        <f t="shared" si="46"/>
        <v>West Midlands2007Uterus</v>
      </c>
      <c r="B2952" s="113" t="s">
        <v>172</v>
      </c>
      <c r="C2952" s="113">
        <v>2007</v>
      </c>
      <c r="D2952" s="113" t="s">
        <v>55</v>
      </c>
      <c r="E2952" s="113">
        <v>29</v>
      </c>
      <c r="F2952" s="113">
        <v>16</v>
      </c>
      <c r="G2952" s="113">
        <v>0</v>
      </c>
      <c r="H2952" s="113">
        <v>11</v>
      </c>
      <c r="I2952" s="113">
        <v>56</v>
      </c>
    </row>
    <row r="2953" spans="1:9" x14ac:dyDescent="0.25">
      <c r="A2953" s="26" t="str">
        <f t="shared" si="46"/>
        <v>West Midlands2008Uterus</v>
      </c>
      <c r="B2953" s="113" t="s">
        <v>172</v>
      </c>
      <c r="C2953" s="113">
        <v>2008</v>
      </c>
      <c r="D2953" s="113" t="s">
        <v>55</v>
      </c>
      <c r="E2953" s="113">
        <v>30</v>
      </c>
      <c r="F2953" s="113">
        <v>9</v>
      </c>
      <c r="G2953" s="113" t="s">
        <v>157</v>
      </c>
      <c r="H2953" s="113" t="s">
        <v>157</v>
      </c>
      <c r="I2953" s="113">
        <v>47</v>
      </c>
    </row>
    <row r="2954" spans="1:9" x14ac:dyDescent="0.25">
      <c r="A2954" s="26" t="str">
        <f t="shared" si="46"/>
        <v>West Midlands2009Uterus</v>
      </c>
      <c r="B2954" s="113" t="s">
        <v>172</v>
      </c>
      <c r="C2954" s="113">
        <v>2009</v>
      </c>
      <c r="D2954" s="113" t="s">
        <v>55</v>
      </c>
      <c r="E2954" s="113">
        <v>25</v>
      </c>
      <c r="F2954" s="113">
        <v>10</v>
      </c>
      <c r="G2954" s="113">
        <v>0</v>
      </c>
      <c r="H2954" s="113">
        <v>8</v>
      </c>
      <c r="I2954" s="113">
        <v>43</v>
      </c>
    </row>
    <row r="2955" spans="1:9" x14ac:dyDescent="0.25">
      <c r="A2955" s="26" t="str">
        <f t="shared" si="46"/>
        <v>West Midlands2010Uterus</v>
      </c>
      <c r="B2955" s="113" t="s">
        <v>172</v>
      </c>
      <c r="C2955" s="113">
        <v>2010</v>
      </c>
      <c r="D2955" s="113" t="s">
        <v>55</v>
      </c>
      <c r="E2955" s="113">
        <v>36</v>
      </c>
      <c r="F2955" s="113">
        <v>14</v>
      </c>
      <c r="G2955" s="113" t="s">
        <v>157</v>
      </c>
      <c r="H2955" s="113" t="s">
        <v>157</v>
      </c>
      <c r="I2955" s="113">
        <v>57</v>
      </c>
    </row>
    <row r="2956" spans="1:9" x14ac:dyDescent="0.25">
      <c r="A2956" s="26" t="str">
        <f t="shared" si="46"/>
        <v>West Midlands2011Uterus</v>
      </c>
      <c r="B2956" s="113" t="s">
        <v>172</v>
      </c>
      <c r="C2956" s="113">
        <v>2011</v>
      </c>
      <c r="D2956" s="113" t="s">
        <v>55</v>
      </c>
      <c r="E2956" s="113">
        <v>31</v>
      </c>
      <c r="F2956" s="113">
        <v>15</v>
      </c>
      <c r="G2956" s="113" t="s">
        <v>157</v>
      </c>
      <c r="H2956" s="113" t="s">
        <v>157</v>
      </c>
      <c r="I2956" s="113">
        <v>60</v>
      </c>
    </row>
    <row r="2957" spans="1:9" x14ac:dyDescent="0.25">
      <c r="A2957" s="26" t="str">
        <f t="shared" si="46"/>
        <v>West Midlands2012Uterus</v>
      </c>
      <c r="B2957" s="113" t="s">
        <v>172</v>
      </c>
      <c r="C2957" s="113">
        <v>2012</v>
      </c>
      <c r="D2957" s="113" t="s">
        <v>55</v>
      </c>
      <c r="E2957" s="113">
        <v>47</v>
      </c>
      <c r="F2957" s="113">
        <v>5</v>
      </c>
      <c r="G2957" s="113" t="s">
        <v>157</v>
      </c>
      <c r="H2957" s="113" t="s">
        <v>157</v>
      </c>
      <c r="I2957" s="113">
        <v>60</v>
      </c>
    </row>
    <row r="2958" spans="1:9" x14ac:dyDescent="0.25">
      <c r="A2958" s="26" t="str">
        <f t="shared" si="46"/>
        <v>West Midlands2013Uterus</v>
      </c>
      <c r="B2958" s="113" t="s">
        <v>172</v>
      </c>
      <c r="C2958" s="113">
        <v>2013</v>
      </c>
      <c r="D2958" s="113" t="s">
        <v>55</v>
      </c>
      <c r="E2958" s="113">
        <v>40</v>
      </c>
      <c r="F2958" s="113">
        <v>15</v>
      </c>
      <c r="G2958" s="113" t="s">
        <v>157</v>
      </c>
      <c r="H2958" s="113" t="s">
        <v>157</v>
      </c>
      <c r="I2958" s="113">
        <v>64</v>
      </c>
    </row>
    <row r="2959" spans="1:9" x14ac:dyDescent="0.25">
      <c r="A2959" s="26" t="str">
        <f t="shared" si="46"/>
        <v>Yorkshire and The Humber2006Uterus</v>
      </c>
      <c r="B2959" s="113" t="s">
        <v>174</v>
      </c>
      <c r="C2959" s="113">
        <v>2006</v>
      </c>
      <c r="D2959" s="113" t="s">
        <v>55</v>
      </c>
      <c r="E2959" s="113">
        <v>25</v>
      </c>
      <c r="F2959" s="113">
        <v>21</v>
      </c>
      <c r="G2959" s="113" t="s">
        <v>157</v>
      </c>
      <c r="H2959" s="113" t="s">
        <v>157</v>
      </c>
      <c r="I2959" s="113">
        <v>56</v>
      </c>
    </row>
    <row r="2960" spans="1:9" x14ac:dyDescent="0.25">
      <c r="A2960" s="26" t="str">
        <f t="shared" si="46"/>
        <v>Yorkshire and The Humber2007Uterus</v>
      </c>
      <c r="B2960" s="113" t="s">
        <v>174</v>
      </c>
      <c r="C2960" s="113">
        <v>2007</v>
      </c>
      <c r="D2960" s="113" t="s">
        <v>55</v>
      </c>
      <c r="E2960" s="113">
        <v>35</v>
      </c>
      <c r="F2960" s="113">
        <v>14</v>
      </c>
      <c r="G2960" s="113" t="s">
        <v>157</v>
      </c>
      <c r="H2960" s="113" t="s">
        <v>157</v>
      </c>
      <c r="I2960" s="113">
        <v>62</v>
      </c>
    </row>
    <row r="2961" spans="1:9" x14ac:dyDescent="0.25">
      <c r="A2961" s="26" t="str">
        <f t="shared" si="46"/>
        <v>Yorkshire and The Humber2008Uterus</v>
      </c>
      <c r="B2961" s="113" t="s">
        <v>174</v>
      </c>
      <c r="C2961" s="113">
        <v>2008</v>
      </c>
      <c r="D2961" s="113" t="s">
        <v>55</v>
      </c>
      <c r="E2961" s="113">
        <v>33</v>
      </c>
      <c r="F2961" s="113">
        <v>10</v>
      </c>
      <c r="G2961" s="113" t="s">
        <v>157</v>
      </c>
      <c r="H2961" s="113" t="s">
        <v>157</v>
      </c>
      <c r="I2961" s="113">
        <v>53</v>
      </c>
    </row>
    <row r="2962" spans="1:9" x14ac:dyDescent="0.25">
      <c r="A2962" s="26" t="str">
        <f t="shared" si="46"/>
        <v>Yorkshire and The Humber2009Uterus</v>
      </c>
      <c r="B2962" s="113" t="s">
        <v>174</v>
      </c>
      <c r="C2962" s="113">
        <v>2009</v>
      </c>
      <c r="D2962" s="113" t="s">
        <v>55</v>
      </c>
      <c r="E2962" s="113">
        <v>27</v>
      </c>
      <c r="F2962" s="113">
        <v>12</v>
      </c>
      <c r="G2962" s="113" t="s">
        <v>157</v>
      </c>
      <c r="H2962" s="113" t="s">
        <v>157</v>
      </c>
      <c r="I2962" s="113">
        <v>49</v>
      </c>
    </row>
    <row r="2963" spans="1:9" x14ac:dyDescent="0.25">
      <c r="A2963" s="26" t="str">
        <f t="shared" si="46"/>
        <v>Yorkshire and The Humber2010Uterus</v>
      </c>
      <c r="B2963" s="113" t="s">
        <v>174</v>
      </c>
      <c r="C2963" s="113">
        <v>2010</v>
      </c>
      <c r="D2963" s="113" t="s">
        <v>55</v>
      </c>
      <c r="E2963" s="113">
        <v>28</v>
      </c>
      <c r="F2963" s="113">
        <v>12</v>
      </c>
      <c r="G2963" s="113">
        <v>5</v>
      </c>
      <c r="H2963" s="113">
        <v>10</v>
      </c>
      <c r="I2963" s="113">
        <v>55</v>
      </c>
    </row>
    <row r="2964" spans="1:9" x14ac:dyDescent="0.25">
      <c r="A2964" s="26" t="str">
        <f t="shared" si="46"/>
        <v>Yorkshire and The Humber2011Uterus</v>
      </c>
      <c r="B2964" s="113" t="s">
        <v>174</v>
      </c>
      <c r="C2964" s="113">
        <v>2011</v>
      </c>
      <c r="D2964" s="113" t="s">
        <v>55</v>
      </c>
      <c r="E2964" s="113">
        <v>22</v>
      </c>
      <c r="F2964" s="113">
        <v>10</v>
      </c>
      <c r="G2964" s="113">
        <v>8</v>
      </c>
      <c r="H2964" s="113">
        <v>8</v>
      </c>
      <c r="I2964" s="113">
        <v>48</v>
      </c>
    </row>
    <row r="2965" spans="1:9" x14ac:dyDescent="0.25">
      <c r="A2965" s="26" t="str">
        <f t="shared" si="46"/>
        <v>Yorkshire and The Humber2012Uterus</v>
      </c>
      <c r="B2965" s="113" t="s">
        <v>174</v>
      </c>
      <c r="C2965" s="113">
        <v>2012</v>
      </c>
      <c r="D2965" s="113" t="s">
        <v>55</v>
      </c>
      <c r="E2965" s="113">
        <v>32</v>
      </c>
      <c r="F2965" s="113" t="s">
        <v>157</v>
      </c>
      <c r="G2965" s="113" t="s">
        <v>157</v>
      </c>
      <c r="H2965" s="113">
        <v>13</v>
      </c>
      <c r="I2965" s="113">
        <v>65</v>
      </c>
    </row>
    <row r="2966" spans="1:9" x14ac:dyDescent="0.25">
      <c r="A2966" s="26" t="str">
        <f t="shared" si="46"/>
        <v>Yorkshire and The Humber2013Uterus</v>
      </c>
      <c r="B2966" s="113" t="s">
        <v>174</v>
      </c>
      <c r="C2966" s="113">
        <v>2013</v>
      </c>
      <c r="D2966" s="113" t="s">
        <v>55</v>
      </c>
      <c r="E2966" s="113">
        <v>20</v>
      </c>
      <c r="F2966" s="113" t="s">
        <v>157</v>
      </c>
      <c r="G2966" s="113" t="s">
        <v>157</v>
      </c>
      <c r="H2966" s="113">
        <v>19</v>
      </c>
      <c r="I2966" s="113">
        <v>47</v>
      </c>
    </row>
    <row r="2967" spans="1:9" x14ac:dyDescent="0.25">
      <c r="A2967" s="26" t="str">
        <f t="shared" si="46"/>
        <v>East Midlands2006Vulva</v>
      </c>
      <c r="B2967" s="113" t="s">
        <v>160</v>
      </c>
      <c r="C2967" s="113">
        <v>2006</v>
      </c>
      <c r="D2967" s="113" t="s">
        <v>57</v>
      </c>
      <c r="E2967" s="113" t="s">
        <v>157</v>
      </c>
      <c r="F2967" s="113" t="s">
        <v>157</v>
      </c>
      <c r="G2967" s="113">
        <v>0</v>
      </c>
      <c r="H2967" s="113" t="s">
        <v>157</v>
      </c>
      <c r="I2967" s="113" t="s">
        <v>157</v>
      </c>
    </row>
    <row r="2968" spans="1:9" x14ac:dyDescent="0.25">
      <c r="A2968" s="26" t="str">
        <f t="shared" si="46"/>
        <v>East Midlands2007Vulva</v>
      </c>
      <c r="B2968" s="113" t="s">
        <v>160</v>
      </c>
      <c r="C2968" s="113">
        <v>2007</v>
      </c>
      <c r="D2968" s="113" t="s">
        <v>57</v>
      </c>
      <c r="E2968" s="113" t="s">
        <v>157</v>
      </c>
      <c r="F2968" s="113" t="s">
        <v>157</v>
      </c>
      <c r="G2968" s="113" t="s">
        <v>157</v>
      </c>
      <c r="H2968" s="113" t="s">
        <v>157</v>
      </c>
      <c r="I2968" s="113">
        <v>10</v>
      </c>
    </row>
    <row r="2969" spans="1:9" x14ac:dyDescent="0.25">
      <c r="A2969" s="26" t="str">
        <f t="shared" si="46"/>
        <v>East Midlands2008Vulva</v>
      </c>
      <c r="B2969" s="113" t="s">
        <v>160</v>
      </c>
      <c r="C2969" s="113">
        <v>2008</v>
      </c>
      <c r="D2969" s="113" t="s">
        <v>57</v>
      </c>
      <c r="E2969" s="113" t="s">
        <v>157</v>
      </c>
      <c r="F2969" s="113">
        <v>5</v>
      </c>
      <c r="G2969" s="113" t="s">
        <v>157</v>
      </c>
      <c r="H2969" s="113" t="s">
        <v>157</v>
      </c>
      <c r="I2969" s="113">
        <v>10</v>
      </c>
    </row>
    <row r="2970" spans="1:9" x14ac:dyDescent="0.25">
      <c r="A2970" s="26" t="str">
        <f t="shared" si="46"/>
        <v>East Midlands2009Vulva</v>
      </c>
      <c r="B2970" s="113" t="s">
        <v>160</v>
      </c>
      <c r="C2970" s="113">
        <v>2009</v>
      </c>
      <c r="D2970" s="113" t="s">
        <v>57</v>
      </c>
      <c r="E2970" s="113" t="s">
        <v>157</v>
      </c>
      <c r="F2970" s="113" t="s">
        <v>157</v>
      </c>
      <c r="G2970" s="113" t="s">
        <v>157</v>
      </c>
      <c r="H2970" s="113" t="s">
        <v>157</v>
      </c>
      <c r="I2970" s="113">
        <v>6</v>
      </c>
    </row>
    <row r="2971" spans="1:9" x14ac:dyDescent="0.25">
      <c r="A2971" s="26" t="str">
        <f t="shared" si="46"/>
        <v>East Midlands2010Vulva</v>
      </c>
      <c r="B2971" s="113" t="s">
        <v>160</v>
      </c>
      <c r="C2971" s="113">
        <v>2010</v>
      </c>
      <c r="D2971" s="113" t="s">
        <v>57</v>
      </c>
      <c r="E2971" s="113" t="s">
        <v>157</v>
      </c>
      <c r="F2971" s="113" t="s">
        <v>157</v>
      </c>
      <c r="G2971" s="113">
        <v>0</v>
      </c>
      <c r="H2971" s="113" t="s">
        <v>157</v>
      </c>
      <c r="I2971" s="113" t="s">
        <v>157</v>
      </c>
    </row>
    <row r="2972" spans="1:9" x14ac:dyDescent="0.25">
      <c r="A2972" s="26" t="str">
        <f t="shared" si="46"/>
        <v>East Midlands2011Vulva</v>
      </c>
      <c r="B2972" s="113" t="s">
        <v>160</v>
      </c>
      <c r="C2972" s="113">
        <v>2011</v>
      </c>
      <c r="D2972" s="113" t="s">
        <v>57</v>
      </c>
      <c r="E2972" s="113" t="s">
        <v>157</v>
      </c>
      <c r="F2972" s="113">
        <v>0</v>
      </c>
      <c r="G2972" s="113">
        <v>0</v>
      </c>
      <c r="H2972" s="113" t="s">
        <v>157</v>
      </c>
      <c r="I2972" s="113" t="s">
        <v>157</v>
      </c>
    </row>
    <row r="2973" spans="1:9" x14ac:dyDescent="0.25">
      <c r="A2973" s="26" t="str">
        <f t="shared" si="46"/>
        <v>East Midlands2012Vulva</v>
      </c>
      <c r="B2973" s="113" t="s">
        <v>160</v>
      </c>
      <c r="C2973" s="113">
        <v>2012</v>
      </c>
      <c r="D2973" s="113" t="s">
        <v>57</v>
      </c>
      <c r="E2973" s="113" t="s">
        <v>157</v>
      </c>
      <c r="F2973" s="113" t="s">
        <v>157</v>
      </c>
      <c r="G2973" s="113" t="s">
        <v>157</v>
      </c>
      <c r="H2973" s="113">
        <v>0</v>
      </c>
      <c r="I2973" s="113">
        <v>5</v>
      </c>
    </row>
    <row r="2974" spans="1:9" x14ac:dyDescent="0.25">
      <c r="A2974" s="26" t="str">
        <f t="shared" si="46"/>
        <v>East Midlands2013Vulva</v>
      </c>
      <c r="B2974" s="113" t="s">
        <v>160</v>
      </c>
      <c r="C2974" s="113">
        <v>2013</v>
      </c>
      <c r="D2974" s="113" t="s">
        <v>57</v>
      </c>
      <c r="E2974" s="113" t="s">
        <v>157</v>
      </c>
      <c r="F2974" s="113">
        <v>5</v>
      </c>
      <c r="G2974" s="113">
        <v>0</v>
      </c>
      <c r="H2974" s="113" t="s">
        <v>157</v>
      </c>
      <c r="I2974" s="113">
        <v>11</v>
      </c>
    </row>
    <row r="2975" spans="1:9" x14ac:dyDescent="0.25">
      <c r="A2975" s="26" t="str">
        <f t="shared" si="46"/>
        <v>East of England2006Vulva</v>
      </c>
      <c r="B2975" s="113" t="s">
        <v>162</v>
      </c>
      <c r="C2975" s="113">
        <v>2006</v>
      </c>
      <c r="D2975" s="113" t="s">
        <v>57</v>
      </c>
      <c r="E2975" s="113" t="s">
        <v>157</v>
      </c>
      <c r="F2975" s="113" t="s">
        <v>157</v>
      </c>
      <c r="G2975" s="113">
        <v>0</v>
      </c>
      <c r="H2975" s="113" t="s">
        <v>157</v>
      </c>
      <c r="I2975" s="113">
        <v>6</v>
      </c>
    </row>
    <row r="2976" spans="1:9" x14ac:dyDescent="0.25">
      <c r="A2976" s="26" t="str">
        <f t="shared" si="46"/>
        <v>East of England2007Vulva</v>
      </c>
      <c r="B2976" s="113" t="s">
        <v>162</v>
      </c>
      <c r="C2976" s="113">
        <v>2007</v>
      </c>
      <c r="D2976" s="113" t="s">
        <v>57</v>
      </c>
      <c r="E2976" s="113" t="s">
        <v>157</v>
      </c>
      <c r="F2976" s="113" t="s">
        <v>157</v>
      </c>
      <c r="G2976" s="113">
        <v>0</v>
      </c>
      <c r="H2976" s="113">
        <v>0</v>
      </c>
      <c r="I2976" s="113" t="s">
        <v>157</v>
      </c>
    </row>
    <row r="2977" spans="1:9" x14ac:dyDescent="0.25">
      <c r="A2977" s="26" t="str">
        <f t="shared" si="46"/>
        <v>East of England2008Vulva</v>
      </c>
      <c r="B2977" s="113" t="s">
        <v>162</v>
      </c>
      <c r="C2977" s="113">
        <v>2008</v>
      </c>
      <c r="D2977" s="113" t="s">
        <v>57</v>
      </c>
      <c r="E2977" s="113" t="s">
        <v>157</v>
      </c>
      <c r="F2977" s="113" t="s">
        <v>157</v>
      </c>
      <c r="G2977" s="113">
        <v>0</v>
      </c>
      <c r="H2977" s="113" t="s">
        <v>157</v>
      </c>
      <c r="I2977" s="113">
        <v>7</v>
      </c>
    </row>
    <row r="2978" spans="1:9" x14ac:dyDescent="0.25">
      <c r="A2978" s="26" t="str">
        <f t="shared" si="46"/>
        <v>East of England2009Vulva</v>
      </c>
      <c r="B2978" s="113" t="s">
        <v>162</v>
      </c>
      <c r="C2978" s="113">
        <v>2009</v>
      </c>
      <c r="D2978" s="113" t="s">
        <v>57</v>
      </c>
      <c r="E2978" s="113" t="s">
        <v>157</v>
      </c>
      <c r="F2978" s="113">
        <v>0</v>
      </c>
      <c r="G2978" s="113">
        <v>0</v>
      </c>
      <c r="H2978" s="113" t="s">
        <v>157</v>
      </c>
      <c r="I2978" s="113" t="s">
        <v>157</v>
      </c>
    </row>
    <row r="2979" spans="1:9" x14ac:dyDescent="0.25">
      <c r="A2979" s="26" t="str">
        <f t="shared" si="46"/>
        <v>East of England2010Vulva</v>
      </c>
      <c r="B2979" s="113" t="s">
        <v>162</v>
      </c>
      <c r="C2979" s="113">
        <v>2010</v>
      </c>
      <c r="D2979" s="113" t="s">
        <v>57</v>
      </c>
      <c r="E2979" s="113">
        <v>6</v>
      </c>
      <c r="F2979" s="113" t="s">
        <v>157</v>
      </c>
      <c r="G2979" s="113">
        <v>0</v>
      </c>
      <c r="H2979" s="113" t="s">
        <v>157</v>
      </c>
      <c r="I2979" s="113">
        <v>9</v>
      </c>
    </row>
    <row r="2980" spans="1:9" x14ac:dyDescent="0.25">
      <c r="A2980" s="26" t="str">
        <f t="shared" si="46"/>
        <v>East of England2011Vulva</v>
      </c>
      <c r="B2980" s="113" t="s">
        <v>162</v>
      </c>
      <c r="C2980" s="113">
        <v>2011</v>
      </c>
      <c r="D2980" s="113" t="s">
        <v>57</v>
      </c>
      <c r="E2980" s="113" t="s">
        <v>157</v>
      </c>
      <c r="F2980" s="113">
        <v>0</v>
      </c>
      <c r="G2980" s="113">
        <v>0</v>
      </c>
      <c r="H2980" s="113" t="s">
        <v>157</v>
      </c>
      <c r="I2980" s="113">
        <v>5</v>
      </c>
    </row>
    <row r="2981" spans="1:9" x14ac:dyDescent="0.25">
      <c r="A2981" s="26" t="str">
        <f t="shared" si="46"/>
        <v>East of England2012Vulva</v>
      </c>
      <c r="B2981" s="113" t="s">
        <v>162</v>
      </c>
      <c r="C2981" s="113">
        <v>2012</v>
      </c>
      <c r="D2981" s="113" t="s">
        <v>57</v>
      </c>
      <c r="E2981" s="113">
        <v>5</v>
      </c>
      <c r="F2981" s="113" t="s">
        <v>157</v>
      </c>
      <c r="G2981" s="113">
        <v>0</v>
      </c>
      <c r="H2981" s="113" t="s">
        <v>157</v>
      </c>
      <c r="I2981" s="113">
        <v>8</v>
      </c>
    </row>
    <row r="2982" spans="1:9" x14ac:dyDescent="0.25">
      <c r="A2982" s="26" t="str">
        <f t="shared" si="46"/>
        <v>East of England2013Vulva</v>
      </c>
      <c r="B2982" s="113" t="s">
        <v>162</v>
      </c>
      <c r="C2982" s="113">
        <v>2013</v>
      </c>
      <c r="D2982" s="113" t="s">
        <v>57</v>
      </c>
      <c r="E2982" s="113" t="s">
        <v>157</v>
      </c>
      <c r="F2982" s="113" t="s">
        <v>157</v>
      </c>
      <c r="G2982" s="113">
        <v>0</v>
      </c>
      <c r="H2982" s="113" t="s">
        <v>157</v>
      </c>
      <c r="I2982" s="113">
        <v>6</v>
      </c>
    </row>
    <row r="2983" spans="1:9" x14ac:dyDescent="0.25">
      <c r="A2983" s="26" t="str">
        <f t="shared" si="46"/>
        <v>London2006Vulva</v>
      </c>
      <c r="B2983" s="113" t="s">
        <v>116</v>
      </c>
      <c r="C2983" s="113">
        <v>2006</v>
      </c>
      <c r="D2983" s="113" t="s">
        <v>57</v>
      </c>
      <c r="E2983" s="113">
        <v>11</v>
      </c>
      <c r="F2983" s="113" t="s">
        <v>157</v>
      </c>
      <c r="G2983" s="113" t="s">
        <v>157</v>
      </c>
      <c r="H2983" s="113" t="s">
        <v>157</v>
      </c>
      <c r="I2983" s="113">
        <v>12</v>
      </c>
    </row>
    <row r="2984" spans="1:9" x14ac:dyDescent="0.25">
      <c r="A2984" s="26" t="str">
        <f t="shared" si="46"/>
        <v>London2007Vulva</v>
      </c>
      <c r="B2984" s="113" t="s">
        <v>116</v>
      </c>
      <c r="C2984" s="113">
        <v>2007</v>
      </c>
      <c r="D2984" s="113" t="s">
        <v>57</v>
      </c>
      <c r="E2984" s="113">
        <v>5</v>
      </c>
      <c r="F2984" s="113">
        <v>0</v>
      </c>
      <c r="G2984" s="113" t="s">
        <v>157</v>
      </c>
      <c r="H2984" s="113" t="s">
        <v>157</v>
      </c>
      <c r="I2984" s="113">
        <v>8</v>
      </c>
    </row>
    <row r="2985" spans="1:9" x14ac:dyDescent="0.25">
      <c r="A2985" s="26" t="str">
        <f t="shared" si="46"/>
        <v>London2008Vulva</v>
      </c>
      <c r="B2985" s="113" t="s">
        <v>116</v>
      </c>
      <c r="C2985" s="113">
        <v>2008</v>
      </c>
      <c r="D2985" s="113" t="s">
        <v>57</v>
      </c>
      <c r="E2985" s="113">
        <v>9</v>
      </c>
      <c r="F2985" s="113" t="s">
        <v>157</v>
      </c>
      <c r="G2985" s="113" t="s">
        <v>157</v>
      </c>
      <c r="H2985" s="113" t="s">
        <v>157</v>
      </c>
      <c r="I2985" s="113">
        <v>10</v>
      </c>
    </row>
    <row r="2986" spans="1:9" x14ac:dyDescent="0.25">
      <c r="A2986" s="26" t="str">
        <f t="shared" si="46"/>
        <v>London2009Vulva</v>
      </c>
      <c r="B2986" s="113" t="s">
        <v>116</v>
      </c>
      <c r="C2986" s="113">
        <v>2009</v>
      </c>
      <c r="D2986" s="113" t="s">
        <v>57</v>
      </c>
      <c r="E2986" s="113">
        <v>6</v>
      </c>
      <c r="F2986" s="113">
        <v>0</v>
      </c>
      <c r="G2986" s="113" t="s">
        <v>157</v>
      </c>
      <c r="H2986" s="113" t="s">
        <v>157</v>
      </c>
      <c r="I2986" s="113">
        <v>9</v>
      </c>
    </row>
    <row r="2987" spans="1:9" x14ac:dyDescent="0.25">
      <c r="A2987" s="26" t="str">
        <f t="shared" si="46"/>
        <v>London2010Vulva</v>
      </c>
      <c r="B2987" s="113" t="s">
        <v>116</v>
      </c>
      <c r="C2987" s="113">
        <v>2010</v>
      </c>
      <c r="D2987" s="113" t="s">
        <v>57</v>
      </c>
      <c r="E2987" s="113">
        <v>11</v>
      </c>
      <c r="F2987" s="113" t="s">
        <v>157</v>
      </c>
      <c r="G2987" s="113" t="s">
        <v>157</v>
      </c>
      <c r="H2987" s="113" t="s">
        <v>157</v>
      </c>
      <c r="I2987" s="113">
        <v>12</v>
      </c>
    </row>
    <row r="2988" spans="1:9" x14ac:dyDescent="0.25">
      <c r="A2988" s="26" t="str">
        <f t="shared" si="46"/>
        <v>London2011Vulva</v>
      </c>
      <c r="B2988" s="113" t="s">
        <v>116</v>
      </c>
      <c r="C2988" s="113">
        <v>2011</v>
      </c>
      <c r="D2988" s="113" t="s">
        <v>57</v>
      </c>
      <c r="E2988" s="113">
        <v>12</v>
      </c>
      <c r="F2988" s="113">
        <v>0</v>
      </c>
      <c r="G2988" s="113">
        <v>0</v>
      </c>
      <c r="H2988" s="113">
        <v>0</v>
      </c>
      <c r="I2988" s="113">
        <v>12</v>
      </c>
    </row>
    <row r="2989" spans="1:9" x14ac:dyDescent="0.25">
      <c r="A2989" s="26" t="str">
        <f t="shared" si="46"/>
        <v>London2012Vulva</v>
      </c>
      <c r="B2989" s="113" t="s">
        <v>116</v>
      </c>
      <c r="C2989" s="113">
        <v>2012</v>
      </c>
      <c r="D2989" s="113" t="s">
        <v>57</v>
      </c>
      <c r="E2989" s="113">
        <v>5</v>
      </c>
      <c r="F2989" s="113">
        <v>0</v>
      </c>
      <c r="G2989" s="113" t="s">
        <v>157</v>
      </c>
      <c r="H2989" s="113" t="s">
        <v>157</v>
      </c>
      <c r="I2989" s="113">
        <v>10</v>
      </c>
    </row>
    <row r="2990" spans="1:9" x14ac:dyDescent="0.25">
      <c r="A2990" s="26" t="str">
        <f t="shared" si="46"/>
        <v>London2013Vulva</v>
      </c>
      <c r="B2990" s="113" t="s">
        <v>116</v>
      </c>
      <c r="C2990" s="113">
        <v>2013</v>
      </c>
      <c r="D2990" s="113" t="s">
        <v>57</v>
      </c>
      <c r="E2990" s="113">
        <v>8</v>
      </c>
      <c r="F2990" s="113">
        <v>0</v>
      </c>
      <c r="G2990" s="113">
        <v>0</v>
      </c>
      <c r="H2990" s="113">
        <v>0</v>
      </c>
      <c r="I2990" s="113">
        <v>8</v>
      </c>
    </row>
    <row r="2991" spans="1:9" x14ac:dyDescent="0.25">
      <c r="A2991" s="26" t="str">
        <f t="shared" si="46"/>
        <v>North East2006Vulva</v>
      </c>
      <c r="B2991" s="113" t="s">
        <v>164</v>
      </c>
      <c r="C2991" s="113">
        <v>2006</v>
      </c>
      <c r="D2991" s="113" t="s">
        <v>57</v>
      </c>
      <c r="E2991" s="113" t="s">
        <v>157</v>
      </c>
      <c r="F2991" s="113" t="s">
        <v>157</v>
      </c>
      <c r="G2991" s="113">
        <v>0</v>
      </c>
      <c r="H2991" s="113">
        <v>0</v>
      </c>
      <c r="I2991" s="113">
        <v>5</v>
      </c>
    </row>
    <row r="2992" spans="1:9" x14ac:dyDescent="0.25">
      <c r="A2992" s="26" t="str">
        <f t="shared" si="46"/>
        <v>North East2007Vulva</v>
      </c>
      <c r="B2992" s="113" t="s">
        <v>164</v>
      </c>
      <c r="C2992" s="113">
        <v>2007</v>
      </c>
      <c r="D2992" s="113" t="s">
        <v>57</v>
      </c>
      <c r="E2992" s="113" t="s">
        <v>157</v>
      </c>
      <c r="F2992" s="113" t="s">
        <v>157</v>
      </c>
      <c r="G2992" s="113" t="s">
        <v>157</v>
      </c>
      <c r="H2992" s="113">
        <v>0</v>
      </c>
      <c r="I2992" s="113">
        <v>6</v>
      </c>
    </row>
    <row r="2993" spans="1:9" x14ac:dyDescent="0.25">
      <c r="A2993" s="26" t="str">
        <f t="shared" si="46"/>
        <v>North East2009Vulva</v>
      </c>
      <c r="B2993" s="113" t="s">
        <v>164</v>
      </c>
      <c r="C2993" s="113">
        <v>2009</v>
      </c>
      <c r="D2993" s="113" t="s">
        <v>57</v>
      </c>
      <c r="E2993" s="113" t="s">
        <v>157</v>
      </c>
      <c r="F2993" s="113">
        <v>0</v>
      </c>
      <c r="G2993" s="113">
        <v>0</v>
      </c>
      <c r="H2993" s="113" t="s">
        <v>157</v>
      </c>
      <c r="I2993" s="113" t="s">
        <v>157</v>
      </c>
    </row>
    <row r="2994" spans="1:9" x14ac:dyDescent="0.25">
      <c r="A2994" s="26" t="str">
        <f t="shared" si="46"/>
        <v>North East2010Vulva</v>
      </c>
      <c r="B2994" s="113" t="s">
        <v>164</v>
      </c>
      <c r="C2994" s="113">
        <v>2010</v>
      </c>
      <c r="D2994" s="113" t="s">
        <v>57</v>
      </c>
      <c r="E2994" s="113" t="s">
        <v>157</v>
      </c>
      <c r="F2994" s="113">
        <v>0</v>
      </c>
      <c r="G2994" s="113">
        <v>0</v>
      </c>
      <c r="H2994" s="113">
        <v>0</v>
      </c>
      <c r="I2994" s="113" t="s">
        <v>157</v>
      </c>
    </row>
    <row r="2995" spans="1:9" x14ac:dyDescent="0.25">
      <c r="A2995" s="26" t="str">
        <f t="shared" si="46"/>
        <v>North East2011Vulva</v>
      </c>
      <c r="B2995" s="113" t="s">
        <v>164</v>
      </c>
      <c r="C2995" s="113">
        <v>2011</v>
      </c>
      <c r="D2995" s="113" t="s">
        <v>57</v>
      </c>
      <c r="E2995" s="113" t="s">
        <v>157</v>
      </c>
      <c r="F2995" s="113" t="s">
        <v>157</v>
      </c>
      <c r="G2995" s="113" t="s">
        <v>157</v>
      </c>
      <c r="H2995" s="113" t="s">
        <v>157</v>
      </c>
      <c r="I2995" s="113">
        <v>7</v>
      </c>
    </row>
    <row r="2996" spans="1:9" x14ac:dyDescent="0.25">
      <c r="A2996" s="26" t="str">
        <f t="shared" si="46"/>
        <v>North East2012Vulva</v>
      </c>
      <c r="B2996" s="113" t="s">
        <v>164</v>
      </c>
      <c r="C2996" s="113">
        <v>2012</v>
      </c>
      <c r="D2996" s="113" t="s">
        <v>57</v>
      </c>
      <c r="E2996" s="113">
        <v>0</v>
      </c>
      <c r="F2996" s="113" t="s">
        <v>157</v>
      </c>
      <c r="G2996" s="113" t="s">
        <v>157</v>
      </c>
      <c r="H2996" s="113">
        <v>0</v>
      </c>
      <c r="I2996" s="113" t="s">
        <v>157</v>
      </c>
    </row>
    <row r="2997" spans="1:9" x14ac:dyDescent="0.25">
      <c r="A2997" s="26" t="str">
        <f t="shared" si="46"/>
        <v>North East2013Vulva</v>
      </c>
      <c r="B2997" s="113" t="s">
        <v>164</v>
      </c>
      <c r="C2997" s="113">
        <v>2013</v>
      </c>
      <c r="D2997" s="113" t="s">
        <v>57</v>
      </c>
      <c r="E2997" s="113">
        <v>5</v>
      </c>
      <c r="F2997" s="113" t="s">
        <v>157</v>
      </c>
      <c r="G2997" s="113" t="s">
        <v>157</v>
      </c>
      <c r="H2997" s="113">
        <v>0</v>
      </c>
      <c r="I2997" s="113">
        <v>7</v>
      </c>
    </row>
    <row r="2998" spans="1:9" x14ac:dyDescent="0.25">
      <c r="A2998" s="26" t="str">
        <f t="shared" si="46"/>
        <v>North West2006Vulva</v>
      </c>
      <c r="B2998" s="113" t="s">
        <v>166</v>
      </c>
      <c r="C2998" s="113">
        <v>2006</v>
      </c>
      <c r="D2998" s="113" t="s">
        <v>57</v>
      </c>
      <c r="E2998" s="113" t="s">
        <v>157</v>
      </c>
      <c r="F2998" s="113" t="s">
        <v>157</v>
      </c>
      <c r="G2998" s="113" t="s">
        <v>157</v>
      </c>
      <c r="H2998" s="113" t="s">
        <v>157</v>
      </c>
      <c r="I2998" s="113">
        <v>9</v>
      </c>
    </row>
    <row r="2999" spans="1:9" x14ac:dyDescent="0.25">
      <c r="A2999" s="26" t="str">
        <f t="shared" si="46"/>
        <v>North West2007Vulva</v>
      </c>
      <c r="B2999" s="113" t="s">
        <v>166</v>
      </c>
      <c r="C2999" s="113">
        <v>2007</v>
      </c>
      <c r="D2999" s="113" t="s">
        <v>57</v>
      </c>
      <c r="E2999" s="113" t="s">
        <v>157</v>
      </c>
      <c r="F2999" s="113">
        <v>0</v>
      </c>
      <c r="G2999" s="113">
        <v>0</v>
      </c>
      <c r="H2999" s="113" t="s">
        <v>157</v>
      </c>
      <c r="I2999" s="113">
        <v>7</v>
      </c>
    </row>
    <row r="3000" spans="1:9" x14ac:dyDescent="0.25">
      <c r="A3000" s="26" t="str">
        <f t="shared" si="46"/>
        <v>North West2008Vulva</v>
      </c>
      <c r="B3000" s="113" t="s">
        <v>166</v>
      </c>
      <c r="C3000" s="113">
        <v>2008</v>
      </c>
      <c r="D3000" s="113" t="s">
        <v>57</v>
      </c>
      <c r="E3000" s="113">
        <v>7</v>
      </c>
      <c r="F3000" s="113" t="s">
        <v>157</v>
      </c>
      <c r="G3000" s="113">
        <v>0</v>
      </c>
      <c r="H3000" s="113" t="s">
        <v>157</v>
      </c>
      <c r="I3000" s="113">
        <v>11</v>
      </c>
    </row>
    <row r="3001" spans="1:9" x14ac:dyDescent="0.25">
      <c r="A3001" s="26" t="str">
        <f t="shared" si="46"/>
        <v>North West2009Vulva</v>
      </c>
      <c r="B3001" s="113" t="s">
        <v>166</v>
      </c>
      <c r="C3001" s="113">
        <v>2009</v>
      </c>
      <c r="D3001" s="113" t="s">
        <v>57</v>
      </c>
      <c r="E3001" s="113">
        <v>6</v>
      </c>
      <c r="F3001" s="113">
        <v>0</v>
      </c>
      <c r="G3001" s="113" t="s">
        <v>157</v>
      </c>
      <c r="H3001" s="113" t="s">
        <v>157</v>
      </c>
      <c r="I3001" s="113">
        <v>10</v>
      </c>
    </row>
    <row r="3002" spans="1:9" x14ac:dyDescent="0.25">
      <c r="A3002" s="26" t="str">
        <f t="shared" si="46"/>
        <v>North West2010Vulva</v>
      </c>
      <c r="B3002" s="113" t="s">
        <v>166</v>
      </c>
      <c r="C3002" s="113">
        <v>2010</v>
      </c>
      <c r="D3002" s="113" t="s">
        <v>57</v>
      </c>
      <c r="E3002" s="113">
        <v>7</v>
      </c>
      <c r="F3002" s="113">
        <v>0</v>
      </c>
      <c r="G3002" s="113" t="s">
        <v>157</v>
      </c>
      <c r="H3002" s="113" t="s">
        <v>157</v>
      </c>
      <c r="I3002" s="113">
        <v>8</v>
      </c>
    </row>
    <row r="3003" spans="1:9" x14ac:dyDescent="0.25">
      <c r="A3003" s="26" t="str">
        <f t="shared" si="46"/>
        <v>North West2011Vulva</v>
      </c>
      <c r="B3003" s="113" t="s">
        <v>166</v>
      </c>
      <c r="C3003" s="113">
        <v>2011</v>
      </c>
      <c r="D3003" s="113" t="s">
        <v>57</v>
      </c>
      <c r="E3003" s="113">
        <v>8</v>
      </c>
      <c r="F3003" s="113" t="s">
        <v>157</v>
      </c>
      <c r="G3003" s="113" t="s">
        <v>157</v>
      </c>
      <c r="H3003" s="113">
        <v>0</v>
      </c>
      <c r="I3003" s="113">
        <v>12</v>
      </c>
    </row>
    <row r="3004" spans="1:9" x14ac:dyDescent="0.25">
      <c r="A3004" s="26" t="str">
        <f t="shared" si="46"/>
        <v>North West2012Vulva</v>
      </c>
      <c r="B3004" s="113" t="s">
        <v>166</v>
      </c>
      <c r="C3004" s="113">
        <v>2012</v>
      </c>
      <c r="D3004" s="113" t="s">
        <v>57</v>
      </c>
      <c r="E3004" s="113">
        <v>5</v>
      </c>
      <c r="F3004" s="113" t="s">
        <v>157</v>
      </c>
      <c r="G3004" s="113">
        <v>0</v>
      </c>
      <c r="H3004" s="113" t="s">
        <v>157</v>
      </c>
      <c r="I3004" s="113">
        <v>8</v>
      </c>
    </row>
    <row r="3005" spans="1:9" x14ac:dyDescent="0.25">
      <c r="A3005" s="26" t="str">
        <f t="shared" si="46"/>
        <v>North West2013Vulva</v>
      </c>
      <c r="B3005" s="113" t="s">
        <v>166</v>
      </c>
      <c r="C3005" s="113">
        <v>2013</v>
      </c>
      <c r="D3005" s="113" t="s">
        <v>57</v>
      </c>
      <c r="E3005" s="113">
        <v>6</v>
      </c>
      <c r="F3005" s="113">
        <v>0</v>
      </c>
      <c r="G3005" s="113" t="s">
        <v>157</v>
      </c>
      <c r="H3005" s="113" t="s">
        <v>157</v>
      </c>
      <c r="I3005" s="113">
        <v>8</v>
      </c>
    </row>
    <row r="3006" spans="1:9" x14ac:dyDescent="0.25">
      <c r="A3006" s="26" t="str">
        <f t="shared" si="46"/>
        <v>South East2006Vulva</v>
      </c>
      <c r="B3006" s="113" t="s">
        <v>168</v>
      </c>
      <c r="C3006" s="113">
        <v>2006</v>
      </c>
      <c r="D3006" s="113" t="s">
        <v>57</v>
      </c>
      <c r="E3006" s="113" t="s">
        <v>157</v>
      </c>
      <c r="F3006" s="113" t="s">
        <v>157</v>
      </c>
      <c r="G3006" s="113" t="s">
        <v>157</v>
      </c>
      <c r="H3006" s="113">
        <v>5</v>
      </c>
      <c r="I3006" s="113">
        <v>11</v>
      </c>
    </row>
    <row r="3007" spans="1:9" x14ac:dyDescent="0.25">
      <c r="A3007" s="26" t="str">
        <f t="shared" si="46"/>
        <v>South East2007Vulva</v>
      </c>
      <c r="B3007" s="113" t="s">
        <v>168</v>
      </c>
      <c r="C3007" s="113">
        <v>2007</v>
      </c>
      <c r="D3007" s="113" t="s">
        <v>57</v>
      </c>
      <c r="E3007" s="113">
        <v>9</v>
      </c>
      <c r="F3007" s="113" t="s">
        <v>157</v>
      </c>
      <c r="G3007" s="113" t="s">
        <v>157</v>
      </c>
      <c r="H3007" s="113" t="s">
        <v>157</v>
      </c>
      <c r="I3007" s="113">
        <v>10</v>
      </c>
    </row>
    <row r="3008" spans="1:9" x14ac:dyDescent="0.25">
      <c r="A3008" s="26" t="str">
        <f t="shared" si="46"/>
        <v>South East2008Vulva</v>
      </c>
      <c r="B3008" s="113" t="s">
        <v>168</v>
      </c>
      <c r="C3008" s="113">
        <v>2008</v>
      </c>
      <c r="D3008" s="113" t="s">
        <v>57</v>
      </c>
      <c r="E3008" s="113">
        <v>11</v>
      </c>
      <c r="F3008" s="113" t="s">
        <v>157</v>
      </c>
      <c r="G3008" s="113">
        <v>0</v>
      </c>
      <c r="H3008" s="113" t="s">
        <v>157</v>
      </c>
      <c r="I3008" s="113">
        <v>17</v>
      </c>
    </row>
    <row r="3009" spans="1:9" x14ac:dyDescent="0.25">
      <c r="A3009" s="26" t="str">
        <f t="shared" si="46"/>
        <v>South East2009Vulva</v>
      </c>
      <c r="B3009" s="113" t="s">
        <v>168</v>
      </c>
      <c r="C3009" s="113">
        <v>2009</v>
      </c>
      <c r="D3009" s="113" t="s">
        <v>57</v>
      </c>
      <c r="E3009" s="113" t="s">
        <v>157</v>
      </c>
      <c r="F3009" s="113" t="s">
        <v>157</v>
      </c>
      <c r="G3009" s="113">
        <v>0</v>
      </c>
      <c r="H3009" s="113" t="s">
        <v>157</v>
      </c>
      <c r="I3009" s="113">
        <v>8</v>
      </c>
    </row>
    <row r="3010" spans="1:9" x14ac:dyDescent="0.25">
      <c r="A3010" s="26" t="str">
        <f t="shared" si="46"/>
        <v>South East2010Vulva</v>
      </c>
      <c r="B3010" s="113" t="s">
        <v>168</v>
      </c>
      <c r="C3010" s="113">
        <v>2010</v>
      </c>
      <c r="D3010" s="113" t="s">
        <v>57</v>
      </c>
      <c r="E3010" s="113">
        <v>9</v>
      </c>
      <c r="F3010" s="113" t="s">
        <v>157</v>
      </c>
      <c r="G3010" s="113">
        <v>0</v>
      </c>
      <c r="H3010" s="113" t="s">
        <v>157</v>
      </c>
      <c r="I3010" s="113">
        <v>13</v>
      </c>
    </row>
    <row r="3011" spans="1:9" x14ac:dyDescent="0.25">
      <c r="A3011" s="26" t="str">
        <f t="shared" si="46"/>
        <v>South East2011Vulva</v>
      </c>
      <c r="B3011" s="113" t="s">
        <v>168</v>
      </c>
      <c r="C3011" s="113">
        <v>2011</v>
      </c>
      <c r="D3011" s="113" t="s">
        <v>57</v>
      </c>
      <c r="E3011" s="113">
        <v>11</v>
      </c>
      <c r="F3011" s="113">
        <v>6</v>
      </c>
      <c r="G3011" s="113" t="s">
        <v>157</v>
      </c>
      <c r="H3011" s="113" t="s">
        <v>157</v>
      </c>
      <c r="I3011" s="113">
        <v>18</v>
      </c>
    </row>
    <row r="3012" spans="1:9" x14ac:dyDescent="0.25">
      <c r="A3012" s="26" t="str">
        <f t="shared" si="46"/>
        <v>South East2012Vulva</v>
      </c>
      <c r="B3012" s="113" t="s">
        <v>168</v>
      </c>
      <c r="C3012" s="113">
        <v>2012</v>
      </c>
      <c r="D3012" s="113" t="s">
        <v>57</v>
      </c>
      <c r="E3012" s="113">
        <v>5</v>
      </c>
      <c r="F3012" s="113" t="s">
        <v>157</v>
      </c>
      <c r="G3012" s="113">
        <v>0</v>
      </c>
      <c r="H3012" s="113" t="s">
        <v>157</v>
      </c>
      <c r="I3012" s="113">
        <v>9</v>
      </c>
    </row>
    <row r="3013" spans="1:9" x14ac:dyDescent="0.25">
      <c r="A3013" s="26" t="str">
        <f t="shared" ref="A3013:A3037" si="47">CONCATENATE(B3013,C3013,D3013)</f>
        <v>South East2013Vulva</v>
      </c>
      <c r="B3013" s="113" t="s">
        <v>168</v>
      </c>
      <c r="C3013" s="113">
        <v>2013</v>
      </c>
      <c r="D3013" s="113" t="s">
        <v>57</v>
      </c>
      <c r="E3013" s="113">
        <v>11</v>
      </c>
      <c r="F3013" s="113" t="s">
        <v>157</v>
      </c>
      <c r="G3013" s="113" t="s">
        <v>157</v>
      </c>
      <c r="H3013" s="113" t="s">
        <v>157</v>
      </c>
      <c r="I3013" s="113">
        <v>12</v>
      </c>
    </row>
    <row r="3014" spans="1:9" x14ac:dyDescent="0.25">
      <c r="A3014" s="26" t="str">
        <f t="shared" si="47"/>
        <v>South West2006Vulva</v>
      </c>
      <c r="B3014" s="113" t="s">
        <v>170</v>
      </c>
      <c r="C3014" s="113">
        <v>2006</v>
      </c>
      <c r="D3014" s="113" t="s">
        <v>57</v>
      </c>
      <c r="E3014" s="113" t="s">
        <v>157</v>
      </c>
      <c r="F3014" s="113" t="s">
        <v>157</v>
      </c>
      <c r="G3014" s="113">
        <v>0</v>
      </c>
      <c r="H3014" s="113" t="s">
        <v>157</v>
      </c>
      <c r="I3014" s="113">
        <v>8</v>
      </c>
    </row>
    <row r="3015" spans="1:9" x14ac:dyDescent="0.25">
      <c r="A3015" s="26" t="str">
        <f t="shared" si="47"/>
        <v>South West2007Vulva</v>
      </c>
      <c r="B3015" s="113" t="s">
        <v>170</v>
      </c>
      <c r="C3015" s="113">
        <v>2007</v>
      </c>
      <c r="D3015" s="113" t="s">
        <v>57</v>
      </c>
      <c r="E3015" s="113">
        <v>6</v>
      </c>
      <c r="F3015" s="113" t="s">
        <v>157</v>
      </c>
      <c r="G3015" s="113" t="s">
        <v>157</v>
      </c>
      <c r="H3015" s="113" t="s">
        <v>157</v>
      </c>
      <c r="I3015" s="113">
        <v>10</v>
      </c>
    </row>
    <row r="3016" spans="1:9" x14ac:dyDescent="0.25">
      <c r="A3016" s="26" t="str">
        <f t="shared" si="47"/>
        <v>South West2008Vulva</v>
      </c>
      <c r="B3016" s="113" t="s">
        <v>170</v>
      </c>
      <c r="C3016" s="113">
        <v>2008</v>
      </c>
      <c r="D3016" s="113" t="s">
        <v>57</v>
      </c>
      <c r="E3016" s="113">
        <v>5</v>
      </c>
      <c r="F3016" s="113" t="s">
        <v>157</v>
      </c>
      <c r="G3016" s="113">
        <v>0</v>
      </c>
      <c r="H3016" s="113" t="s">
        <v>157</v>
      </c>
      <c r="I3016" s="113">
        <v>11</v>
      </c>
    </row>
    <row r="3017" spans="1:9" x14ac:dyDescent="0.25">
      <c r="A3017" s="26" t="str">
        <f t="shared" si="47"/>
        <v>South West2009Vulva</v>
      </c>
      <c r="B3017" s="113" t="s">
        <v>170</v>
      </c>
      <c r="C3017" s="113">
        <v>2009</v>
      </c>
      <c r="D3017" s="113" t="s">
        <v>57</v>
      </c>
      <c r="E3017" s="113">
        <v>7</v>
      </c>
      <c r="F3017" s="113" t="s">
        <v>157</v>
      </c>
      <c r="G3017" s="113">
        <v>0</v>
      </c>
      <c r="H3017" s="113" t="s">
        <v>157</v>
      </c>
      <c r="I3017" s="113">
        <v>12</v>
      </c>
    </row>
    <row r="3018" spans="1:9" x14ac:dyDescent="0.25">
      <c r="A3018" s="26" t="str">
        <f t="shared" si="47"/>
        <v>South West2010Vulva</v>
      </c>
      <c r="B3018" s="113" t="s">
        <v>170</v>
      </c>
      <c r="C3018" s="113">
        <v>2010</v>
      </c>
      <c r="D3018" s="113" t="s">
        <v>57</v>
      </c>
      <c r="E3018" s="113" t="s">
        <v>157</v>
      </c>
      <c r="F3018" s="113">
        <v>0</v>
      </c>
      <c r="G3018" s="113">
        <v>0</v>
      </c>
      <c r="H3018" s="113" t="s">
        <v>157</v>
      </c>
      <c r="I3018" s="113" t="s">
        <v>157</v>
      </c>
    </row>
    <row r="3019" spans="1:9" x14ac:dyDescent="0.25">
      <c r="A3019" s="26" t="str">
        <f t="shared" si="47"/>
        <v>South West2011Vulva</v>
      </c>
      <c r="B3019" s="113" t="s">
        <v>170</v>
      </c>
      <c r="C3019" s="113">
        <v>2011</v>
      </c>
      <c r="D3019" s="113" t="s">
        <v>57</v>
      </c>
      <c r="E3019" s="113">
        <v>6</v>
      </c>
      <c r="F3019" s="113" t="s">
        <v>157</v>
      </c>
      <c r="G3019" s="113">
        <v>0</v>
      </c>
      <c r="H3019" s="113" t="s">
        <v>157</v>
      </c>
      <c r="I3019" s="113">
        <v>10</v>
      </c>
    </row>
    <row r="3020" spans="1:9" x14ac:dyDescent="0.25">
      <c r="A3020" s="26" t="str">
        <f t="shared" si="47"/>
        <v>South West2012Vulva</v>
      </c>
      <c r="B3020" s="113" t="s">
        <v>170</v>
      </c>
      <c r="C3020" s="113">
        <v>2012</v>
      </c>
      <c r="D3020" s="113" t="s">
        <v>57</v>
      </c>
      <c r="E3020" s="113">
        <v>6</v>
      </c>
      <c r="F3020" s="113" t="s">
        <v>157</v>
      </c>
      <c r="G3020" s="113" t="s">
        <v>157</v>
      </c>
      <c r="H3020" s="113" t="s">
        <v>157</v>
      </c>
      <c r="I3020" s="113">
        <v>7</v>
      </c>
    </row>
    <row r="3021" spans="1:9" x14ac:dyDescent="0.25">
      <c r="A3021" s="26" t="str">
        <f t="shared" si="47"/>
        <v>South West2013Vulva</v>
      </c>
      <c r="B3021" s="113" t="s">
        <v>170</v>
      </c>
      <c r="C3021" s="113">
        <v>2013</v>
      </c>
      <c r="D3021" s="113" t="s">
        <v>57</v>
      </c>
      <c r="E3021" s="113" t="s">
        <v>157</v>
      </c>
      <c r="F3021" s="113" t="s">
        <v>157</v>
      </c>
      <c r="G3021" s="113">
        <v>0</v>
      </c>
      <c r="H3021" s="113" t="s">
        <v>157</v>
      </c>
      <c r="I3021" s="113" t="s">
        <v>157</v>
      </c>
    </row>
    <row r="3022" spans="1:9" x14ac:dyDescent="0.25">
      <c r="A3022" s="26" t="str">
        <f t="shared" si="47"/>
        <v>West Midlands2006Vulva</v>
      </c>
      <c r="B3022" s="113" t="s">
        <v>172</v>
      </c>
      <c r="C3022" s="113">
        <v>2006</v>
      </c>
      <c r="D3022" s="113" t="s">
        <v>57</v>
      </c>
      <c r="E3022" s="113" t="s">
        <v>157</v>
      </c>
      <c r="F3022" s="113" t="s">
        <v>157</v>
      </c>
      <c r="G3022" s="113">
        <v>0</v>
      </c>
      <c r="H3022" s="113" t="s">
        <v>157</v>
      </c>
      <c r="I3022" s="113" t="s">
        <v>157</v>
      </c>
    </row>
    <row r="3023" spans="1:9" x14ac:dyDescent="0.25">
      <c r="A3023" s="26" t="str">
        <f t="shared" si="47"/>
        <v>West Midlands2007Vulva</v>
      </c>
      <c r="B3023" s="113" t="s">
        <v>172</v>
      </c>
      <c r="C3023" s="113">
        <v>2007</v>
      </c>
      <c r="D3023" s="113" t="s">
        <v>57</v>
      </c>
      <c r="E3023" s="113" t="s">
        <v>157</v>
      </c>
      <c r="F3023" s="113" t="s">
        <v>157</v>
      </c>
      <c r="G3023" s="113" t="s">
        <v>157</v>
      </c>
      <c r="H3023" s="113">
        <v>0</v>
      </c>
      <c r="I3023" s="113">
        <v>8</v>
      </c>
    </row>
    <row r="3024" spans="1:9" x14ac:dyDescent="0.25">
      <c r="A3024" s="26" t="str">
        <f t="shared" si="47"/>
        <v>West Midlands2008Vulva</v>
      </c>
      <c r="B3024" s="113" t="s">
        <v>172</v>
      </c>
      <c r="C3024" s="113">
        <v>2008</v>
      </c>
      <c r="D3024" s="113" t="s">
        <v>57</v>
      </c>
      <c r="E3024" s="113">
        <v>6</v>
      </c>
      <c r="F3024" s="113" t="s">
        <v>157</v>
      </c>
      <c r="G3024" s="113" t="s">
        <v>157</v>
      </c>
      <c r="H3024" s="113">
        <v>0</v>
      </c>
      <c r="I3024" s="113">
        <v>8</v>
      </c>
    </row>
    <row r="3025" spans="1:9" x14ac:dyDescent="0.25">
      <c r="A3025" s="26" t="str">
        <f t="shared" si="47"/>
        <v>West Midlands2009Vulva</v>
      </c>
      <c r="B3025" s="113" t="s">
        <v>172</v>
      </c>
      <c r="C3025" s="113">
        <v>2009</v>
      </c>
      <c r="D3025" s="113" t="s">
        <v>57</v>
      </c>
      <c r="E3025" s="113" t="s">
        <v>157</v>
      </c>
      <c r="F3025" s="113">
        <v>0</v>
      </c>
      <c r="G3025" s="113">
        <v>0</v>
      </c>
      <c r="H3025" s="113" t="s">
        <v>157</v>
      </c>
      <c r="I3025" s="113" t="s">
        <v>157</v>
      </c>
    </row>
    <row r="3026" spans="1:9" x14ac:dyDescent="0.25">
      <c r="A3026" s="26" t="str">
        <f t="shared" si="47"/>
        <v>West Midlands2010Vulva</v>
      </c>
      <c r="B3026" s="113" t="s">
        <v>172</v>
      </c>
      <c r="C3026" s="113">
        <v>2010</v>
      </c>
      <c r="D3026" s="113" t="s">
        <v>57</v>
      </c>
      <c r="E3026" s="113">
        <v>5</v>
      </c>
      <c r="F3026" s="113" t="s">
        <v>157</v>
      </c>
      <c r="G3026" s="113" t="s">
        <v>157</v>
      </c>
      <c r="H3026" s="113" t="s">
        <v>157</v>
      </c>
      <c r="I3026" s="113">
        <v>9</v>
      </c>
    </row>
    <row r="3027" spans="1:9" x14ac:dyDescent="0.25">
      <c r="A3027" s="26" t="str">
        <f t="shared" si="47"/>
        <v>West Midlands2011Vulva</v>
      </c>
      <c r="B3027" s="113" t="s">
        <v>172</v>
      </c>
      <c r="C3027" s="113">
        <v>2011</v>
      </c>
      <c r="D3027" s="113" t="s">
        <v>57</v>
      </c>
      <c r="E3027" s="113">
        <v>6</v>
      </c>
      <c r="F3027" s="113" t="s">
        <v>157</v>
      </c>
      <c r="G3027" s="113">
        <v>0</v>
      </c>
      <c r="H3027" s="113" t="s">
        <v>157</v>
      </c>
      <c r="I3027" s="113">
        <v>9</v>
      </c>
    </row>
    <row r="3028" spans="1:9" x14ac:dyDescent="0.25">
      <c r="A3028" s="26" t="str">
        <f t="shared" si="47"/>
        <v>West Midlands2012Vulva</v>
      </c>
      <c r="B3028" s="113" t="s">
        <v>172</v>
      </c>
      <c r="C3028" s="113">
        <v>2012</v>
      </c>
      <c r="D3028" s="113" t="s">
        <v>57</v>
      </c>
      <c r="E3028" s="113" t="s">
        <v>157</v>
      </c>
      <c r="F3028" s="113" t="s">
        <v>157</v>
      </c>
      <c r="G3028" s="113">
        <v>0</v>
      </c>
      <c r="H3028" s="113" t="s">
        <v>157</v>
      </c>
      <c r="I3028" s="113">
        <v>7</v>
      </c>
    </row>
    <row r="3029" spans="1:9" x14ac:dyDescent="0.25">
      <c r="A3029" s="26" t="str">
        <f t="shared" si="47"/>
        <v>West Midlands2013Vulva</v>
      </c>
      <c r="B3029" s="113" t="s">
        <v>172</v>
      </c>
      <c r="C3029" s="113">
        <v>2013</v>
      </c>
      <c r="D3029" s="113" t="s">
        <v>57</v>
      </c>
      <c r="E3029" s="113" t="s">
        <v>157</v>
      </c>
      <c r="F3029" s="113" t="s">
        <v>157</v>
      </c>
      <c r="G3029" s="113">
        <v>0</v>
      </c>
      <c r="H3029" s="113" t="s">
        <v>157</v>
      </c>
      <c r="I3029" s="113">
        <v>10</v>
      </c>
    </row>
    <row r="3030" spans="1:9" x14ac:dyDescent="0.25">
      <c r="A3030" s="26" t="str">
        <f t="shared" si="47"/>
        <v>Yorkshire and The Humber2006Vulva</v>
      </c>
      <c r="B3030" s="113" t="s">
        <v>174</v>
      </c>
      <c r="C3030" s="113">
        <v>2006</v>
      </c>
      <c r="D3030" s="113" t="s">
        <v>57</v>
      </c>
      <c r="E3030" s="113">
        <v>5</v>
      </c>
      <c r="F3030" s="113" t="s">
        <v>157</v>
      </c>
      <c r="G3030" s="113">
        <v>0</v>
      </c>
      <c r="H3030" s="113" t="s">
        <v>157</v>
      </c>
      <c r="I3030" s="113">
        <v>9</v>
      </c>
    </row>
    <row r="3031" spans="1:9" x14ac:dyDescent="0.25">
      <c r="A3031" s="26" t="str">
        <f t="shared" si="47"/>
        <v>Yorkshire and The Humber2007Vulva</v>
      </c>
      <c r="B3031" s="113" t="s">
        <v>174</v>
      </c>
      <c r="C3031" s="113">
        <v>2007</v>
      </c>
      <c r="D3031" s="113" t="s">
        <v>57</v>
      </c>
      <c r="E3031" s="113" t="s">
        <v>157</v>
      </c>
      <c r="F3031" s="113" t="s">
        <v>157</v>
      </c>
      <c r="G3031" s="113">
        <v>0</v>
      </c>
      <c r="H3031" s="113">
        <v>0</v>
      </c>
      <c r="I3031" s="113" t="s">
        <v>157</v>
      </c>
    </row>
    <row r="3032" spans="1:9" x14ac:dyDescent="0.25">
      <c r="A3032" s="26" t="str">
        <f t="shared" si="47"/>
        <v>Yorkshire and The Humber2008Vulva</v>
      </c>
      <c r="B3032" s="113" t="s">
        <v>174</v>
      </c>
      <c r="C3032" s="113">
        <v>2008</v>
      </c>
      <c r="D3032" s="113" t="s">
        <v>57</v>
      </c>
      <c r="E3032" s="113" t="s">
        <v>157</v>
      </c>
      <c r="F3032" s="113">
        <v>5</v>
      </c>
      <c r="G3032" s="113">
        <v>0</v>
      </c>
      <c r="H3032" s="113" t="s">
        <v>157</v>
      </c>
      <c r="I3032" s="113">
        <v>9</v>
      </c>
    </row>
    <row r="3033" spans="1:9" x14ac:dyDescent="0.25">
      <c r="A3033" s="26" t="str">
        <f t="shared" si="47"/>
        <v>Yorkshire and The Humber2009Vulva</v>
      </c>
      <c r="B3033" s="113" t="s">
        <v>174</v>
      </c>
      <c r="C3033" s="113">
        <v>2009</v>
      </c>
      <c r="D3033" s="113" t="s">
        <v>57</v>
      </c>
      <c r="E3033" s="113">
        <v>0</v>
      </c>
      <c r="F3033" s="113">
        <v>0</v>
      </c>
      <c r="G3033" s="113">
        <v>0</v>
      </c>
      <c r="H3033" s="113" t="s">
        <v>157</v>
      </c>
      <c r="I3033" s="113" t="s">
        <v>157</v>
      </c>
    </row>
    <row r="3034" spans="1:9" x14ac:dyDescent="0.25">
      <c r="A3034" s="26" t="str">
        <f t="shared" si="47"/>
        <v>Yorkshire and The Humber2010Vulva</v>
      </c>
      <c r="B3034" s="113" t="s">
        <v>174</v>
      </c>
      <c r="C3034" s="113">
        <v>2010</v>
      </c>
      <c r="D3034" s="113" t="s">
        <v>57</v>
      </c>
      <c r="E3034" s="113" t="s">
        <v>157</v>
      </c>
      <c r="F3034" s="113" t="s">
        <v>157</v>
      </c>
      <c r="G3034" s="113">
        <v>0</v>
      </c>
      <c r="H3034" s="113">
        <v>0</v>
      </c>
      <c r="I3034" s="113" t="s">
        <v>157</v>
      </c>
    </row>
    <row r="3035" spans="1:9" x14ac:dyDescent="0.25">
      <c r="A3035" s="26" t="str">
        <f t="shared" si="47"/>
        <v>Yorkshire and The Humber2011Vulva</v>
      </c>
      <c r="B3035" s="113" t="s">
        <v>174</v>
      </c>
      <c r="C3035" s="113">
        <v>2011</v>
      </c>
      <c r="D3035" s="113" t="s">
        <v>57</v>
      </c>
      <c r="E3035" s="113">
        <v>5</v>
      </c>
      <c r="F3035" s="113">
        <v>0</v>
      </c>
      <c r="G3035" s="113" t="s">
        <v>157</v>
      </c>
      <c r="H3035" s="113" t="s">
        <v>157</v>
      </c>
      <c r="I3035" s="113">
        <v>13</v>
      </c>
    </row>
    <row r="3036" spans="1:9" x14ac:dyDescent="0.25">
      <c r="A3036" s="26" t="str">
        <f t="shared" si="47"/>
        <v>Yorkshire and The Humber2012Vulva</v>
      </c>
      <c r="B3036" s="113" t="s">
        <v>174</v>
      </c>
      <c r="C3036" s="113">
        <v>2012</v>
      </c>
      <c r="D3036" s="113" t="s">
        <v>57</v>
      </c>
      <c r="E3036" s="113">
        <v>6</v>
      </c>
      <c r="F3036" s="113" t="s">
        <v>157</v>
      </c>
      <c r="G3036" s="113" t="s">
        <v>157</v>
      </c>
      <c r="H3036" s="113" t="s">
        <v>157</v>
      </c>
      <c r="I3036" s="113">
        <v>11</v>
      </c>
    </row>
    <row r="3037" spans="1:9" x14ac:dyDescent="0.25">
      <c r="A3037" s="26" t="str">
        <f t="shared" si="47"/>
        <v>Yorkshire and The Humber2013Vulva</v>
      </c>
      <c r="B3037" s="113" t="s">
        <v>174</v>
      </c>
      <c r="C3037" s="113">
        <v>2013</v>
      </c>
      <c r="D3037" s="113" t="s">
        <v>57</v>
      </c>
      <c r="E3037" s="113">
        <v>7</v>
      </c>
      <c r="F3037" s="113" t="s">
        <v>157</v>
      </c>
      <c r="G3037" s="113" t="s">
        <v>157</v>
      </c>
      <c r="H3037" s="113" t="s">
        <v>157</v>
      </c>
      <c r="I3037" s="113">
        <v>8</v>
      </c>
    </row>
  </sheetData>
  <autoFilter ref="A4:I3037">
    <sortState ref="A5:I3037">
      <sortCondition ref="D4"/>
    </sortState>
  </autoFilter>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59999389629810485"/>
  </sheetPr>
  <dimension ref="A2:E548"/>
  <sheetViews>
    <sheetView topLeftCell="A52" workbookViewId="0">
      <selection activeCell="D74" sqref="D74"/>
    </sheetView>
  </sheetViews>
  <sheetFormatPr defaultRowHeight="15" x14ac:dyDescent="0.25"/>
  <cols>
    <col min="1" max="1" width="28.85546875" style="25" customWidth="1"/>
    <col min="2" max="2" width="17.28515625" style="25" customWidth="1"/>
    <col min="3" max="3" width="18.42578125" style="25" customWidth="1"/>
    <col min="4" max="4" width="28.42578125" style="25" customWidth="1"/>
    <col min="5" max="5" width="20" style="25" customWidth="1"/>
    <col min="6" max="16384" width="9.140625" style="25"/>
  </cols>
  <sheetData>
    <row r="2" spans="1:5" x14ac:dyDescent="0.25">
      <c r="B2" s="25" t="s">
        <v>80</v>
      </c>
      <c r="C2" s="25" t="s">
        <v>80</v>
      </c>
      <c r="D2" s="25" t="s">
        <v>80</v>
      </c>
      <c r="E2" s="33" t="s">
        <v>124</v>
      </c>
    </row>
    <row r="3" spans="1:5" x14ac:dyDescent="0.25">
      <c r="B3" s="25" t="s">
        <v>80</v>
      </c>
      <c r="C3" s="25" t="s">
        <v>80</v>
      </c>
      <c r="D3" s="25" t="s">
        <v>80</v>
      </c>
      <c r="E3" s="33"/>
    </row>
    <row r="4" spans="1:5" x14ac:dyDescent="0.25">
      <c r="B4" s="25" t="s">
        <v>117</v>
      </c>
      <c r="C4" s="25" t="s">
        <v>71</v>
      </c>
      <c r="D4" s="25" t="s">
        <v>64</v>
      </c>
      <c r="E4" s="25" t="s">
        <v>82</v>
      </c>
    </row>
    <row r="5" spans="1:5" x14ac:dyDescent="0.25">
      <c r="A5" s="26" t="str">
        <f>CONCATENATE(B5,C5,D5)</f>
        <v>East Midlands2006Malignant</v>
      </c>
      <c r="B5" s="106" t="s">
        <v>160</v>
      </c>
      <c r="C5" s="106">
        <v>2006</v>
      </c>
      <c r="D5" s="106" t="s">
        <v>64</v>
      </c>
      <c r="E5" s="106">
        <v>22006</v>
      </c>
    </row>
    <row r="6" spans="1:5" x14ac:dyDescent="0.25">
      <c r="A6" s="26" t="str">
        <f t="shared" ref="A6:A25" si="0">CONCATENATE(B6,C6,D6)</f>
        <v>East Midlands2007Malignant</v>
      </c>
      <c r="B6" s="106" t="s">
        <v>160</v>
      </c>
      <c r="C6" s="106">
        <v>2007</v>
      </c>
      <c r="D6" s="106" t="s">
        <v>64</v>
      </c>
      <c r="E6" s="106">
        <v>22659</v>
      </c>
    </row>
    <row r="7" spans="1:5" x14ac:dyDescent="0.25">
      <c r="A7" s="26" t="str">
        <f t="shared" si="0"/>
        <v>East Midlands2008Malignant</v>
      </c>
      <c r="B7" s="106" t="s">
        <v>160</v>
      </c>
      <c r="C7" s="106">
        <v>2008</v>
      </c>
      <c r="D7" s="106" t="s">
        <v>64</v>
      </c>
      <c r="E7" s="106">
        <v>23421</v>
      </c>
    </row>
    <row r="8" spans="1:5" x14ac:dyDescent="0.25">
      <c r="A8" s="26" t="str">
        <f t="shared" si="0"/>
        <v>East Midlands2009Malignant</v>
      </c>
      <c r="B8" s="106" t="s">
        <v>160</v>
      </c>
      <c r="C8" s="106">
        <v>2009</v>
      </c>
      <c r="D8" s="106" t="s">
        <v>64</v>
      </c>
      <c r="E8" s="106">
        <v>23974</v>
      </c>
    </row>
    <row r="9" spans="1:5" x14ac:dyDescent="0.25">
      <c r="A9" s="26" t="str">
        <f t="shared" si="0"/>
        <v>East Midlands2010Malignant</v>
      </c>
      <c r="B9" s="106" t="s">
        <v>160</v>
      </c>
      <c r="C9" s="106">
        <v>2010</v>
      </c>
      <c r="D9" s="106" t="s">
        <v>64</v>
      </c>
      <c r="E9" s="106">
        <v>24118</v>
      </c>
    </row>
    <row r="10" spans="1:5" x14ac:dyDescent="0.25">
      <c r="A10" s="26" t="str">
        <f t="shared" si="0"/>
        <v>East Midlands2011Malignant</v>
      </c>
      <c r="B10" s="106" t="s">
        <v>160</v>
      </c>
      <c r="C10" s="106">
        <v>2011</v>
      </c>
      <c r="D10" s="106" t="s">
        <v>64</v>
      </c>
      <c r="E10" s="106">
        <v>24676</v>
      </c>
    </row>
    <row r="11" spans="1:5" x14ac:dyDescent="0.25">
      <c r="A11" s="26" t="str">
        <f t="shared" si="0"/>
        <v>East Midlands2012Malignant</v>
      </c>
      <c r="B11" s="106" t="s">
        <v>160</v>
      </c>
      <c r="C11" s="106">
        <v>2012</v>
      </c>
      <c r="D11" s="106" t="s">
        <v>64</v>
      </c>
      <c r="E11" s="106">
        <v>25146</v>
      </c>
    </row>
    <row r="12" spans="1:5" x14ac:dyDescent="0.25">
      <c r="A12" s="26" t="str">
        <f t="shared" si="0"/>
        <v>East Midlands2013Malignant</v>
      </c>
      <c r="B12" s="106" t="s">
        <v>160</v>
      </c>
      <c r="C12" s="106">
        <v>2013</v>
      </c>
      <c r="D12" s="106" t="s">
        <v>64</v>
      </c>
      <c r="E12" s="106">
        <v>25419</v>
      </c>
    </row>
    <row r="13" spans="1:5" x14ac:dyDescent="0.25">
      <c r="A13" s="26" t="str">
        <f t="shared" si="0"/>
        <v>East of England2006Malignant</v>
      </c>
      <c r="B13" s="106" t="s">
        <v>162</v>
      </c>
      <c r="C13" s="106">
        <v>2006</v>
      </c>
      <c r="D13" s="106" t="s">
        <v>64</v>
      </c>
      <c r="E13" s="106">
        <v>27879</v>
      </c>
    </row>
    <row r="14" spans="1:5" x14ac:dyDescent="0.25">
      <c r="A14" s="26" t="str">
        <f t="shared" si="0"/>
        <v>East of England2007Malignant</v>
      </c>
      <c r="B14" s="106" t="s">
        <v>162</v>
      </c>
      <c r="C14" s="106">
        <v>2007</v>
      </c>
      <c r="D14" s="106" t="s">
        <v>64</v>
      </c>
      <c r="E14" s="106">
        <v>28375</v>
      </c>
    </row>
    <row r="15" spans="1:5" x14ac:dyDescent="0.25">
      <c r="A15" s="26" t="str">
        <f t="shared" si="0"/>
        <v>East of England2008Malignant</v>
      </c>
      <c r="B15" s="106" t="s">
        <v>162</v>
      </c>
      <c r="C15" s="106">
        <v>2008</v>
      </c>
      <c r="D15" s="106" t="s">
        <v>64</v>
      </c>
      <c r="E15" s="106">
        <v>30092</v>
      </c>
    </row>
    <row r="16" spans="1:5" x14ac:dyDescent="0.25">
      <c r="A16" s="26" t="str">
        <f t="shared" si="0"/>
        <v>East of England2009Malignant</v>
      </c>
      <c r="B16" s="106" t="s">
        <v>162</v>
      </c>
      <c r="C16" s="106">
        <v>2009</v>
      </c>
      <c r="D16" s="106" t="s">
        <v>64</v>
      </c>
      <c r="E16" s="106">
        <v>30519</v>
      </c>
    </row>
    <row r="17" spans="1:5" x14ac:dyDescent="0.25">
      <c r="A17" s="26" t="str">
        <f t="shared" si="0"/>
        <v>East of England2010Malignant</v>
      </c>
      <c r="B17" s="106" t="s">
        <v>162</v>
      </c>
      <c r="C17" s="106">
        <v>2010</v>
      </c>
      <c r="D17" s="106" t="s">
        <v>64</v>
      </c>
      <c r="E17" s="106">
        <v>30647</v>
      </c>
    </row>
    <row r="18" spans="1:5" x14ac:dyDescent="0.25">
      <c r="A18" s="26" t="str">
        <f t="shared" si="0"/>
        <v>East of England2011Malignant</v>
      </c>
      <c r="B18" s="106" t="s">
        <v>162</v>
      </c>
      <c r="C18" s="106">
        <v>2011</v>
      </c>
      <c r="D18" s="106" t="s">
        <v>64</v>
      </c>
      <c r="E18" s="106">
        <v>30968</v>
      </c>
    </row>
    <row r="19" spans="1:5" x14ac:dyDescent="0.25">
      <c r="A19" s="26" t="str">
        <f t="shared" si="0"/>
        <v>East of England2012Malignant</v>
      </c>
      <c r="B19" s="106" t="s">
        <v>162</v>
      </c>
      <c r="C19" s="106">
        <v>2012</v>
      </c>
      <c r="D19" s="106" t="s">
        <v>64</v>
      </c>
      <c r="E19" s="106">
        <v>33118</v>
      </c>
    </row>
    <row r="20" spans="1:5" x14ac:dyDescent="0.25">
      <c r="A20" s="26" t="str">
        <f t="shared" si="0"/>
        <v>East of England2013Malignant</v>
      </c>
      <c r="B20" s="106" t="s">
        <v>162</v>
      </c>
      <c r="C20" s="106">
        <v>2013</v>
      </c>
      <c r="D20" s="106" t="s">
        <v>64</v>
      </c>
      <c r="E20" s="106">
        <v>33430</v>
      </c>
    </row>
    <row r="21" spans="1:5" x14ac:dyDescent="0.25">
      <c r="A21" s="26" t="str">
        <f t="shared" si="0"/>
        <v>London2006Malignant</v>
      </c>
      <c r="B21" s="106" t="s">
        <v>116</v>
      </c>
      <c r="C21" s="106">
        <v>2006</v>
      </c>
      <c r="D21" s="106" t="s">
        <v>64</v>
      </c>
      <c r="E21" s="106">
        <v>27800</v>
      </c>
    </row>
    <row r="22" spans="1:5" x14ac:dyDescent="0.25">
      <c r="A22" s="26" t="str">
        <f t="shared" si="0"/>
        <v>London2007Malignant</v>
      </c>
      <c r="B22" s="106" t="s">
        <v>116</v>
      </c>
      <c r="C22" s="106">
        <v>2007</v>
      </c>
      <c r="D22" s="106" t="s">
        <v>64</v>
      </c>
      <c r="E22" s="106">
        <v>28410</v>
      </c>
    </row>
    <row r="23" spans="1:5" x14ac:dyDescent="0.25">
      <c r="A23" s="26" t="str">
        <f t="shared" si="0"/>
        <v>London2008Malignant</v>
      </c>
      <c r="B23" s="106" t="s">
        <v>116</v>
      </c>
      <c r="C23" s="106">
        <v>2008</v>
      </c>
      <c r="D23" s="106" t="s">
        <v>64</v>
      </c>
      <c r="E23" s="106">
        <v>28720</v>
      </c>
    </row>
    <row r="24" spans="1:5" x14ac:dyDescent="0.25">
      <c r="A24" s="26" t="str">
        <f t="shared" si="0"/>
        <v>London2009Malignant</v>
      </c>
      <c r="B24" s="106" t="s">
        <v>116</v>
      </c>
      <c r="C24" s="106">
        <v>2009</v>
      </c>
      <c r="D24" s="106" t="s">
        <v>64</v>
      </c>
      <c r="E24" s="106">
        <v>29618</v>
      </c>
    </row>
    <row r="25" spans="1:5" x14ac:dyDescent="0.25">
      <c r="A25" s="26" t="str">
        <f t="shared" si="0"/>
        <v>London2010Malignant</v>
      </c>
      <c r="B25" s="106" t="s">
        <v>116</v>
      </c>
      <c r="C25" s="106">
        <v>2010</v>
      </c>
      <c r="D25" s="106" t="s">
        <v>64</v>
      </c>
      <c r="E25" s="106">
        <v>29602</v>
      </c>
    </row>
    <row r="26" spans="1:5" x14ac:dyDescent="0.25">
      <c r="A26" s="26" t="str">
        <f t="shared" ref="A26:A46" si="1">CONCATENATE(B26,C26,D26)</f>
        <v>London2011Malignant</v>
      </c>
      <c r="B26" s="106" t="s">
        <v>116</v>
      </c>
      <c r="C26" s="106">
        <v>2011</v>
      </c>
      <c r="D26" s="106" t="s">
        <v>64</v>
      </c>
      <c r="E26" s="106">
        <v>29994</v>
      </c>
    </row>
    <row r="27" spans="1:5" x14ac:dyDescent="0.25">
      <c r="A27" s="26" t="str">
        <f t="shared" si="1"/>
        <v>London2012Malignant</v>
      </c>
      <c r="B27" s="106" t="s">
        <v>116</v>
      </c>
      <c r="C27" s="106">
        <v>2012</v>
      </c>
      <c r="D27" s="106" t="s">
        <v>64</v>
      </c>
      <c r="E27" s="106">
        <v>30993</v>
      </c>
    </row>
    <row r="28" spans="1:5" x14ac:dyDescent="0.25">
      <c r="A28" s="26" t="str">
        <f t="shared" si="1"/>
        <v>London2013Malignant</v>
      </c>
      <c r="B28" s="106" t="s">
        <v>116</v>
      </c>
      <c r="C28" s="106">
        <v>2013</v>
      </c>
      <c r="D28" s="106" t="s">
        <v>64</v>
      </c>
      <c r="E28" s="106">
        <v>31971</v>
      </c>
    </row>
    <row r="29" spans="1:5" x14ac:dyDescent="0.25">
      <c r="A29" s="26" t="str">
        <f t="shared" si="1"/>
        <v>North East2006Malignant</v>
      </c>
      <c r="B29" s="106" t="s">
        <v>164</v>
      </c>
      <c r="C29" s="106">
        <v>2006</v>
      </c>
      <c r="D29" s="106" t="s">
        <v>64</v>
      </c>
      <c r="E29" s="106">
        <v>14175</v>
      </c>
    </row>
    <row r="30" spans="1:5" x14ac:dyDescent="0.25">
      <c r="A30" s="26" t="str">
        <f t="shared" si="1"/>
        <v>North East2007Malignant</v>
      </c>
      <c r="B30" s="106" t="s">
        <v>164</v>
      </c>
      <c r="C30" s="106">
        <v>2007</v>
      </c>
      <c r="D30" s="106" t="s">
        <v>64</v>
      </c>
      <c r="E30" s="106">
        <v>14371</v>
      </c>
    </row>
    <row r="31" spans="1:5" x14ac:dyDescent="0.25">
      <c r="A31" s="26" t="str">
        <f t="shared" si="1"/>
        <v>North East2008Malignant</v>
      </c>
      <c r="B31" s="106" t="s">
        <v>164</v>
      </c>
      <c r="C31" s="106">
        <v>2008</v>
      </c>
      <c r="D31" s="106" t="s">
        <v>64</v>
      </c>
      <c r="E31" s="106">
        <v>14798</v>
      </c>
    </row>
    <row r="32" spans="1:5" x14ac:dyDescent="0.25">
      <c r="A32" s="26" t="str">
        <f t="shared" si="1"/>
        <v>North East2009Malignant</v>
      </c>
      <c r="B32" s="106" t="s">
        <v>164</v>
      </c>
      <c r="C32" s="106">
        <v>2009</v>
      </c>
      <c r="D32" s="106" t="s">
        <v>64</v>
      </c>
      <c r="E32" s="106">
        <v>14820</v>
      </c>
    </row>
    <row r="33" spans="1:5" x14ac:dyDescent="0.25">
      <c r="A33" s="26" t="str">
        <f t="shared" si="1"/>
        <v>North East2010Malignant</v>
      </c>
      <c r="B33" s="106" t="s">
        <v>164</v>
      </c>
      <c r="C33" s="106">
        <v>2010</v>
      </c>
      <c r="D33" s="106" t="s">
        <v>64</v>
      </c>
      <c r="E33" s="106">
        <v>14733</v>
      </c>
    </row>
    <row r="34" spans="1:5" x14ac:dyDescent="0.25">
      <c r="A34" s="26" t="str">
        <f t="shared" si="1"/>
        <v>North East2011Malignant</v>
      </c>
      <c r="B34" s="106" t="s">
        <v>164</v>
      </c>
      <c r="C34" s="106">
        <v>2011</v>
      </c>
      <c r="D34" s="106" t="s">
        <v>64</v>
      </c>
      <c r="E34" s="106">
        <v>15169</v>
      </c>
    </row>
    <row r="35" spans="1:5" x14ac:dyDescent="0.25">
      <c r="A35" s="26" t="str">
        <f t="shared" si="1"/>
        <v>North East2012Malignant</v>
      </c>
      <c r="B35" s="106" t="s">
        <v>164</v>
      </c>
      <c r="C35" s="106">
        <v>2012</v>
      </c>
      <c r="D35" s="106" t="s">
        <v>64</v>
      </c>
      <c r="E35" s="106">
        <v>15808</v>
      </c>
    </row>
    <row r="36" spans="1:5" x14ac:dyDescent="0.25">
      <c r="A36" s="26" t="str">
        <f t="shared" si="1"/>
        <v>North East2013Malignant</v>
      </c>
      <c r="B36" s="106" t="s">
        <v>164</v>
      </c>
      <c r="C36" s="106">
        <v>2013</v>
      </c>
      <c r="D36" s="106" t="s">
        <v>64</v>
      </c>
      <c r="E36" s="106">
        <v>15752</v>
      </c>
    </row>
    <row r="37" spans="1:5" x14ac:dyDescent="0.25">
      <c r="A37" s="26" t="str">
        <f t="shared" si="1"/>
        <v>North West2006Malignant</v>
      </c>
      <c r="B37" s="106" t="s">
        <v>166</v>
      </c>
      <c r="C37" s="106">
        <v>2006</v>
      </c>
      <c r="D37" s="106" t="s">
        <v>64</v>
      </c>
      <c r="E37" s="106">
        <v>34831</v>
      </c>
    </row>
    <row r="38" spans="1:5" x14ac:dyDescent="0.25">
      <c r="A38" s="26" t="str">
        <f t="shared" si="1"/>
        <v>North West2007Malignant</v>
      </c>
      <c r="B38" s="106" t="s">
        <v>166</v>
      </c>
      <c r="C38" s="106">
        <v>2007</v>
      </c>
      <c r="D38" s="106" t="s">
        <v>64</v>
      </c>
      <c r="E38" s="106">
        <v>34262</v>
      </c>
    </row>
    <row r="39" spans="1:5" x14ac:dyDescent="0.25">
      <c r="A39" s="26" t="str">
        <f t="shared" si="1"/>
        <v>North West2008Malignant</v>
      </c>
      <c r="B39" s="106" t="s">
        <v>166</v>
      </c>
      <c r="C39" s="106">
        <v>2008</v>
      </c>
      <c r="D39" s="106" t="s">
        <v>64</v>
      </c>
      <c r="E39" s="106">
        <v>35511</v>
      </c>
    </row>
    <row r="40" spans="1:5" x14ac:dyDescent="0.25">
      <c r="A40" s="26" t="str">
        <f t="shared" si="1"/>
        <v>North West2009Malignant</v>
      </c>
      <c r="B40" s="106" t="s">
        <v>166</v>
      </c>
      <c r="C40" s="106">
        <v>2009</v>
      </c>
      <c r="D40" s="106" t="s">
        <v>64</v>
      </c>
      <c r="E40" s="106">
        <v>36782</v>
      </c>
    </row>
    <row r="41" spans="1:5" x14ac:dyDescent="0.25">
      <c r="A41" s="26" t="str">
        <f t="shared" si="1"/>
        <v>North West2010Malignant</v>
      </c>
      <c r="B41" s="106" t="s">
        <v>166</v>
      </c>
      <c r="C41" s="106">
        <v>2010</v>
      </c>
      <c r="D41" s="106" t="s">
        <v>64</v>
      </c>
      <c r="E41" s="106">
        <v>36788</v>
      </c>
    </row>
    <row r="42" spans="1:5" x14ac:dyDescent="0.25">
      <c r="A42" s="26" t="str">
        <f t="shared" si="1"/>
        <v>North West2011Malignant</v>
      </c>
      <c r="B42" s="106" t="s">
        <v>166</v>
      </c>
      <c r="C42" s="106">
        <v>2011</v>
      </c>
      <c r="D42" s="106" t="s">
        <v>64</v>
      </c>
      <c r="E42" s="106">
        <v>39677</v>
      </c>
    </row>
    <row r="43" spans="1:5" x14ac:dyDescent="0.25">
      <c r="A43" s="26" t="str">
        <f t="shared" si="1"/>
        <v>North West2012Malignant</v>
      </c>
      <c r="B43" s="106" t="s">
        <v>166</v>
      </c>
      <c r="C43" s="106">
        <v>2012</v>
      </c>
      <c r="D43" s="106" t="s">
        <v>64</v>
      </c>
      <c r="E43" s="106">
        <v>41229</v>
      </c>
    </row>
    <row r="44" spans="1:5" x14ac:dyDescent="0.25">
      <c r="A44" s="26" t="str">
        <f t="shared" si="1"/>
        <v>North West2013Malignant</v>
      </c>
      <c r="B44" s="106" t="s">
        <v>166</v>
      </c>
      <c r="C44" s="106">
        <v>2013</v>
      </c>
      <c r="D44" s="106" t="s">
        <v>64</v>
      </c>
      <c r="E44" s="106">
        <v>41371</v>
      </c>
    </row>
    <row r="45" spans="1:5" x14ac:dyDescent="0.25">
      <c r="A45" s="26" t="str">
        <f t="shared" si="1"/>
        <v>South East2006Malignant</v>
      </c>
      <c r="B45" s="106" t="s">
        <v>168</v>
      </c>
      <c r="C45" s="106">
        <v>2006</v>
      </c>
      <c r="D45" s="106" t="s">
        <v>64</v>
      </c>
      <c r="E45" s="106">
        <v>40779</v>
      </c>
    </row>
    <row r="46" spans="1:5" x14ac:dyDescent="0.25">
      <c r="A46" s="26" t="str">
        <f t="shared" si="1"/>
        <v>South East2007Malignant</v>
      </c>
      <c r="B46" s="106" t="s">
        <v>168</v>
      </c>
      <c r="C46" s="106">
        <v>2007</v>
      </c>
      <c r="D46" s="106" t="s">
        <v>64</v>
      </c>
      <c r="E46" s="106">
        <v>41120</v>
      </c>
    </row>
    <row r="47" spans="1:5" x14ac:dyDescent="0.25">
      <c r="A47" s="26" t="str">
        <f t="shared" ref="A47:A66" si="2">CONCATENATE(B47,C47,D47)</f>
        <v>South East2008Malignant</v>
      </c>
      <c r="B47" s="106" t="s">
        <v>168</v>
      </c>
      <c r="C47" s="106">
        <v>2008</v>
      </c>
      <c r="D47" s="106" t="s">
        <v>64</v>
      </c>
      <c r="E47" s="106">
        <v>42375</v>
      </c>
    </row>
    <row r="48" spans="1:5" x14ac:dyDescent="0.25">
      <c r="A48" s="26" t="str">
        <f t="shared" si="2"/>
        <v>South East2009Malignant</v>
      </c>
      <c r="B48" s="106" t="s">
        <v>168</v>
      </c>
      <c r="C48" s="106">
        <v>2009</v>
      </c>
      <c r="D48" s="106" t="s">
        <v>64</v>
      </c>
      <c r="E48" s="106">
        <v>43452</v>
      </c>
    </row>
    <row r="49" spans="1:5" x14ac:dyDescent="0.25">
      <c r="A49" s="26" t="str">
        <f t="shared" si="2"/>
        <v>South East2010Malignant</v>
      </c>
      <c r="B49" s="106" t="s">
        <v>168</v>
      </c>
      <c r="C49" s="106">
        <v>2010</v>
      </c>
      <c r="D49" s="106" t="s">
        <v>64</v>
      </c>
      <c r="E49" s="106">
        <v>44673</v>
      </c>
    </row>
    <row r="50" spans="1:5" x14ac:dyDescent="0.25">
      <c r="A50" s="26" t="str">
        <f t="shared" si="2"/>
        <v>South East2011Malignant</v>
      </c>
      <c r="B50" s="106" t="s">
        <v>168</v>
      </c>
      <c r="C50" s="106">
        <v>2011</v>
      </c>
      <c r="D50" s="106" t="s">
        <v>64</v>
      </c>
      <c r="E50" s="106">
        <v>44854</v>
      </c>
    </row>
    <row r="51" spans="1:5" x14ac:dyDescent="0.25">
      <c r="A51" s="26" t="str">
        <f t="shared" si="2"/>
        <v>South East2012Malignant</v>
      </c>
      <c r="B51" s="106" t="s">
        <v>168</v>
      </c>
      <c r="C51" s="106">
        <v>2012</v>
      </c>
      <c r="D51" s="106" t="s">
        <v>64</v>
      </c>
      <c r="E51" s="106">
        <v>46944</v>
      </c>
    </row>
    <row r="52" spans="1:5" x14ac:dyDescent="0.25">
      <c r="A52" s="26" t="str">
        <f t="shared" si="2"/>
        <v>South East2013Malignant</v>
      </c>
      <c r="B52" s="106" t="s">
        <v>168</v>
      </c>
      <c r="C52" s="106">
        <v>2013</v>
      </c>
      <c r="D52" s="106" t="s">
        <v>64</v>
      </c>
      <c r="E52" s="106">
        <v>48535</v>
      </c>
    </row>
    <row r="53" spans="1:5" x14ac:dyDescent="0.25">
      <c r="A53" s="26" t="str">
        <f t="shared" si="2"/>
        <v>South West2006Malignant</v>
      </c>
      <c r="B53" s="106" t="s">
        <v>170</v>
      </c>
      <c r="C53" s="106">
        <v>2006</v>
      </c>
      <c r="D53" s="106" t="s">
        <v>64</v>
      </c>
      <c r="E53" s="106">
        <v>30083</v>
      </c>
    </row>
    <row r="54" spans="1:5" x14ac:dyDescent="0.25">
      <c r="A54" s="26" t="str">
        <f t="shared" si="2"/>
        <v>South West2007Malignant</v>
      </c>
      <c r="B54" s="106" t="s">
        <v>170</v>
      </c>
      <c r="C54" s="106">
        <v>2007</v>
      </c>
      <c r="D54" s="106" t="s">
        <v>64</v>
      </c>
      <c r="E54" s="106">
        <v>30142</v>
      </c>
    </row>
    <row r="55" spans="1:5" x14ac:dyDescent="0.25">
      <c r="A55" s="26" t="str">
        <f t="shared" si="2"/>
        <v>South West2008Malignant</v>
      </c>
      <c r="B55" s="106" t="s">
        <v>170</v>
      </c>
      <c r="C55" s="106">
        <v>2008</v>
      </c>
      <c r="D55" s="106" t="s">
        <v>64</v>
      </c>
      <c r="E55" s="106">
        <v>30784</v>
      </c>
    </row>
    <row r="56" spans="1:5" x14ac:dyDescent="0.25">
      <c r="A56" s="26" t="str">
        <f t="shared" si="2"/>
        <v>South West2009Malignant</v>
      </c>
      <c r="B56" s="106" t="s">
        <v>170</v>
      </c>
      <c r="C56" s="106">
        <v>2009</v>
      </c>
      <c r="D56" s="106" t="s">
        <v>64</v>
      </c>
      <c r="E56" s="106">
        <v>31061</v>
      </c>
    </row>
    <row r="57" spans="1:5" x14ac:dyDescent="0.25">
      <c r="A57" s="26" t="str">
        <f t="shared" si="2"/>
        <v>South West2010Malignant</v>
      </c>
      <c r="B57" s="106" t="s">
        <v>170</v>
      </c>
      <c r="C57" s="106">
        <v>2010</v>
      </c>
      <c r="D57" s="106" t="s">
        <v>64</v>
      </c>
      <c r="E57" s="106">
        <v>31811</v>
      </c>
    </row>
    <row r="58" spans="1:5" x14ac:dyDescent="0.25">
      <c r="A58" s="26" t="str">
        <f t="shared" si="2"/>
        <v>South West2011Malignant</v>
      </c>
      <c r="B58" s="106" t="s">
        <v>170</v>
      </c>
      <c r="C58" s="106">
        <v>2011</v>
      </c>
      <c r="D58" s="106" t="s">
        <v>64</v>
      </c>
      <c r="E58" s="106">
        <v>31933</v>
      </c>
    </row>
    <row r="59" spans="1:5" x14ac:dyDescent="0.25">
      <c r="A59" s="26" t="str">
        <f t="shared" si="2"/>
        <v>South West2012Malignant</v>
      </c>
      <c r="B59" s="106" t="s">
        <v>170</v>
      </c>
      <c r="C59" s="106">
        <v>2012</v>
      </c>
      <c r="D59" s="106" t="s">
        <v>64</v>
      </c>
      <c r="E59" s="106">
        <v>33195</v>
      </c>
    </row>
    <row r="60" spans="1:5" x14ac:dyDescent="0.25">
      <c r="A60" s="26" t="str">
        <f t="shared" si="2"/>
        <v>South West2013Malignant</v>
      </c>
      <c r="B60" s="106" t="s">
        <v>170</v>
      </c>
      <c r="C60" s="106">
        <v>2013</v>
      </c>
      <c r="D60" s="106" t="s">
        <v>64</v>
      </c>
      <c r="E60" s="106">
        <v>33589</v>
      </c>
    </row>
    <row r="61" spans="1:5" x14ac:dyDescent="0.25">
      <c r="A61" s="26" t="str">
        <f t="shared" si="2"/>
        <v>West Midlands2006Malignant</v>
      </c>
      <c r="B61" s="106" t="s">
        <v>172</v>
      </c>
      <c r="C61" s="106">
        <v>2006</v>
      </c>
      <c r="D61" s="106" t="s">
        <v>64</v>
      </c>
      <c r="E61" s="106">
        <v>26432</v>
      </c>
    </row>
    <row r="62" spans="1:5" x14ac:dyDescent="0.25">
      <c r="A62" s="26" t="str">
        <f t="shared" si="2"/>
        <v>West Midlands2007Malignant</v>
      </c>
      <c r="B62" s="106" t="s">
        <v>172</v>
      </c>
      <c r="C62" s="106">
        <v>2007</v>
      </c>
      <c r="D62" s="106" t="s">
        <v>64</v>
      </c>
      <c r="E62" s="106">
        <v>26937</v>
      </c>
    </row>
    <row r="63" spans="1:5" x14ac:dyDescent="0.25">
      <c r="A63" s="26" t="str">
        <f t="shared" si="2"/>
        <v>West Midlands2008Malignant</v>
      </c>
      <c r="B63" s="106" t="s">
        <v>172</v>
      </c>
      <c r="C63" s="106">
        <v>2008</v>
      </c>
      <c r="D63" s="106" t="s">
        <v>64</v>
      </c>
      <c r="E63" s="106">
        <v>27236</v>
      </c>
    </row>
    <row r="64" spans="1:5" x14ac:dyDescent="0.25">
      <c r="A64" s="26" t="str">
        <f t="shared" si="2"/>
        <v>West Midlands2009Malignant</v>
      </c>
      <c r="B64" s="106" t="s">
        <v>172</v>
      </c>
      <c r="C64" s="106">
        <v>2009</v>
      </c>
      <c r="D64" s="106" t="s">
        <v>64</v>
      </c>
      <c r="E64" s="106">
        <v>28093</v>
      </c>
    </row>
    <row r="65" spans="1:5" x14ac:dyDescent="0.25">
      <c r="A65" s="26" t="str">
        <f t="shared" si="2"/>
        <v>West Midlands2010Malignant</v>
      </c>
      <c r="B65" s="106" t="s">
        <v>172</v>
      </c>
      <c r="C65" s="106">
        <v>2010</v>
      </c>
      <c r="D65" s="106" t="s">
        <v>64</v>
      </c>
      <c r="E65" s="106">
        <v>28739</v>
      </c>
    </row>
    <row r="66" spans="1:5" x14ac:dyDescent="0.25">
      <c r="A66" s="26" t="str">
        <f t="shared" si="2"/>
        <v>West Midlands2011Malignant</v>
      </c>
      <c r="B66" s="106" t="s">
        <v>172</v>
      </c>
      <c r="C66" s="106">
        <v>2011</v>
      </c>
      <c r="D66" s="106" t="s">
        <v>64</v>
      </c>
      <c r="E66" s="106">
        <v>29127</v>
      </c>
    </row>
    <row r="67" spans="1:5" x14ac:dyDescent="0.25">
      <c r="A67" s="26" t="str">
        <f t="shared" ref="A67:A76" si="3">CONCATENATE(B67,C67,D67)</f>
        <v>West Midlands2012Malignant</v>
      </c>
      <c r="B67" s="106" t="s">
        <v>172</v>
      </c>
      <c r="C67" s="106">
        <v>2012</v>
      </c>
      <c r="D67" s="106" t="s">
        <v>64</v>
      </c>
      <c r="E67" s="106">
        <v>30685</v>
      </c>
    </row>
    <row r="68" spans="1:5" x14ac:dyDescent="0.25">
      <c r="A68" s="26" t="str">
        <f t="shared" si="3"/>
        <v>West Midlands2013Malignant</v>
      </c>
      <c r="B68" s="106" t="s">
        <v>172</v>
      </c>
      <c r="C68" s="106">
        <v>2013</v>
      </c>
      <c r="D68" s="106" t="s">
        <v>64</v>
      </c>
      <c r="E68" s="106">
        <v>31159</v>
      </c>
    </row>
    <row r="69" spans="1:5" x14ac:dyDescent="0.25">
      <c r="A69" s="26" t="str">
        <f t="shared" si="3"/>
        <v>Yorkshire and The Humber2006Malignant</v>
      </c>
      <c r="B69" s="106" t="s">
        <v>174</v>
      </c>
      <c r="C69" s="106">
        <v>2006</v>
      </c>
      <c r="D69" s="106" t="s">
        <v>64</v>
      </c>
      <c r="E69" s="106">
        <v>26407</v>
      </c>
    </row>
    <row r="70" spans="1:5" x14ac:dyDescent="0.25">
      <c r="A70" s="26" t="str">
        <f t="shared" si="3"/>
        <v>Yorkshire and The Humber2007Malignant</v>
      </c>
      <c r="B70" s="106" t="s">
        <v>174</v>
      </c>
      <c r="C70" s="106">
        <v>2007</v>
      </c>
      <c r="D70" s="106" t="s">
        <v>64</v>
      </c>
      <c r="E70" s="106">
        <v>26912</v>
      </c>
    </row>
    <row r="71" spans="1:5" x14ac:dyDescent="0.25">
      <c r="A71" s="26" t="str">
        <f t="shared" si="3"/>
        <v>Yorkshire and The Humber2008Malignant</v>
      </c>
      <c r="B71" s="106" t="s">
        <v>174</v>
      </c>
      <c r="C71" s="106">
        <v>2008</v>
      </c>
      <c r="D71" s="106" t="s">
        <v>64</v>
      </c>
      <c r="E71" s="106">
        <v>27747</v>
      </c>
    </row>
    <row r="72" spans="1:5" x14ac:dyDescent="0.25">
      <c r="A72" s="26" t="str">
        <f t="shared" si="3"/>
        <v>Yorkshire and The Humber2009Malignant</v>
      </c>
      <c r="B72" s="106" t="s">
        <v>174</v>
      </c>
      <c r="C72" s="106">
        <v>2009</v>
      </c>
      <c r="D72" s="106" t="s">
        <v>64</v>
      </c>
      <c r="E72" s="106">
        <v>27915</v>
      </c>
    </row>
    <row r="73" spans="1:5" x14ac:dyDescent="0.25">
      <c r="A73" s="26" t="str">
        <f t="shared" si="3"/>
        <v>Yorkshire and The Humber2010Malignant</v>
      </c>
      <c r="B73" s="106" t="s">
        <v>174</v>
      </c>
      <c r="C73" s="106">
        <v>2010</v>
      </c>
      <c r="D73" s="106" t="s">
        <v>64</v>
      </c>
      <c r="E73" s="106">
        <v>27941</v>
      </c>
    </row>
    <row r="74" spans="1:5" x14ac:dyDescent="0.25">
      <c r="A74" s="26" t="str">
        <f t="shared" si="3"/>
        <v>Yorkshire and The Humber2011Malignant</v>
      </c>
      <c r="B74" s="106" t="s">
        <v>174</v>
      </c>
      <c r="C74" s="106">
        <v>2011</v>
      </c>
      <c r="D74" s="106" t="s">
        <v>64</v>
      </c>
      <c r="E74" s="106">
        <v>28877</v>
      </c>
    </row>
    <row r="75" spans="1:5" x14ac:dyDescent="0.25">
      <c r="A75" s="26" t="str">
        <f t="shared" si="3"/>
        <v>Yorkshire and The Humber2012Malignant</v>
      </c>
      <c r="B75" s="106" t="s">
        <v>174</v>
      </c>
      <c r="C75" s="106">
        <v>2012</v>
      </c>
      <c r="D75" s="106" t="s">
        <v>64</v>
      </c>
      <c r="E75" s="106">
        <v>29566</v>
      </c>
    </row>
    <row r="76" spans="1:5" x14ac:dyDescent="0.25">
      <c r="A76" s="26" t="str">
        <f t="shared" si="3"/>
        <v>Yorkshire and The Humber2013Malignant</v>
      </c>
      <c r="B76" s="106" t="s">
        <v>174</v>
      </c>
      <c r="C76" s="106">
        <v>2013</v>
      </c>
      <c r="D76" s="106" t="s">
        <v>64</v>
      </c>
      <c r="E76" s="106">
        <v>29969</v>
      </c>
    </row>
    <row r="77" spans="1:5" x14ac:dyDescent="0.25">
      <c r="A77" s="26"/>
      <c r="E77" s="25" t="s">
        <v>80</v>
      </c>
    </row>
    <row r="78" spans="1:5" x14ac:dyDescent="0.25">
      <c r="A78" s="26"/>
      <c r="E78" s="25" t="s">
        <v>80</v>
      </c>
    </row>
    <row r="79" spans="1:5" x14ac:dyDescent="0.25">
      <c r="A79" s="26"/>
      <c r="E79" s="25" t="s">
        <v>80</v>
      </c>
    </row>
    <row r="80" spans="1:5" x14ac:dyDescent="0.25">
      <c r="A80" s="26"/>
      <c r="E80" s="25" t="s">
        <v>80</v>
      </c>
    </row>
    <row r="81" spans="1:5" x14ac:dyDescent="0.25">
      <c r="A81" s="26"/>
      <c r="E81" s="25" t="s">
        <v>80</v>
      </c>
    </row>
    <row r="82" spans="1:5" x14ac:dyDescent="0.25">
      <c r="A82" s="26"/>
      <c r="E82" s="25" t="s">
        <v>80</v>
      </c>
    </row>
    <row r="83" spans="1:5" x14ac:dyDescent="0.25">
      <c r="A83" s="26"/>
      <c r="E83" s="25" t="s">
        <v>80</v>
      </c>
    </row>
    <row r="84" spans="1:5" x14ac:dyDescent="0.25">
      <c r="A84" s="26"/>
      <c r="E84" s="25" t="s">
        <v>80</v>
      </c>
    </row>
    <row r="85" spans="1:5" x14ac:dyDescent="0.25">
      <c r="A85" s="26"/>
      <c r="E85" s="25" t="s">
        <v>80</v>
      </c>
    </row>
    <row r="86" spans="1:5" x14ac:dyDescent="0.25">
      <c r="A86" s="26"/>
      <c r="E86" s="25" t="s">
        <v>80</v>
      </c>
    </row>
    <row r="87" spans="1:5" x14ac:dyDescent="0.25">
      <c r="A87" s="26"/>
      <c r="E87" s="25" t="s">
        <v>80</v>
      </c>
    </row>
    <row r="88" spans="1:5" x14ac:dyDescent="0.25">
      <c r="A88" s="26"/>
      <c r="E88" s="25" t="s">
        <v>80</v>
      </c>
    </row>
    <row r="89" spans="1:5" x14ac:dyDescent="0.25">
      <c r="A89" s="26"/>
      <c r="E89" s="25" t="s">
        <v>80</v>
      </c>
    </row>
    <row r="90" spans="1:5" x14ac:dyDescent="0.25">
      <c r="A90" s="26"/>
      <c r="E90" s="25" t="s">
        <v>80</v>
      </c>
    </row>
    <row r="91" spans="1:5" x14ac:dyDescent="0.25">
      <c r="A91" s="26"/>
      <c r="E91" s="25" t="s">
        <v>80</v>
      </c>
    </row>
    <row r="92" spans="1:5" x14ac:dyDescent="0.25">
      <c r="A92" s="26"/>
      <c r="E92" s="25" t="s">
        <v>80</v>
      </c>
    </row>
    <row r="93" spans="1:5" x14ac:dyDescent="0.25">
      <c r="A93" s="26"/>
      <c r="E93" s="25" t="s">
        <v>80</v>
      </c>
    </row>
    <row r="94" spans="1:5" x14ac:dyDescent="0.25">
      <c r="A94" s="26"/>
      <c r="E94" s="25" t="s">
        <v>80</v>
      </c>
    </row>
    <row r="95" spans="1:5" x14ac:dyDescent="0.25">
      <c r="A95" s="26"/>
      <c r="E95" s="25" t="s">
        <v>80</v>
      </c>
    </row>
    <row r="96" spans="1:5" x14ac:dyDescent="0.25">
      <c r="A96" s="26"/>
      <c r="E96" s="25" t="s">
        <v>80</v>
      </c>
    </row>
    <row r="97" spans="1:5" x14ac:dyDescent="0.25">
      <c r="A97" s="26"/>
      <c r="E97" s="25" t="s">
        <v>80</v>
      </c>
    </row>
    <row r="98" spans="1:5" x14ac:dyDescent="0.25">
      <c r="A98" s="26"/>
      <c r="E98" s="25" t="s">
        <v>80</v>
      </c>
    </row>
    <row r="99" spans="1:5" x14ac:dyDescent="0.25">
      <c r="A99" s="26"/>
      <c r="E99" s="25" t="s">
        <v>80</v>
      </c>
    </row>
    <row r="100" spans="1:5" x14ac:dyDescent="0.25">
      <c r="A100" s="26"/>
      <c r="E100" s="25" t="s">
        <v>80</v>
      </c>
    </row>
    <row r="101" spans="1:5" x14ac:dyDescent="0.25">
      <c r="A101" s="26"/>
      <c r="E101" s="25" t="s">
        <v>80</v>
      </c>
    </row>
    <row r="102" spans="1:5" x14ac:dyDescent="0.25">
      <c r="A102" s="26"/>
      <c r="E102" s="25" t="s">
        <v>80</v>
      </c>
    </row>
    <row r="103" spans="1:5" x14ac:dyDescent="0.25">
      <c r="A103" s="26"/>
      <c r="E103" s="25" t="s">
        <v>80</v>
      </c>
    </row>
    <row r="104" spans="1:5" x14ac:dyDescent="0.25">
      <c r="A104" s="26"/>
      <c r="E104" s="25" t="s">
        <v>80</v>
      </c>
    </row>
    <row r="105" spans="1:5" x14ac:dyDescent="0.25">
      <c r="A105" s="26"/>
      <c r="E105" s="25" t="s">
        <v>80</v>
      </c>
    </row>
    <row r="106" spans="1:5" x14ac:dyDescent="0.25">
      <c r="A106" s="26"/>
      <c r="E106" s="25" t="s">
        <v>80</v>
      </c>
    </row>
    <row r="107" spans="1:5" x14ac:dyDescent="0.25">
      <c r="A107" s="26"/>
      <c r="E107" s="25" t="s">
        <v>80</v>
      </c>
    </row>
    <row r="108" spans="1:5" x14ac:dyDescent="0.25">
      <c r="A108" s="26"/>
      <c r="E108" s="25" t="s">
        <v>80</v>
      </c>
    </row>
    <row r="109" spans="1:5" x14ac:dyDescent="0.25">
      <c r="A109" s="26"/>
      <c r="E109" s="25" t="s">
        <v>80</v>
      </c>
    </row>
    <row r="110" spans="1:5" x14ac:dyDescent="0.25">
      <c r="A110" s="26"/>
      <c r="E110" s="25" t="s">
        <v>80</v>
      </c>
    </row>
    <row r="111" spans="1:5" x14ac:dyDescent="0.25">
      <c r="A111" s="26"/>
      <c r="E111" s="25" t="s">
        <v>80</v>
      </c>
    </row>
    <row r="112" spans="1:5" x14ac:dyDescent="0.25">
      <c r="A112" s="26"/>
      <c r="E112" s="25" t="s">
        <v>80</v>
      </c>
    </row>
    <row r="113" spans="1:5" x14ac:dyDescent="0.25">
      <c r="A113" s="26"/>
      <c r="E113" s="25" t="s">
        <v>80</v>
      </c>
    </row>
    <row r="114" spans="1:5" x14ac:dyDescent="0.25">
      <c r="A114" s="26"/>
      <c r="E114" s="25" t="s">
        <v>80</v>
      </c>
    </row>
    <row r="115" spans="1:5" x14ac:dyDescent="0.25">
      <c r="A115" s="26"/>
      <c r="E115" s="25" t="s">
        <v>80</v>
      </c>
    </row>
    <row r="116" spans="1:5" x14ac:dyDescent="0.25">
      <c r="A116" s="26"/>
      <c r="E116" s="25" t="s">
        <v>80</v>
      </c>
    </row>
    <row r="117" spans="1:5" x14ac:dyDescent="0.25">
      <c r="A117" s="26"/>
      <c r="E117" s="25" t="s">
        <v>80</v>
      </c>
    </row>
    <row r="118" spans="1:5" x14ac:dyDescent="0.25">
      <c r="A118" s="26"/>
      <c r="E118" s="25" t="s">
        <v>80</v>
      </c>
    </row>
    <row r="119" spans="1:5" x14ac:dyDescent="0.25">
      <c r="A119" s="26"/>
      <c r="E119" s="25" t="s">
        <v>80</v>
      </c>
    </row>
    <row r="120" spans="1:5" x14ac:dyDescent="0.25">
      <c r="A120" s="26"/>
      <c r="E120" s="25" t="s">
        <v>80</v>
      </c>
    </row>
    <row r="121" spans="1:5" x14ac:dyDescent="0.25">
      <c r="A121" s="26"/>
      <c r="E121" s="25" t="s">
        <v>80</v>
      </c>
    </row>
    <row r="122" spans="1:5" x14ac:dyDescent="0.25">
      <c r="A122" s="26"/>
      <c r="E122" s="25" t="s">
        <v>80</v>
      </c>
    </row>
    <row r="123" spans="1:5" x14ac:dyDescent="0.25">
      <c r="A123" s="26"/>
      <c r="E123" s="25" t="s">
        <v>80</v>
      </c>
    </row>
    <row r="124" spans="1:5" x14ac:dyDescent="0.25">
      <c r="A124" s="26"/>
      <c r="E124" s="25" t="s">
        <v>80</v>
      </c>
    </row>
    <row r="125" spans="1:5" x14ac:dyDescent="0.25">
      <c r="A125" s="26"/>
      <c r="E125" s="25" t="s">
        <v>80</v>
      </c>
    </row>
    <row r="126" spans="1:5" x14ac:dyDescent="0.25">
      <c r="A126" s="26"/>
      <c r="E126" s="25" t="s">
        <v>80</v>
      </c>
    </row>
    <row r="127" spans="1:5" x14ac:dyDescent="0.25">
      <c r="A127" s="26"/>
      <c r="E127" s="25" t="s">
        <v>80</v>
      </c>
    </row>
    <row r="128" spans="1:5" x14ac:dyDescent="0.25">
      <c r="A128" s="26"/>
      <c r="E128" s="25" t="s">
        <v>80</v>
      </c>
    </row>
    <row r="129" spans="1:5" x14ac:dyDescent="0.25">
      <c r="A129" s="26"/>
      <c r="E129" s="25" t="s">
        <v>80</v>
      </c>
    </row>
    <row r="130" spans="1:5" x14ac:dyDescent="0.25">
      <c r="A130" s="26"/>
      <c r="E130" s="25" t="s">
        <v>80</v>
      </c>
    </row>
    <row r="131" spans="1:5" x14ac:dyDescent="0.25">
      <c r="A131" s="26"/>
      <c r="E131" s="25" t="s">
        <v>80</v>
      </c>
    </row>
    <row r="132" spans="1:5" x14ac:dyDescent="0.25">
      <c r="A132" s="26"/>
      <c r="E132" s="25" t="s">
        <v>80</v>
      </c>
    </row>
    <row r="133" spans="1:5" x14ac:dyDescent="0.25">
      <c r="A133" s="26"/>
      <c r="E133" s="25" t="s">
        <v>80</v>
      </c>
    </row>
    <row r="134" spans="1:5" x14ac:dyDescent="0.25">
      <c r="A134" s="26"/>
      <c r="E134" s="25" t="s">
        <v>80</v>
      </c>
    </row>
    <row r="135" spans="1:5" x14ac:dyDescent="0.25">
      <c r="A135" s="26"/>
      <c r="E135" s="25" t="s">
        <v>80</v>
      </c>
    </row>
    <row r="136" spans="1:5" x14ac:dyDescent="0.25">
      <c r="A136" s="26"/>
      <c r="E136" s="25" t="s">
        <v>80</v>
      </c>
    </row>
    <row r="137" spans="1:5" x14ac:dyDescent="0.25">
      <c r="A137" s="26"/>
      <c r="E137" s="25" t="s">
        <v>80</v>
      </c>
    </row>
    <row r="138" spans="1:5" x14ac:dyDescent="0.25">
      <c r="A138" s="26"/>
      <c r="E138" s="25" t="s">
        <v>80</v>
      </c>
    </row>
    <row r="139" spans="1:5" x14ac:dyDescent="0.25">
      <c r="A139" s="26"/>
      <c r="E139" s="25" t="s">
        <v>80</v>
      </c>
    </row>
    <row r="140" spans="1:5" x14ac:dyDescent="0.25">
      <c r="A140" s="26"/>
      <c r="E140" s="25" t="s">
        <v>80</v>
      </c>
    </row>
    <row r="141" spans="1:5" x14ac:dyDescent="0.25">
      <c r="A141" s="26"/>
      <c r="E141" s="25" t="s">
        <v>80</v>
      </c>
    </row>
    <row r="142" spans="1:5" x14ac:dyDescent="0.25">
      <c r="A142" s="26"/>
      <c r="E142" s="25" t="s">
        <v>80</v>
      </c>
    </row>
    <row r="143" spans="1:5" x14ac:dyDescent="0.25">
      <c r="A143" s="26"/>
      <c r="E143" s="25" t="s">
        <v>80</v>
      </c>
    </row>
    <row r="144" spans="1:5" x14ac:dyDescent="0.25">
      <c r="A144" s="26"/>
      <c r="E144" s="25" t="s">
        <v>80</v>
      </c>
    </row>
    <row r="145" spans="1:5" x14ac:dyDescent="0.25">
      <c r="A145" s="26"/>
      <c r="E145" s="25" t="s">
        <v>80</v>
      </c>
    </row>
    <row r="146" spans="1:5" x14ac:dyDescent="0.25">
      <c r="A146" s="26"/>
      <c r="E146" s="25" t="s">
        <v>80</v>
      </c>
    </row>
    <row r="147" spans="1:5" x14ac:dyDescent="0.25">
      <c r="A147" s="26"/>
      <c r="E147" s="25" t="s">
        <v>80</v>
      </c>
    </row>
    <row r="148" spans="1:5" x14ac:dyDescent="0.25">
      <c r="A148" s="26"/>
      <c r="E148" s="25" t="s">
        <v>80</v>
      </c>
    </row>
    <row r="149" spans="1:5" x14ac:dyDescent="0.25">
      <c r="A149" s="26"/>
      <c r="E149" s="25" t="s">
        <v>80</v>
      </c>
    </row>
    <row r="150" spans="1:5" x14ac:dyDescent="0.25">
      <c r="A150" s="26"/>
      <c r="E150" s="25" t="s">
        <v>80</v>
      </c>
    </row>
    <row r="151" spans="1:5" x14ac:dyDescent="0.25">
      <c r="A151" s="26"/>
      <c r="E151" s="25" t="s">
        <v>80</v>
      </c>
    </row>
    <row r="152" spans="1:5" x14ac:dyDescent="0.25">
      <c r="A152" s="26"/>
      <c r="E152" s="25" t="s">
        <v>80</v>
      </c>
    </row>
    <row r="153" spans="1:5" x14ac:dyDescent="0.25">
      <c r="A153" s="26"/>
      <c r="E153" s="25" t="s">
        <v>80</v>
      </c>
    </row>
    <row r="154" spans="1:5" x14ac:dyDescent="0.25">
      <c r="A154" s="26"/>
      <c r="E154" s="25" t="s">
        <v>80</v>
      </c>
    </row>
    <row r="155" spans="1:5" x14ac:dyDescent="0.25">
      <c r="A155" s="26"/>
      <c r="E155" s="25" t="s">
        <v>80</v>
      </c>
    </row>
    <row r="156" spans="1:5" x14ac:dyDescent="0.25">
      <c r="A156" s="26"/>
      <c r="E156" s="25" t="s">
        <v>80</v>
      </c>
    </row>
    <row r="157" spans="1:5" x14ac:dyDescent="0.25">
      <c r="A157" s="26"/>
      <c r="E157" s="25" t="s">
        <v>80</v>
      </c>
    </row>
    <row r="158" spans="1:5" x14ac:dyDescent="0.25">
      <c r="A158" s="26"/>
      <c r="E158" s="25" t="s">
        <v>80</v>
      </c>
    </row>
    <row r="159" spans="1:5" x14ac:dyDescent="0.25">
      <c r="A159" s="26"/>
      <c r="E159" s="25" t="s">
        <v>80</v>
      </c>
    </row>
    <row r="160" spans="1:5" x14ac:dyDescent="0.25">
      <c r="A160" s="26"/>
      <c r="E160" s="25" t="s">
        <v>80</v>
      </c>
    </row>
    <row r="161" spans="1:5" x14ac:dyDescent="0.25">
      <c r="A161" s="26"/>
      <c r="E161" s="25" t="s">
        <v>80</v>
      </c>
    </row>
    <row r="162" spans="1:5" x14ac:dyDescent="0.25">
      <c r="A162" s="26"/>
      <c r="E162" s="25" t="s">
        <v>80</v>
      </c>
    </row>
    <row r="163" spans="1:5" x14ac:dyDescent="0.25">
      <c r="A163" s="26"/>
      <c r="E163" s="25" t="s">
        <v>80</v>
      </c>
    </row>
    <row r="164" spans="1:5" x14ac:dyDescent="0.25">
      <c r="A164" s="26"/>
      <c r="E164" s="25" t="s">
        <v>80</v>
      </c>
    </row>
    <row r="165" spans="1:5" x14ac:dyDescent="0.25">
      <c r="A165" s="26"/>
      <c r="E165" s="25" t="s">
        <v>80</v>
      </c>
    </row>
    <row r="166" spans="1:5" x14ac:dyDescent="0.25">
      <c r="A166" s="26"/>
      <c r="E166" s="25" t="s">
        <v>80</v>
      </c>
    </row>
    <row r="167" spans="1:5" x14ac:dyDescent="0.25">
      <c r="A167" s="26"/>
      <c r="E167" s="25" t="s">
        <v>80</v>
      </c>
    </row>
    <row r="168" spans="1:5" x14ac:dyDescent="0.25">
      <c r="A168" s="26"/>
      <c r="E168" s="25" t="s">
        <v>80</v>
      </c>
    </row>
    <row r="169" spans="1:5" x14ac:dyDescent="0.25">
      <c r="A169" s="26"/>
      <c r="E169" s="25" t="s">
        <v>80</v>
      </c>
    </row>
    <row r="170" spans="1:5" x14ac:dyDescent="0.25">
      <c r="A170" s="26"/>
      <c r="E170" s="25" t="s">
        <v>80</v>
      </c>
    </row>
    <row r="171" spans="1:5" x14ac:dyDescent="0.25">
      <c r="A171" s="26"/>
      <c r="E171" s="25" t="s">
        <v>80</v>
      </c>
    </row>
    <row r="172" spans="1:5" x14ac:dyDescent="0.25">
      <c r="A172" s="26"/>
      <c r="E172" s="25" t="s">
        <v>80</v>
      </c>
    </row>
    <row r="173" spans="1:5" x14ac:dyDescent="0.25">
      <c r="A173" s="26"/>
      <c r="E173" s="25" t="s">
        <v>80</v>
      </c>
    </row>
    <row r="174" spans="1:5" x14ac:dyDescent="0.25">
      <c r="A174" s="26"/>
      <c r="E174" s="25" t="s">
        <v>80</v>
      </c>
    </row>
    <row r="175" spans="1:5" x14ac:dyDescent="0.25">
      <c r="A175" s="26"/>
      <c r="E175" s="25" t="s">
        <v>80</v>
      </c>
    </row>
    <row r="176" spans="1:5" x14ac:dyDescent="0.25">
      <c r="A176" s="26"/>
      <c r="E176" s="25" t="s">
        <v>80</v>
      </c>
    </row>
    <row r="177" spans="1:5" x14ac:dyDescent="0.25">
      <c r="A177" s="26"/>
      <c r="E177" s="25" t="s">
        <v>80</v>
      </c>
    </row>
    <row r="178" spans="1:5" x14ac:dyDescent="0.25">
      <c r="A178" s="26"/>
      <c r="E178" s="25" t="s">
        <v>80</v>
      </c>
    </row>
    <row r="179" spans="1:5" x14ac:dyDescent="0.25">
      <c r="A179" s="26"/>
      <c r="E179" s="25" t="s">
        <v>80</v>
      </c>
    </row>
    <row r="180" spans="1:5" x14ac:dyDescent="0.25">
      <c r="A180" s="26"/>
      <c r="E180" s="25" t="s">
        <v>80</v>
      </c>
    </row>
    <row r="181" spans="1:5" x14ac:dyDescent="0.25">
      <c r="A181" s="26"/>
      <c r="E181" s="25" t="s">
        <v>80</v>
      </c>
    </row>
    <row r="182" spans="1:5" x14ac:dyDescent="0.25">
      <c r="A182" s="26"/>
      <c r="E182" s="25" t="s">
        <v>80</v>
      </c>
    </row>
    <row r="183" spans="1:5" x14ac:dyDescent="0.25">
      <c r="A183" s="26"/>
      <c r="E183" s="25" t="s">
        <v>80</v>
      </c>
    </row>
    <row r="184" spans="1:5" x14ac:dyDescent="0.25">
      <c r="A184" s="26"/>
      <c r="E184" s="25" t="s">
        <v>80</v>
      </c>
    </row>
    <row r="185" spans="1:5" x14ac:dyDescent="0.25">
      <c r="A185" s="26"/>
      <c r="E185" s="25" t="s">
        <v>80</v>
      </c>
    </row>
    <row r="186" spans="1:5" x14ac:dyDescent="0.25">
      <c r="A186" s="26"/>
      <c r="E186" s="25" t="s">
        <v>80</v>
      </c>
    </row>
    <row r="187" spans="1:5" x14ac:dyDescent="0.25">
      <c r="A187" s="26"/>
      <c r="E187" s="25" t="s">
        <v>80</v>
      </c>
    </row>
    <row r="188" spans="1:5" x14ac:dyDescent="0.25">
      <c r="A188" s="26"/>
      <c r="E188" s="25" t="s">
        <v>80</v>
      </c>
    </row>
    <row r="189" spans="1:5" x14ac:dyDescent="0.25">
      <c r="A189" s="26"/>
      <c r="E189" s="25" t="s">
        <v>80</v>
      </c>
    </row>
    <row r="190" spans="1:5" x14ac:dyDescent="0.25">
      <c r="A190" s="26"/>
      <c r="E190" s="25" t="s">
        <v>80</v>
      </c>
    </row>
    <row r="191" spans="1:5" x14ac:dyDescent="0.25">
      <c r="A191" s="26"/>
      <c r="E191" s="25" t="s">
        <v>80</v>
      </c>
    </row>
    <row r="192" spans="1:5" x14ac:dyDescent="0.25">
      <c r="A192" s="26"/>
      <c r="E192" s="25" t="s">
        <v>80</v>
      </c>
    </row>
    <row r="193" spans="1:5" x14ac:dyDescent="0.25">
      <c r="A193" s="26"/>
      <c r="E193" s="25" t="s">
        <v>80</v>
      </c>
    </row>
    <row r="194" spans="1:5" x14ac:dyDescent="0.25">
      <c r="A194" s="26"/>
      <c r="E194" s="25" t="s">
        <v>80</v>
      </c>
    </row>
    <row r="195" spans="1:5" x14ac:dyDescent="0.25">
      <c r="A195" s="26"/>
      <c r="E195" s="25" t="s">
        <v>80</v>
      </c>
    </row>
    <row r="196" spans="1:5" x14ac:dyDescent="0.25">
      <c r="A196" s="26"/>
      <c r="E196" s="25" t="s">
        <v>80</v>
      </c>
    </row>
    <row r="197" spans="1:5" x14ac:dyDescent="0.25">
      <c r="A197" s="26"/>
      <c r="E197" s="25" t="s">
        <v>80</v>
      </c>
    </row>
    <row r="198" spans="1:5" x14ac:dyDescent="0.25">
      <c r="A198" s="26"/>
      <c r="E198" s="25" t="s">
        <v>80</v>
      </c>
    </row>
    <row r="199" spans="1:5" x14ac:dyDescent="0.25">
      <c r="A199" s="26"/>
      <c r="E199" s="25" t="s">
        <v>80</v>
      </c>
    </row>
    <row r="200" spans="1:5" x14ac:dyDescent="0.25">
      <c r="A200" s="26"/>
      <c r="E200" s="25" t="s">
        <v>80</v>
      </c>
    </row>
    <row r="201" spans="1:5" x14ac:dyDescent="0.25">
      <c r="A201" s="26"/>
      <c r="E201" s="25" t="s">
        <v>80</v>
      </c>
    </row>
    <row r="202" spans="1:5" x14ac:dyDescent="0.25">
      <c r="A202" s="26"/>
      <c r="E202" s="25" t="s">
        <v>80</v>
      </c>
    </row>
    <row r="203" spans="1:5" x14ac:dyDescent="0.25">
      <c r="A203" s="26"/>
      <c r="E203" s="25" t="s">
        <v>80</v>
      </c>
    </row>
    <row r="204" spans="1:5" x14ac:dyDescent="0.25">
      <c r="A204" s="26"/>
      <c r="E204" s="25" t="s">
        <v>80</v>
      </c>
    </row>
    <row r="205" spans="1:5" x14ac:dyDescent="0.25">
      <c r="A205" s="26"/>
      <c r="E205" s="25" t="s">
        <v>80</v>
      </c>
    </row>
    <row r="206" spans="1:5" x14ac:dyDescent="0.25">
      <c r="A206" s="26"/>
      <c r="E206" s="25" t="s">
        <v>80</v>
      </c>
    </row>
    <row r="207" spans="1:5" x14ac:dyDescent="0.25">
      <c r="A207" s="26"/>
      <c r="E207" s="25" t="s">
        <v>80</v>
      </c>
    </row>
    <row r="208" spans="1:5" x14ac:dyDescent="0.25">
      <c r="A208" s="26"/>
      <c r="E208" s="25" t="s">
        <v>80</v>
      </c>
    </row>
    <row r="209" spans="1:5" x14ac:dyDescent="0.25">
      <c r="A209" s="26"/>
      <c r="E209" s="25" t="s">
        <v>80</v>
      </c>
    </row>
    <row r="210" spans="1:5" x14ac:dyDescent="0.25">
      <c r="A210" s="26"/>
      <c r="E210" s="25" t="s">
        <v>80</v>
      </c>
    </row>
    <row r="211" spans="1:5" x14ac:dyDescent="0.25">
      <c r="A211" s="26"/>
      <c r="E211" s="25" t="s">
        <v>80</v>
      </c>
    </row>
    <row r="212" spans="1:5" x14ac:dyDescent="0.25">
      <c r="A212" s="26"/>
      <c r="E212" s="25" t="s">
        <v>80</v>
      </c>
    </row>
    <row r="213" spans="1:5" x14ac:dyDescent="0.25">
      <c r="A213" s="26"/>
      <c r="E213" s="25" t="s">
        <v>80</v>
      </c>
    </row>
    <row r="214" spans="1:5" x14ac:dyDescent="0.25">
      <c r="A214" s="26"/>
      <c r="E214" s="25" t="s">
        <v>80</v>
      </c>
    </row>
    <row r="215" spans="1:5" x14ac:dyDescent="0.25">
      <c r="A215" s="26"/>
      <c r="E215" s="25" t="s">
        <v>80</v>
      </c>
    </row>
    <row r="216" spans="1:5" x14ac:dyDescent="0.25">
      <c r="A216" s="26"/>
      <c r="E216" s="25" t="s">
        <v>80</v>
      </c>
    </row>
    <row r="217" spans="1:5" x14ac:dyDescent="0.25">
      <c r="A217" s="26"/>
      <c r="E217" s="25" t="s">
        <v>80</v>
      </c>
    </row>
    <row r="218" spans="1:5" x14ac:dyDescent="0.25">
      <c r="A218" s="26"/>
      <c r="E218" s="25" t="s">
        <v>80</v>
      </c>
    </row>
    <row r="219" spans="1:5" x14ac:dyDescent="0.25">
      <c r="A219" s="26"/>
      <c r="E219" s="25" t="s">
        <v>80</v>
      </c>
    </row>
    <row r="220" spans="1:5" x14ac:dyDescent="0.25">
      <c r="A220" s="26"/>
      <c r="E220" s="25" t="s">
        <v>80</v>
      </c>
    </row>
    <row r="221" spans="1:5" x14ac:dyDescent="0.25">
      <c r="A221" s="26"/>
      <c r="E221" s="25" t="s">
        <v>80</v>
      </c>
    </row>
    <row r="222" spans="1:5" x14ac:dyDescent="0.25">
      <c r="A222" s="26"/>
      <c r="E222" s="25" t="s">
        <v>80</v>
      </c>
    </row>
    <row r="223" spans="1:5" x14ac:dyDescent="0.25">
      <c r="A223" s="26"/>
      <c r="E223" s="25" t="s">
        <v>80</v>
      </c>
    </row>
    <row r="224" spans="1:5" x14ac:dyDescent="0.25">
      <c r="A224" s="26"/>
      <c r="E224" s="25" t="s">
        <v>80</v>
      </c>
    </row>
    <row r="225" spans="1:5" x14ac:dyDescent="0.25">
      <c r="A225" s="26"/>
      <c r="E225" s="25" t="s">
        <v>80</v>
      </c>
    </row>
    <row r="226" spans="1:5" x14ac:dyDescent="0.25">
      <c r="A226" s="26"/>
      <c r="E226" s="25" t="s">
        <v>80</v>
      </c>
    </row>
    <row r="227" spans="1:5" x14ac:dyDescent="0.25">
      <c r="A227" s="26"/>
      <c r="E227" s="25" t="s">
        <v>80</v>
      </c>
    </row>
    <row r="228" spans="1:5" x14ac:dyDescent="0.25">
      <c r="A228" s="26"/>
      <c r="E228" s="25" t="s">
        <v>80</v>
      </c>
    </row>
    <row r="229" spans="1:5" x14ac:dyDescent="0.25">
      <c r="A229" s="26"/>
      <c r="E229" s="25" t="s">
        <v>80</v>
      </c>
    </row>
    <row r="230" spans="1:5" x14ac:dyDescent="0.25">
      <c r="A230" s="26"/>
      <c r="E230" s="25" t="s">
        <v>80</v>
      </c>
    </row>
    <row r="231" spans="1:5" x14ac:dyDescent="0.25">
      <c r="A231" s="26"/>
      <c r="E231" s="25" t="s">
        <v>80</v>
      </c>
    </row>
    <row r="232" spans="1:5" x14ac:dyDescent="0.25">
      <c r="A232" s="26"/>
      <c r="E232" s="25" t="s">
        <v>80</v>
      </c>
    </row>
    <row r="233" spans="1:5" x14ac:dyDescent="0.25">
      <c r="A233" s="26"/>
      <c r="E233" s="25" t="s">
        <v>80</v>
      </c>
    </row>
    <row r="234" spans="1:5" x14ac:dyDescent="0.25">
      <c r="A234" s="26"/>
      <c r="E234" s="25" t="s">
        <v>80</v>
      </c>
    </row>
    <row r="235" spans="1:5" x14ac:dyDescent="0.25">
      <c r="A235" s="26"/>
      <c r="E235" s="25" t="s">
        <v>80</v>
      </c>
    </row>
    <row r="236" spans="1:5" x14ac:dyDescent="0.25">
      <c r="A236" s="26"/>
      <c r="E236" s="25" t="s">
        <v>80</v>
      </c>
    </row>
    <row r="237" spans="1:5" x14ac:dyDescent="0.25">
      <c r="A237" s="26"/>
      <c r="E237" s="25" t="s">
        <v>80</v>
      </c>
    </row>
    <row r="238" spans="1:5" x14ac:dyDescent="0.25">
      <c r="A238" s="26"/>
      <c r="E238" s="25" t="s">
        <v>80</v>
      </c>
    </row>
    <row r="239" spans="1:5" x14ac:dyDescent="0.25">
      <c r="A239" s="26"/>
      <c r="E239" s="25" t="s">
        <v>80</v>
      </c>
    </row>
    <row r="240" spans="1:5" x14ac:dyDescent="0.25">
      <c r="A240" s="26"/>
      <c r="E240" s="25" t="s">
        <v>80</v>
      </c>
    </row>
    <row r="241" spans="1:5" x14ac:dyDescent="0.25">
      <c r="A241" s="26"/>
      <c r="E241" s="25" t="s">
        <v>80</v>
      </c>
    </row>
    <row r="242" spans="1:5" x14ac:dyDescent="0.25">
      <c r="A242" s="26"/>
      <c r="E242" s="25" t="s">
        <v>80</v>
      </c>
    </row>
    <row r="243" spans="1:5" x14ac:dyDescent="0.25">
      <c r="A243" s="26"/>
      <c r="E243" s="25" t="s">
        <v>80</v>
      </c>
    </row>
    <row r="244" spans="1:5" x14ac:dyDescent="0.25">
      <c r="A244" s="26"/>
      <c r="E244" s="25" t="s">
        <v>80</v>
      </c>
    </row>
    <row r="245" spans="1:5" x14ac:dyDescent="0.25">
      <c r="A245" s="26"/>
      <c r="E245" s="25" t="s">
        <v>80</v>
      </c>
    </row>
    <row r="246" spans="1:5" x14ac:dyDescent="0.25">
      <c r="A246" s="26"/>
      <c r="E246" s="25" t="s">
        <v>80</v>
      </c>
    </row>
    <row r="247" spans="1:5" x14ac:dyDescent="0.25">
      <c r="A247" s="26"/>
      <c r="E247" s="25" t="s">
        <v>80</v>
      </c>
    </row>
    <row r="248" spans="1:5" x14ac:dyDescent="0.25">
      <c r="A248" s="26"/>
      <c r="E248" s="25" t="s">
        <v>80</v>
      </c>
    </row>
    <row r="249" spans="1:5" x14ac:dyDescent="0.25">
      <c r="A249" s="26"/>
      <c r="E249" s="25" t="s">
        <v>80</v>
      </c>
    </row>
    <row r="250" spans="1:5" x14ac:dyDescent="0.25">
      <c r="A250" s="26"/>
      <c r="E250" s="25" t="s">
        <v>80</v>
      </c>
    </row>
    <row r="251" spans="1:5" x14ac:dyDescent="0.25">
      <c r="A251" s="26"/>
      <c r="E251" s="25" t="s">
        <v>80</v>
      </c>
    </row>
    <row r="252" spans="1:5" x14ac:dyDescent="0.25">
      <c r="A252" s="26"/>
      <c r="E252" s="25" t="s">
        <v>80</v>
      </c>
    </row>
    <row r="253" spans="1:5" x14ac:dyDescent="0.25">
      <c r="A253" s="26"/>
      <c r="E253" s="25" t="s">
        <v>80</v>
      </c>
    </row>
    <row r="254" spans="1:5" x14ac:dyDescent="0.25">
      <c r="A254" s="26"/>
      <c r="E254" s="25" t="s">
        <v>80</v>
      </c>
    </row>
    <row r="255" spans="1:5" x14ac:dyDescent="0.25">
      <c r="A255" s="26"/>
      <c r="E255" s="25" t="s">
        <v>80</v>
      </c>
    </row>
    <row r="256" spans="1:5" x14ac:dyDescent="0.25">
      <c r="A256" s="26"/>
      <c r="E256" s="25" t="s">
        <v>80</v>
      </c>
    </row>
    <row r="257" spans="1:5" x14ac:dyDescent="0.25">
      <c r="A257" s="26"/>
      <c r="E257" s="25" t="s">
        <v>80</v>
      </c>
    </row>
    <row r="258" spans="1:5" x14ac:dyDescent="0.25">
      <c r="A258" s="26"/>
      <c r="E258" s="25" t="s">
        <v>80</v>
      </c>
    </row>
    <row r="259" spans="1:5" x14ac:dyDescent="0.25">
      <c r="A259" s="26"/>
      <c r="E259" s="25" t="s">
        <v>80</v>
      </c>
    </row>
    <row r="260" spans="1:5" x14ac:dyDescent="0.25">
      <c r="A260" s="26"/>
      <c r="E260" s="25" t="s">
        <v>80</v>
      </c>
    </row>
    <row r="261" spans="1:5" x14ac:dyDescent="0.25">
      <c r="A261" s="26"/>
      <c r="E261" s="25" t="s">
        <v>80</v>
      </c>
    </row>
    <row r="262" spans="1:5" x14ac:dyDescent="0.25">
      <c r="A262" s="26"/>
      <c r="E262" s="25" t="s">
        <v>80</v>
      </c>
    </row>
    <row r="263" spans="1:5" x14ac:dyDescent="0.25">
      <c r="A263" s="26"/>
      <c r="E263" s="25" t="s">
        <v>80</v>
      </c>
    </row>
    <row r="264" spans="1:5" x14ac:dyDescent="0.25">
      <c r="A264" s="26"/>
      <c r="E264" s="25" t="s">
        <v>80</v>
      </c>
    </row>
    <row r="265" spans="1:5" x14ac:dyDescent="0.25">
      <c r="A265" s="26"/>
      <c r="E265" s="25" t="s">
        <v>80</v>
      </c>
    </row>
    <row r="266" spans="1:5" x14ac:dyDescent="0.25">
      <c r="A266" s="26"/>
      <c r="E266" s="25" t="s">
        <v>80</v>
      </c>
    </row>
    <row r="267" spans="1:5" x14ac:dyDescent="0.25">
      <c r="A267" s="26"/>
      <c r="E267" s="25" t="s">
        <v>80</v>
      </c>
    </row>
    <row r="268" spans="1:5" x14ac:dyDescent="0.25">
      <c r="A268" s="26"/>
      <c r="E268" s="25" t="s">
        <v>80</v>
      </c>
    </row>
    <row r="269" spans="1:5" x14ac:dyDescent="0.25">
      <c r="A269" s="26"/>
      <c r="E269" s="25" t="s">
        <v>80</v>
      </c>
    </row>
    <row r="270" spans="1:5" x14ac:dyDescent="0.25">
      <c r="A270" s="26"/>
      <c r="E270" s="25" t="s">
        <v>80</v>
      </c>
    </row>
    <row r="271" spans="1:5" x14ac:dyDescent="0.25">
      <c r="A271" s="26"/>
      <c r="E271" s="25" t="s">
        <v>80</v>
      </c>
    </row>
    <row r="272" spans="1:5" x14ac:dyDescent="0.25">
      <c r="A272" s="26"/>
      <c r="E272" s="25" t="s">
        <v>80</v>
      </c>
    </row>
    <row r="273" spans="1:5" x14ac:dyDescent="0.25">
      <c r="A273" s="26"/>
      <c r="E273" s="25" t="s">
        <v>80</v>
      </c>
    </row>
    <row r="274" spans="1:5" x14ac:dyDescent="0.25">
      <c r="A274" s="26"/>
      <c r="E274" s="25" t="s">
        <v>80</v>
      </c>
    </row>
    <row r="275" spans="1:5" x14ac:dyDescent="0.25">
      <c r="A275" s="26"/>
      <c r="E275" s="25" t="s">
        <v>80</v>
      </c>
    </row>
    <row r="276" spans="1:5" x14ac:dyDescent="0.25">
      <c r="A276" s="26"/>
      <c r="E276" s="25" t="s">
        <v>80</v>
      </c>
    </row>
    <row r="277" spans="1:5" x14ac:dyDescent="0.25">
      <c r="A277" s="26"/>
      <c r="E277" s="25" t="s">
        <v>80</v>
      </c>
    </row>
    <row r="278" spans="1:5" x14ac:dyDescent="0.25">
      <c r="A278" s="26"/>
      <c r="E278" s="25" t="s">
        <v>80</v>
      </c>
    </row>
    <row r="279" spans="1:5" x14ac:dyDescent="0.25">
      <c r="A279" s="26"/>
      <c r="E279" s="25" t="s">
        <v>80</v>
      </c>
    </row>
    <row r="280" spans="1:5" x14ac:dyDescent="0.25">
      <c r="A280" s="26"/>
      <c r="E280" s="25" t="s">
        <v>80</v>
      </c>
    </row>
    <row r="281" spans="1:5" x14ac:dyDescent="0.25">
      <c r="A281" s="26"/>
      <c r="E281" s="25" t="s">
        <v>80</v>
      </c>
    </row>
    <row r="282" spans="1:5" x14ac:dyDescent="0.25">
      <c r="A282" s="26"/>
      <c r="E282" s="25" t="s">
        <v>80</v>
      </c>
    </row>
    <row r="283" spans="1:5" x14ac:dyDescent="0.25">
      <c r="A283" s="26"/>
      <c r="E283" s="25" t="s">
        <v>80</v>
      </c>
    </row>
    <row r="284" spans="1:5" x14ac:dyDescent="0.25">
      <c r="A284" s="26"/>
      <c r="E284" s="25" t="s">
        <v>80</v>
      </c>
    </row>
    <row r="285" spans="1:5" x14ac:dyDescent="0.25">
      <c r="A285" s="26"/>
      <c r="E285" s="25" t="s">
        <v>80</v>
      </c>
    </row>
    <row r="286" spans="1:5" x14ac:dyDescent="0.25">
      <c r="A286" s="26"/>
      <c r="E286" s="25" t="s">
        <v>80</v>
      </c>
    </row>
    <row r="287" spans="1:5" x14ac:dyDescent="0.25">
      <c r="A287" s="26"/>
      <c r="E287" s="25" t="s">
        <v>80</v>
      </c>
    </row>
    <row r="288" spans="1:5" x14ac:dyDescent="0.25">
      <c r="A288" s="26"/>
      <c r="E288" s="25" t="s">
        <v>80</v>
      </c>
    </row>
    <row r="289" spans="1:5" x14ac:dyDescent="0.25">
      <c r="A289" s="26"/>
      <c r="E289" s="25" t="s">
        <v>80</v>
      </c>
    </row>
    <row r="290" spans="1:5" x14ac:dyDescent="0.25">
      <c r="A290" s="26"/>
      <c r="E290" s="25" t="s">
        <v>80</v>
      </c>
    </row>
    <row r="291" spans="1:5" x14ac:dyDescent="0.25">
      <c r="A291" s="26"/>
      <c r="E291" s="25" t="s">
        <v>80</v>
      </c>
    </row>
    <row r="292" spans="1:5" x14ac:dyDescent="0.25">
      <c r="A292" s="26"/>
      <c r="E292" s="25" t="s">
        <v>80</v>
      </c>
    </row>
    <row r="293" spans="1:5" x14ac:dyDescent="0.25">
      <c r="A293" s="26"/>
      <c r="E293" s="25" t="s">
        <v>80</v>
      </c>
    </row>
    <row r="294" spans="1:5" x14ac:dyDescent="0.25">
      <c r="A294" s="26"/>
      <c r="E294" s="25" t="s">
        <v>80</v>
      </c>
    </row>
    <row r="295" spans="1:5" x14ac:dyDescent="0.25">
      <c r="A295" s="26"/>
      <c r="E295" s="25" t="s">
        <v>80</v>
      </c>
    </row>
    <row r="296" spans="1:5" x14ac:dyDescent="0.25">
      <c r="A296" s="26"/>
      <c r="E296" s="25" t="s">
        <v>80</v>
      </c>
    </row>
    <row r="297" spans="1:5" x14ac:dyDescent="0.25">
      <c r="A297" s="26"/>
      <c r="E297" s="25" t="s">
        <v>80</v>
      </c>
    </row>
    <row r="298" spans="1:5" x14ac:dyDescent="0.25">
      <c r="A298" s="26"/>
      <c r="E298" s="25" t="s">
        <v>80</v>
      </c>
    </row>
    <row r="299" spans="1:5" x14ac:dyDescent="0.25">
      <c r="A299" s="26"/>
      <c r="E299" s="25" t="s">
        <v>80</v>
      </c>
    </row>
    <row r="300" spans="1:5" x14ac:dyDescent="0.25">
      <c r="A300" s="26"/>
      <c r="E300" s="25" t="s">
        <v>80</v>
      </c>
    </row>
    <row r="301" spans="1:5" x14ac:dyDescent="0.25">
      <c r="A301" s="26"/>
      <c r="E301" s="25" t="s">
        <v>80</v>
      </c>
    </row>
    <row r="302" spans="1:5" x14ac:dyDescent="0.25">
      <c r="A302" s="26"/>
      <c r="E302" s="25" t="s">
        <v>80</v>
      </c>
    </row>
    <row r="303" spans="1:5" x14ac:dyDescent="0.25">
      <c r="A303" s="26"/>
      <c r="E303" s="25" t="s">
        <v>80</v>
      </c>
    </row>
    <row r="304" spans="1:5" x14ac:dyDescent="0.25">
      <c r="A304" s="26"/>
      <c r="E304" s="25" t="s">
        <v>80</v>
      </c>
    </row>
    <row r="305" spans="1:5" x14ac:dyDescent="0.25">
      <c r="A305" s="26"/>
      <c r="E305" s="25" t="s">
        <v>80</v>
      </c>
    </row>
    <row r="306" spans="1:5" x14ac:dyDescent="0.25">
      <c r="A306" s="26"/>
      <c r="E306" s="25" t="s">
        <v>80</v>
      </c>
    </row>
    <row r="307" spans="1:5" x14ac:dyDescent="0.25">
      <c r="A307" s="26"/>
      <c r="E307" s="25" t="s">
        <v>80</v>
      </c>
    </row>
    <row r="308" spans="1:5" x14ac:dyDescent="0.25">
      <c r="A308" s="26"/>
      <c r="E308" s="25" t="s">
        <v>80</v>
      </c>
    </row>
    <row r="309" spans="1:5" x14ac:dyDescent="0.25">
      <c r="A309" s="26"/>
      <c r="E309" s="25" t="s">
        <v>80</v>
      </c>
    </row>
    <row r="310" spans="1:5" x14ac:dyDescent="0.25">
      <c r="A310" s="26"/>
      <c r="E310" s="25" t="s">
        <v>80</v>
      </c>
    </row>
    <row r="311" spans="1:5" x14ac:dyDescent="0.25">
      <c r="A311" s="26"/>
      <c r="E311" s="25" t="s">
        <v>80</v>
      </c>
    </row>
    <row r="312" spans="1:5" x14ac:dyDescent="0.25">
      <c r="A312" s="26"/>
      <c r="E312" s="25" t="s">
        <v>80</v>
      </c>
    </row>
    <row r="313" spans="1:5" x14ac:dyDescent="0.25">
      <c r="A313" s="26"/>
      <c r="E313" s="25" t="s">
        <v>80</v>
      </c>
    </row>
    <row r="314" spans="1:5" x14ac:dyDescent="0.25">
      <c r="A314" s="26"/>
      <c r="E314" s="25" t="s">
        <v>80</v>
      </c>
    </row>
    <row r="315" spans="1:5" x14ac:dyDescent="0.25">
      <c r="A315" s="26"/>
      <c r="E315" s="25" t="s">
        <v>80</v>
      </c>
    </row>
    <row r="316" spans="1:5" x14ac:dyDescent="0.25">
      <c r="A316" s="26"/>
      <c r="E316" s="25" t="s">
        <v>80</v>
      </c>
    </row>
    <row r="317" spans="1:5" x14ac:dyDescent="0.25">
      <c r="A317" s="26"/>
      <c r="E317" s="25" t="s">
        <v>80</v>
      </c>
    </row>
    <row r="318" spans="1:5" x14ac:dyDescent="0.25">
      <c r="A318" s="26"/>
      <c r="E318" s="25" t="s">
        <v>80</v>
      </c>
    </row>
    <row r="319" spans="1:5" x14ac:dyDescent="0.25">
      <c r="A319" s="26"/>
      <c r="E319" s="25" t="s">
        <v>80</v>
      </c>
    </row>
    <row r="320" spans="1:5" x14ac:dyDescent="0.25">
      <c r="A320" s="26"/>
      <c r="E320" s="25" t="s">
        <v>80</v>
      </c>
    </row>
    <row r="321" spans="1:5" x14ac:dyDescent="0.25">
      <c r="A321" s="26"/>
      <c r="E321" s="25" t="s">
        <v>80</v>
      </c>
    </row>
    <row r="322" spans="1:5" x14ac:dyDescent="0.25">
      <c r="A322" s="26"/>
      <c r="E322" s="25" t="s">
        <v>80</v>
      </c>
    </row>
    <row r="323" spans="1:5" x14ac:dyDescent="0.25">
      <c r="A323" s="26"/>
      <c r="E323" s="25" t="s">
        <v>80</v>
      </c>
    </row>
    <row r="324" spans="1:5" x14ac:dyDescent="0.25">
      <c r="A324" s="26"/>
      <c r="E324" s="25" t="s">
        <v>80</v>
      </c>
    </row>
    <row r="325" spans="1:5" x14ac:dyDescent="0.25">
      <c r="A325" s="26"/>
      <c r="E325" s="25" t="s">
        <v>80</v>
      </c>
    </row>
    <row r="326" spans="1:5" x14ac:dyDescent="0.25">
      <c r="A326" s="26"/>
      <c r="E326" s="25" t="s">
        <v>80</v>
      </c>
    </row>
    <row r="327" spans="1:5" x14ac:dyDescent="0.25">
      <c r="A327" s="26"/>
      <c r="E327" s="25" t="s">
        <v>80</v>
      </c>
    </row>
    <row r="328" spans="1:5" x14ac:dyDescent="0.25">
      <c r="A328" s="26"/>
      <c r="E328" s="25" t="s">
        <v>80</v>
      </c>
    </row>
    <row r="329" spans="1:5" x14ac:dyDescent="0.25">
      <c r="A329" s="26"/>
      <c r="E329" s="25" t="s">
        <v>80</v>
      </c>
    </row>
    <row r="330" spans="1:5" x14ac:dyDescent="0.25">
      <c r="A330" s="26"/>
      <c r="E330" s="25" t="s">
        <v>80</v>
      </c>
    </row>
    <row r="331" spans="1:5" x14ac:dyDescent="0.25">
      <c r="A331" s="26"/>
      <c r="E331" s="25" t="s">
        <v>80</v>
      </c>
    </row>
    <row r="332" spans="1:5" x14ac:dyDescent="0.25">
      <c r="A332" s="26"/>
      <c r="E332" s="25" t="s">
        <v>80</v>
      </c>
    </row>
    <row r="333" spans="1:5" x14ac:dyDescent="0.25">
      <c r="A333" s="26"/>
      <c r="E333" s="25" t="s">
        <v>80</v>
      </c>
    </row>
    <row r="334" spans="1:5" x14ac:dyDescent="0.25">
      <c r="A334" s="26"/>
      <c r="E334" s="25" t="s">
        <v>80</v>
      </c>
    </row>
    <row r="335" spans="1:5" x14ac:dyDescent="0.25">
      <c r="A335" s="26"/>
      <c r="E335" s="25" t="s">
        <v>80</v>
      </c>
    </row>
    <row r="336" spans="1:5" x14ac:dyDescent="0.25">
      <c r="A336" s="26"/>
      <c r="E336" s="25" t="s">
        <v>80</v>
      </c>
    </row>
    <row r="337" spans="1:5" x14ac:dyDescent="0.25">
      <c r="A337" s="26"/>
      <c r="E337" s="25" t="s">
        <v>80</v>
      </c>
    </row>
    <row r="338" spans="1:5" x14ac:dyDescent="0.25">
      <c r="A338" s="26"/>
      <c r="E338" s="25" t="s">
        <v>80</v>
      </c>
    </row>
    <row r="339" spans="1:5" x14ac:dyDescent="0.25">
      <c r="A339" s="26"/>
      <c r="E339" s="25" t="s">
        <v>80</v>
      </c>
    </row>
    <row r="340" spans="1:5" x14ac:dyDescent="0.25">
      <c r="A340" s="26"/>
      <c r="E340" s="25" t="s">
        <v>80</v>
      </c>
    </row>
    <row r="341" spans="1:5" x14ac:dyDescent="0.25">
      <c r="A341" s="26"/>
      <c r="E341" s="25" t="s">
        <v>80</v>
      </c>
    </row>
    <row r="342" spans="1:5" x14ac:dyDescent="0.25">
      <c r="A342" s="26"/>
      <c r="E342" s="25" t="s">
        <v>80</v>
      </c>
    </row>
    <row r="343" spans="1:5" x14ac:dyDescent="0.25">
      <c r="A343" s="26"/>
      <c r="E343" s="25" t="s">
        <v>80</v>
      </c>
    </row>
    <row r="344" spans="1:5" x14ac:dyDescent="0.25">
      <c r="A344" s="26"/>
      <c r="E344" s="25" t="s">
        <v>80</v>
      </c>
    </row>
    <row r="345" spans="1:5" x14ac:dyDescent="0.25">
      <c r="A345" s="26"/>
      <c r="E345" s="25" t="s">
        <v>80</v>
      </c>
    </row>
    <row r="346" spans="1:5" x14ac:dyDescent="0.25">
      <c r="A346" s="26"/>
      <c r="E346" s="25" t="s">
        <v>80</v>
      </c>
    </row>
    <row r="347" spans="1:5" x14ac:dyDescent="0.25">
      <c r="A347" s="26"/>
      <c r="E347" s="25" t="s">
        <v>80</v>
      </c>
    </row>
    <row r="348" spans="1:5" x14ac:dyDescent="0.25">
      <c r="A348" s="26"/>
      <c r="E348" s="25" t="s">
        <v>80</v>
      </c>
    </row>
    <row r="349" spans="1:5" x14ac:dyDescent="0.25">
      <c r="A349" s="26"/>
      <c r="E349" s="25" t="s">
        <v>80</v>
      </c>
    </row>
    <row r="350" spans="1:5" x14ac:dyDescent="0.25">
      <c r="A350" s="26"/>
      <c r="E350" s="25" t="s">
        <v>80</v>
      </c>
    </row>
    <row r="351" spans="1:5" x14ac:dyDescent="0.25">
      <c r="A351" s="26"/>
      <c r="E351" s="25" t="s">
        <v>80</v>
      </c>
    </row>
    <row r="352" spans="1:5" x14ac:dyDescent="0.25">
      <c r="A352" s="26"/>
      <c r="E352" s="25" t="s">
        <v>80</v>
      </c>
    </row>
    <row r="353" spans="1:5" x14ac:dyDescent="0.25">
      <c r="A353" s="26"/>
      <c r="E353" s="25" t="s">
        <v>80</v>
      </c>
    </row>
    <row r="354" spans="1:5" x14ac:dyDescent="0.25">
      <c r="A354" s="26"/>
      <c r="E354" s="25" t="s">
        <v>80</v>
      </c>
    </row>
    <row r="355" spans="1:5" x14ac:dyDescent="0.25">
      <c r="A355" s="26"/>
      <c r="E355" s="25" t="s">
        <v>80</v>
      </c>
    </row>
    <row r="356" spans="1:5" x14ac:dyDescent="0.25">
      <c r="A356" s="26"/>
      <c r="E356" s="25" t="s">
        <v>80</v>
      </c>
    </row>
    <row r="357" spans="1:5" x14ac:dyDescent="0.25">
      <c r="A357" s="26"/>
      <c r="E357" s="25" t="s">
        <v>80</v>
      </c>
    </row>
    <row r="358" spans="1:5" x14ac:dyDescent="0.25">
      <c r="A358" s="26"/>
      <c r="E358" s="25" t="s">
        <v>80</v>
      </c>
    </row>
    <row r="359" spans="1:5" x14ac:dyDescent="0.25">
      <c r="A359" s="26"/>
      <c r="E359" s="25" t="s">
        <v>80</v>
      </c>
    </row>
    <row r="360" spans="1:5" x14ac:dyDescent="0.25">
      <c r="A360" s="26"/>
      <c r="E360" s="25" t="s">
        <v>80</v>
      </c>
    </row>
    <row r="361" spans="1:5" x14ac:dyDescent="0.25">
      <c r="A361" s="26"/>
      <c r="E361" s="25" t="s">
        <v>80</v>
      </c>
    </row>
    <row r="362" spans="1:5" x14ac:dyDescent="0.25">
      <c r="A362" s="26"/>
      <c r="E362" s="25" t="s">
        <v>80</v>
      </c>
    </row>
    <row r="363" spans="1:5" x14ac:dyDescent="0.25">
      <c r="A363" s="26"/>
      <c r="E363" s="25" t="s">
        <v>80</v>
      </c>
    </row>
    <row r="364" spans="1:5" x14ac:dyDescent="0.25">
      <c r="A364" s="26"/>
      <c r="E364" s="25" t="s">
        <v>80</v>
      </c>
    </row>
    <row r="365" spans="1:5" x14ac:dyDescent="0.25">
      <c r="A365" s="26"/>
      <c r="E365" s="25" t="s">
        <v>80</v>
      </c>
    </row>
    <row r="366" spans="1:5" x14ac:dyDescent="0.25">
      <c r="A366" s="26"/>
      <c r="E366" s="25" t="s">
        <v>80</v>
      </c>
    </row>
    <row r="367" spans="1:5" x14ac:dyDescent="0.25">
      <c r="A367" s="26"/>
      <c r="E367" s="25" t="s">
        <v>80</v>
      </c>
    </row>
    <row r="368" spans="1:5" x14ac:dyDescent="0.25">
      <c r="A368" s="26"/>
      <c r="E368" s="25" t="s">
        <v>80</v>
      </c>
    </row>
    <row r="369" spans="1:5" x14ac:dyDescent="0.25">
      <c r="A369" s="26"/>
      <c r="E369" s="25" t="s">
        <v>80</v>
      </c>
    </row>
    <row r="370" spans="1:5" x14ac:dyDescent="0.25">
      <c r="A370" s="26"/>
      <c r="E370" s="25" t="s">
        <v>80</v>
      </c>
    </row>
    <row r="371" spans="1:5" x14ac:dyDescent="0.25">
      <c r="A371" s="26"/>
      <c r="E371" s="25" t="s">
        <v>80</v>
      </c>
    </row>
    <row r="372" spans="1:5" x14ac:dyDescent="0.25">
      <c r="A372" s="26"/>
      <c r="E372" s="25" t="s">
        <v>80</v>
      </c>
    </row>
    <row r="373" spans="1:5" x14ac:dyDescent="0.25">
      <c r="A373" s="26"/>
      <c r="E373" s="25" t="s">
        <v>80</v>
      </c>
    </row>
    <row r="374" spans="1:5" x14ac:dyDescent="0.25">
      <c r="A374" s="26"/>
      <c r="E374" s="25" t="s">
        <v>80</v>
      </c>
    </row>
    <row r="375" spans="1:5" x14ac:dyDescent="0.25">
      <c r="A375" s="26"/>
      <c r="E375" s="25" t="s">
        <v>80</v>
      </c>
    </row>
    <row r="376" spans="1:5" x14ac:dyDescent="0.25">
      <c r="A376" s="26"/>
      <c r="E376" s="25" t="s">
        <v>80</v>
      </c>
    </row>
    <row r="377" spans="1:5" x14ac:dyDescent="0.25">
      <c r="A377" s="26"/>
      <c r="E377" s="25" t="s">
        <v>80</v>
      </c>
    </row>
    <row r="378" spans="1:5" x14ac:dyDescent="0.25">
      <c r="A378" s="26"/>
      <c r="E378" s="25" t="s">
        <v>80</v>
      </c>
    </row>
    <row r="379" spans="1:5" x14ac:dyDescent="0.25">
      <c r="A379" s="26"/>
      <c r="E379" s="25" t="s">
        <v>80</v>
      </c>
    </row>
    <row r="380" spans="1:5" x14ac:dyDescent="0.25">
      <c r="A380" s="26"/>
      <c r="E380" s="25" t="s">
        <v>80</v>
      </c>
    </row>
    <row r="381" spans="1:5" x14ac:dyDescent="0.25">
      <c r="A381" s="26"/>
      <c r="E381" s="25" t="s">
        <v>80</v>
      </c>
    </row>
    <row r="382" spans="1:5" x14ac:dyDescent="0.25">
      <c r="A382" s="26"/>
      <c r="E382" s="25" t="s">
        <v>80</v>
      </c>
    </row>
    <row r="383" spans="1:5" x14ac:dyDescent="0.25">
      <c r="A383" s="26"/>
      <c r="E383" s="25" t="s">
        <v>80</v>
      </c>
    </row>
    <row r="384" spans="1:5" x14ac:dyDescent="0.25">
      <c r="A384" s="26"/>
      <c r="E384" s="25" t="s">
        <v>80</v>
      </c>
    </row>
    <row r="385" spans="1:5" x14ac:dyDescent="0.25">
      <c r="A385" s="26"/>
      <c r="E385" s="25" t="s">
        <v>80</v>
      </c>
    </row>
    <row r="386" spans="1:5" x14ac:dyDescent="0.25">
      <c r="A386" s="26"/>
      <c r="E386" s="25" t="s">
        <v>80</v>
      </c>
    </row>
    <row r="387" spans="1:5" x14ac:dyDescent="0.25">
      <c r="A387" s="26"/>
      <c r="E387" s="25" t="s">
        <v>80</v>
      </c>
    </row>
    <row r="388" spans="1:5" x14ac:dyDescent="0.25">
      <c r="A388" s="26"/>
      <c r="E388" s="25" t="s">
        <v>80</v>
      </c>
    </row>
    <row r="389" spans="1:5" x14ac:dyDescent="0.25">
      <c r="A389" s="26"/>
      <c r="E389" s="25" t="s">
        <v>80</v>
      </c>
    </row>
    <row r="390" spans="1:5" x14ac:dyDescent="0.25">
      <c r="A390" s="26"/>
      <c r="E390" s="25" t="s">
        <v>80</v>
      </c>
    </row>
    <row r="391" spans="1:5" x14ac:dyDescent="0.25">
      <c r="A391" s="26"/>
      <c r="E391" s="25" t="s">
        <v>80</v>
      </c>
    </row>
    <row r="392" spans="1:5" x14ac:dyDescent="0.25">
      <c r="A392" s="26"/>
      <c r="E392" s="25" t="s">
        <v>80</v>
      </c>
    </row>
    <row r="393" spans="1:5" x14ac:dyDescent="0.25">
      <c r="A393" s="26"/>
      <c r="E393" s="25" t="s">
        <v>80</v>
      </c>
    </row>
    <row r="394" spans="1:5" x14ac:dyDescent="0.25">
      <c r="A394" s="26"/>
      <c r="E394" s="25" t="s">
        <v>80</v>
      </c>
    </row>
    <row r="395" spans="1:5" x14ac:dyDescent="0.25">
      <c r="A395" s="26"/>
      <c r="E395" s="25" t="s">
        <v>80</v>
      </c>
    </row>
    <row r="396" spans="1:5" x14ac:dyDescent="0.25">
      <c r="A396" s="26"/>
      <c r="E396" s="25" t="s">
        <v>80</v>
      </c>
    </row>
    <row r="397" spans="1:5" x14ac:dyDescent="0.25">
      <c r="A397" s="26"/>
      <c r="E397" s="25" t="s">
        <v>80</v>
      </c>
    </row>
    <row r="398" spans="1:5" x14ac:dyDescent="0.25">
      <c r="A398" s="26"/>
      <c r="E398" s="25" t="s">
        <v>80</v>
      </c>
    </row>
    <row r="399" spans="1:5" x14ac:dyDescent="0.25">
      <c r="A399" s="26"/>
      <c r="E399" s="25" t="s">
        <v>80</v>
      </c>
    </row>
    <row r="400" spans="1:5" x14ac:dyDescent="0.25">
      <c r="A400" s="26"/>
      <c r="E400" s="25" t="s">
        <v>80</v>
      </c>
    </row>
    <row r="401" spans="1:5" x14ac:dyDescent="0.25">
      <c r="A401" s="26"/>
      <c r="E401" s="25" t="s">
        <v>80</v>
      </c>
    </row>
    <row r="402" spans="1:5" x14ac:dyDescent="0.25">
      <c r="A402" s="26"/>
      <c r="E402" s="25" t="s">
        <v>80</v>
      </c>
    </row>
    <row r="403" spans="1:5" x14ac:dyDescent="0.25">
      <c r="A403" s="26"/>
      <c r="E403" s="25" t="s">
        <v>80</v>
      </c>
    </row>
    <row r="404" spans="1:5" x14ac:dyDescent="0.25">
      <c r="A404" s="26"/>
      <c r="E404" s="25" t="s">
        <v>80</v>
      </c>
    </row>
    <row r="405" spans="1:5" x14ac:dyDescent="0.25">
      <c r="A405" s="26"/>
      <c r="E405" s="25" t="s">
        <v>80</v>
      </c>
    </row>
    <row r="406" spans="1:5" x14ac:dyDescent="0.25">
      <c r="A406" s="26"/>
      <c r="E406" s="25" t="s">
        <v>80</v>
      </c>
    </row>
    <row r="407" spans="1:5" x14ac:dyDescent="0.25">
      <c r="A407" s="26"/>
      <c r="E407" s="25" t="s">
        <v>80</v>
      </c>
    </row>
    <row r="408" spans="1:5" x14ac:dyDescent="0.25">
      <c r="A408" s="26"/>
      <c r="E408" s="25" t="s">
        <v>80</v>
      </c>
    </row>
    <row r="409" spans="1:5" x14ac:dyDescent="0.25">
      <c r="A409" s="26"/>
      <c r="E409" s="25" t="s">
        <v>80</v>
      </c>
    </row>
    <row r="410" spans="1:5" x14ac:dyDescent="0.25">
      <c r="A410" s="26"/>
      <c r="E410" s="25" t="s">
        <v>80</v>
      </c>
    </row>
    <row r="411" spans="1:5" x14ac:dyDescent="0.25">
      <c r="A411" s="26"/>
      <c r="E411" s="25" t="s">
        <v>80</v>
      </c>
    </row>
    <row r="412" spans="1:5" x14ac:dyDescent="0.25">
      <c r="A412" s="26"/>
      <c r="E412" s="25" t="s">
        <v>80</v>
      </c>
    </row>
    <row r="413" spans="1:5" x14ac:dyDescent="0.25">
      <c r="A413" s="26"/>
      <c r="E413" s="25" t="s">
        <v>80</v>
      </c>
    </row>
    <row r="414" spans="1:5" x14ac:dyDescent="0.25">
      <c r="A414" s="26"/>
      <c r="E414" s="25" t="s">
        <v>80</v>
      </c>
    </row>
    <row r="415" spans="1:5" x14ac:dyDescent="0.25">
      <c r="A415" s="26"/>
      <c r="E415" s="25" t="s">
        <v>80</v>
      </c>
    </row>
    <row r="416" spans="1:5" x14ac:dyDescent="0.25">
      <c r="A416" s="26"/>
      <c r="E416" s="25" t="s">
        <v>80</v>
      </c>
    </row>
    <row r="417" spans="1:5" x14ac:dyDescent="0.25">
      <c r="A417" s="26"/>
      <c r="E417" s="25" t="s">
        <v>80</v>
      </c>
    </row>
    <row r="418" spans="1:5" x14ac:dyDescent="0.25">
      <c r="A418" s="26"/>
      <c r="E418" s="25" t="s">
        <v>80</v>
      </c>
    </row>
    <row r="419" spans="1:5" x14ac:dyDescent="0.25">
      <c r="A419" s="26"/>
      <c r="E419" s="25" t="s">
        <v>80</v>
      </c>
    </row>
    <row r="420" spans="1:5" x14ac:dyDescent="0.25">
      <c r="A420" s="26"/>
      <c r="E420" s="25" t="s">
        <v>80</v>
      </c>
    </row>
    <row r="421" spans="1:5" x14ac:dyDescent="0.25">
      <c r="A421" s="26"/>
      <c r="E421" s="25" t="s">
        <v>80</v>
      </c>
    </row>
    <row r="422" spans="1:5" x14ac:dyDescent="0.25">
      <c r="A422" s="26"/>
      <c r="E422" s="25" t="s">
        <v>80</v>
      </c>
    </row>
    <row r="423" spans="1:5" x14ac:dyDescent="0.25">
      <c r="A423" s="26"/>
      <c r="E423" s="25" t="s">
        <v>80</v>
      </c>
    </row>
    <row r="424" spans="1:5" x14ac:dyDescent="0.25">
      <c r="A424" s="26"/>
      <c r="E424" s="25" t="s">
        <v>80</v>
      </c>
    </row>
    <row r="425" spans="1:5" x14ac:dyDescent="0.25">
      <c r="A425" s="26"/>
      <c r="E425" s="25" t="s">
        <v>80</v>
      </c>
    </row>
    <row r="426" spans="1:5" x14ac:dyDescent="0.25">
      <c r="A426" s="26"/>
      <c r="E426" s="25" t="s">
        <v>80</v>
      </c>
    </row>
    <row r="427" spans="1:5" x14ac:dyDescent="0.25">
      <c r="A427" s="26"/>
      <c r="E427" s="25" t="s">
        <v>80</v>
      </c>
    </row>
    <row r="428" spans="1:5" x14ac:dyDescent="0.25">
      <c r="A428" s="26"/>
      <c r="E428" s="25" t="s">
        <v>80</v>
      </c>
    </row>
    <row r="429" spans="1:5" x14ac:dyDescent="0.25">
      <c r="A429" s="26"/>
      <c r="E429" s="25" t="s">
        <v>80</v>
      </c>
    </row>
    <row r="430" spans="1:5" x14ac:dyDescent="0.25">
      <c r="A430" s="26"/>
      <c r="E430" s="25" t="s">
        <v>80</v>
      </c>
    </row>
    <row r="431" spans="1:5" x14ac:dyDescent="0.25">
      <c r="A431" s="26"/>
      <c r="E431" s="25" t="s">
        <v>80</v>
      </c>
    </row>
    <row r="432" spans="1:5" x14ac:dyDescent="0.25">
      <c r="A432" s="26"/>
      <c r="E432" s="25" t="s">
        <v>80</v>
      </c>
    </row>
    <row r="433" spans="1:5" x14ac:dyDescent="0.25">
      <c r="A433" s="26"/>
      <c r="E433" s="25" t="s">
        <v>80</v>
      </c>
    </row>
    <row r="434" spans="1:5" x14ac:dyDescent="0.25">
      <c r="A434" s="26"/>
      <c r="E434" s="25" t="s">
        <v>80</v>
      </c>
    </row>
    <row r="435" spans="1:5" x14ac:dyDescent="0.25">
      <c r="A435" s="26"/>
      <c r="E435" s="25" t="s">
        <v>80</v>
      </c>
    </row>
    <row r="436" spans="1:5" x14ac:dyDescent="0.25">
      <c r="A436" s="26"/>
      <c r="E436" s="25" t="s">
        <v>80</v>
      </c>
    </row>
    <row r="437" spans="1:5" x14ac:dyDescent="0.25">
      <c r="A437" s="26"/>
      <c r="E437" s="25" t="s">
        <v>80</v>
      </c>
    </row>
    <row r="438" spans="1:5" x14ac:dyDescent="0.25">
      <c r="A438" s="26"/>
      <c r="E438" s="25" t="s">
        <v>80</v>
      </c>
    </row>
    <row r="439" spans="1:5" x14ac:dyDescent="0.25">
      <c r="A439" s="26"/>
      <c r="E439" s="25" t="s">
        <v>80</v>
      </c>
    </row>
    <row r="440" spans="1:5" x14ac:dyDescent="0.25">
      <c r="A440" s="26"/>
      <c r="E440" s="25" t="s">
        <v>80</v>
      </c>
    </row>
    <row r="441" spans="1:5" x14ac:dyDescent="0.25">
      <c r="A441" s="26"/>
      <c r="E441" s="25" t="s">
        <v>80</v>
      </c>
    </row>
    <row r="442" spans="1:5" x14ac:dyDescent="0.25">
      <c r="A442" s="26"/>
      <c r="E442" s="25" t="s">
        <v>80</v>
      </c>
    </row>
    <row r="443" spans="1:5" x14ac:dyDescent="0.25">
      <c r="A443" s="26"/>
      <c r="E443" s="25" t="s">
        <v>80</v>
      </c>
    </row>
    <row r="444" spans="1:5" x14ac:dyDescent="0.25">
      <c r="A444" s="26"/>
      <c r="E444" s="25" t="s">
        <v>80</v>
      </c>
    </row>
    <row r="445" spans="1:5" x14ac:dyDescent="0.25">
      <c r="A445" s="26"/>
      <c r="E445" s="25" t="s">
        <v>80</v>
      </c>
    </row>
    <row r="446" spans="1:5" x14ac:dyDescent="0.25">
      <c r="A446" s="26"/>
      <c r="E446" s="25" t="s">
        <v>80</v>
      </c>
    </row>
    <row r="447" spans="1:5" x14ac:dyDescent="0.25">
      <c r="A447" s="26"/>
      <c r="E447" s="25" t="s">
        <v>80</v>
      </c>
    </row>
    <row r="448" spans="1:5" x14ac:dyDescent="0.25">
      <c r="A448" s="26"/>
      <c r="E448" s="25" t="s">
        <v>80</v>
      </c>
    </row>
    <row r="449" spans="1:5" x14ac:dyDescent="0.25">
      <c r="A449" s="26"/>
      <c r="E449" s="25" t="s">
        <v>80</v>
      </c>
    </row>
    <row r="450" spans="1:5" x14ac:dyDescent="0.25">
      <c r="A450" s="26"/>
      <c r="E450" s="25" t="s">
        <v>80</v>
      </c>
    </row>
    <row r="451" spans="1:5" x14ac:dyDescent="0.25">
      <c r="A451" s="26"/>
      <c r="E451" s="25" t="s">
        <v>80</v>
      </c>
    </row>
    <row r="452" spans="1:5" x14ac:dyDescent="0.25">
      <c r="A452" s="26"/>
      <c r="E452" s="25" t="s">
        <v>80</v>
      </c>
    </row>
    <row r="453" spans="1:5" x14ac:dyDescent="0.25">
      <c r="A453" s="26"/>
      <c r="E453" s="25" t="s">
        <v>80</v>
      </c>
    </row>
    <row r="454" spans="1:5" x14ac:dyDescent="0.25">
      <c r="A454" s="26"/>
      <c r="E454" s="25" t="s">
        <v>80</v>
      </c>
    </row>
    <row r="455" spans="1:5" x14ac:dyDescent="0.25">
      <c r="A455" s="26"/>
      <c r="E455" s="25" t="s">
        <v>80</v>
      </c>
    </row>
    <row r="456" spans="1:5" x14ac:dyDescent="0.25">
      <c r="A456" s="26"/>
      <c r="E456" s="25" t="s">
        <v>80</v>
      </c>
    </row>
    <row r="457" spans="1:5" x14ac:dyDescent="0.25">
      <c r="A457" s="26"/>
      <c r="E457" s="25" t="s">
        <v>80</v>
      </c>
    </row>
    <row r="458" spans="1:5" x14ac:dyDescent="0.25">
      <c r="A458" s="26"/>
      <c r="E458" s="25" t="s">
        <v>80</v>
      </c>
    </row>
    <row r="459" spans="1:5" x14ac:dyDescent="0.25">
      <c r="A459" s="26"/>
      <c r="E459" s="25" t="s">
        <v>80</v>
      </c>
    </row>
    <row r="460" spans="1:5" x14ac:dyDescent="0.25">
      <c r="A460" s="26"/>
      <c r="E460" s="25" t="s">
        <v>80</v>
      </c>
    </row>
    <row r="461" spans="1:5" x14ac:dyDescent="0.25">
      <c r="A461" s="26"/>
      <c r="E461" s="25" t="s">
        <v>80</v>
      </c>
    </row>
    <row r="462" spans="1:5" x14ac:dyDescent="0.25">
      <c r="A462" s="26"/>
      <c r="E462" s="25" t="s">
        <v>80</v>
      </c>
    </row>
    <row r="463" spans="1:5" x14ac:dyDescent="0.25">
      <c r="A463" s="26"/>
      <c r="E463" s="25" t="s">
        <v>80</v>
      </c>
    </row>
    <row r="464" spans="1:5" x14ac:dyDescent="0.25">
      <c r="A464" s="26"/>
      <c r="E464" s="25" t="s">
        <v>80</v>
      </c>
    </row>
    <row r="465" spans="1:5" x14ac:dyDescent="0.25">
      <c r="A465" s="26"/>
      <c r="E465" s="25" t="s">
        <v>80</v>
      </c>
    </row>
    <row r="466" spans="1:5" x14ac:dyDescent="0.25">
      <c r="A466" s="26"/>
      <c r="E466" s="25" t="s">
        <v>80</v>
      </c>
    </row>
    <row r="467" spans="1:5" x14ac:dyDescent="0.25">
      <c r="A467" s="26"/>
      <c r="E467" s="25" t="s">
        <v>80</v>
      </c>
    </row>
    <row r="468" spans="1:5" x14ac:dyDescent="0.25">
      <c r="A468" s="26"/>
      <c r="E468" s="25" t="s">
        <v>80</v>
      </c>
    </row>
    <row r="469" spans="1:5" x14ac:dyDescent="0.25">
      <c r="A469" s="26"/>
      <c r="E469" s="25" t="s">
        <v>80</v>
      </c>
    </row>
    <row r="470" spans="1:5" x14ac:dyDescent="0.25">
      <c r="A470" s="26"/>
      <c r="E470" s="25" t="s">
        <v>80</v>
      </c>
    </row>
    <row r="471" spans="1:5" x14ac:dyDescent="0.25">
      <c r="A471" s="26"/>
      <c r="E471" s="25" t="s">
        <v>80</v>
      </c>
    </row>
    <row r="472" spans="1:5" x14ac:dyDescent="0.25">
      <c r="A472" s="26"/>
      <c r="E472" s="25" t="s">
        <v>80</v>
      </c>
    </row>
    <row r="473" spans="1:5" x14ac:dyDescent="0.25">
      <c r="A473" s="26"/>
      <c r="E473" s="25" t="s">
        <v>80</v>
      </c>
    </row>
    <row r="474" spans="1:5" x14ac:dyDescent="0.25">
      <c r="A474" s="26"/>
      <c r="E474" s="25" t="s">
        <v>80</v>
      </c>
    </row>
    <row r="475" spans="1:5" x14ac:dyDescent="0.25">
      <c r="A475" s="26"/>
      <c r="E475" s="25" t="s">
        <v>80</v>
      </c>
    </row>
    <row r="476" spans="1:5" x14ac:dyDescent="0.25">
      <c r="A476" s="26"/>
      <c r="E476" s="25" t="s">
        <v>80</v>
      </c>
    </row>
    <row r="477" spans="1:5" x14ac:dyDescent="0.25">
      <c r="A477" s="26"/>
      <c r="E477" s="25" t="s">
        <v>80</v>
      </c>
    </row>
    <row r="478" spans="1:5" x14ac:dyDescent="0.25">
      <c r="A478" s="26"/>
      <c r="E478" s="25" t="s">
        <v>80</v>
      </c>
    </row>
    <row r="479" spans="1:5" x14ac:dyDescent="0.25">
      <c r="A479" s="26"/>
      <c r="E479" s="25" t="s">
        <v>80</v>
      </c>
    </row>
    <row r="480" spans="1:5" x14ac:dyDescent="0.25">
      <c r="A480" s="26"/>
      <c r="E480" s="25" t="s">
        <v>80</v>
      </c>
    </row>
    <row r="481" spans="1:5" x14ac:dyDescent="0.25">
      <c r="A481" s="26"/>
      <c r="E481" s="25" t="s">
        <v>80</v>
      </c>
    </row>
    <row r="482" spans="1:5" x14ac:dyDescent="0.25">
      <c r="A482" s="26"/>
      <c r="E482" s="25" t="s">
        <v>80</v>
      </c>
    </row>
    <row r="483" spans="1:5" x14ac:dyDescent="0.25">
      <c r="A483" s="26"/>
      <c r="E483" s="25" t="s">
        <v>80</v>
      </c>
    </row>
    <row r="484" spans="1:5" x14ac:dyDescent="0.25">
      <c r="A484" s="26"/>
      <c r="E484" s="25" t="s">
        <v>80</v>
      </c>
    </row>
    <row r="485" spans="1:5" x14ac:dyDescent="0.25">
      <c r="A485" s="26"/>
      <c r="E485" s="25" t="s">
        <v>80</v>
      </c>
    </row>
    <row r="486" spans="1:5" x14ac:dyDescent="0.25">
      <c r="A486" s="26"/>
      <c r="E486" s="25" t="s">
        <v>80</v>
      </c>
    </row>
    <row r="487" spans="1:5" x14ac:dyDescent="0.25">
      <c r="A487" s="26"/>
      <c r="E487" s="25" t="s">
        <v>80</v>
      </c>
    </row>
    <row r="488" spans="1:5" x14ac:dyDescent="0.25">
      <c r="A488" s="26"/>
      <c r="E488" s="25" t="s">
        <v>80</v>
      </c>
    </row>
    <row r="489" spans="1:5" x14ac:dyDescent="0.25">
      <c r="A489" s="26"/>
      <c r="E489" s="25" t="s">
        <v>80</v>
      </c>
    </row>
    <row r="490" spans="1:5" x14ac:dyDescent="0.25">
      <c r="A490" s="26"/>
      <c r="E490" s="25" t="s">
        <v>80</v>
      </c>
    </row>
    <row r="491" spans="1:5" x14ac:dyDescent="0.25">
      <c r="A491" s="26"/>
      <c r="E491" s="25" t="s">
        <v>80</v>
      </c>
    </row>
    <row r="492" spans="1:5" x14ac:dyDescent="0.25">
      <c r="A492" s="26"/>
      <c r="E492" s="25" t="s">
        <v>80</v>
      </c>
    </row>
    <row r="493" spans="1:5" x14ac:dyDescent="0.25">
      <c r="A493" s="26"/>
      <c r="E493" s="25" t="s">
        <v>80</v>
      </c>
    </row>
    <row r="494" spans="1:5" x14ac:dyDescent="0.25">
      <c r="A494" s="26"/>
      <c r="E494" s="25" t="s">
        <v>80</v>
      </c>
    </row>
    <row r="495" spans="1:5" x14ac:dyDescent="0.25">
      <c r="A495" s="26"/>
      <c r="E495" s="25" t="s">
        <v>80</v>
      </c>
    </row>
    <row r="496" spans="1:5" x14ac:dyDescent="0.25">
      <c r="A496" s="26"/>
      <c r="E496" s="25" t="s">
        <v>80</v>
      </c>
    </row>
    <row r="497" spans="1:5" x14ac:dyDescent="0.25">
      <c r="A497" s="26"/>
      <c r="E497" s="25" t="s">
        <v>80</v>
      </c>
    </row>
    <row r="498" spans="1:5" x14ac:dyDescent="0.25">
      <c r="A498" s="26"/>
      <c r="E498" s="25" t="s">
        <v>80</v>
      </c>
    </row>
    <row r="499" spans="1:5" x14ac:dyDescent="0.25">
      <c r="A499" s="26"/>
      <c r="E499" s="25" t="s">
        <v>80</v>
      </c>
    </row>
    <row r="500" spans="1:5" x14ac:dyDescent="0.25">
      <c r="A500" s="26"/>
      <c r="E500" s="25" t="s">
        <v>80</v>
      </c>
    </row>
    <row r="501" spans="1:5" x14ac:dyDescent="0.25">
      <c r="A501" s="26"/>
      <c r="E501" s="25" t="s">
        <v>80</v>
      </c>
    </row>
    <row r="502" spans="1:5" x14ac:dyDescent="0.25">
      <c r="A502" s="26"/>
      <c r="E502" s="25" t="s">
        <v>80</v>
      </c>
    </row>
    <row r="503" spans="1:5" x14ac:dyDescent="0.25">
      <c r="A503" s="26"/>
      <c r="E503" s="25" t="s">
        <v>80</v>
      </c>
    </row>
    <row r="504" spans="1:5" x14ac:dyDescent="0.25">
      <c r="A504" s="26"/>
      <c r="E504" s="25" t="s">
        <v>80</v>
      </c>
    </row>
    <row r="505" spans="1:5" x14ac:dyDescent="0.25">
      <c r="A505" s="26"/>
      <c r="E505" s="25" t="s">
        <v>80</v>
      </c>
    </row>
    <row r="506" spans="1:5" x14ac:dyDescent="0.25">
      <c r="A506" s="26"/>
      <c r="E506" s="25" t="s">
        <v>80</v>
      </c>
    </row>
    <row r="507" spans="1:5" x14ac:dyDescent="0.25">
      <c r="A507" s="26"/>
      <c r="E507" s="25" t="s">
        <v>80</v>
      </c>
    </row>
    <row r="508" spans="1:5" x14ac:dyDescent="0.25">
      <c r="A508" s="26"/>
      <c r="E508" s="25" t="s">
        <v>80</v>
      </c>
    </row>
    <row r="509" spans="1:5" x14ac:dyDescent="0.25">
      <c r="A509" s="26"/>
      <c r="E509" s="25" t="s">
        <v>80</v>
      </c>
    </row>
    <row r="510" spans="1:5" x14ac:dyDescent="0.25">
      <c r="A510" s="26"/>
      <c r="E510" s="25" t="s">
        <v>80</v>
      </c>
    </row>
    <row r="511" spans="1:5" x14ac:dyDescent="0.25">
      <c r="A511" s="26"/>
      <c r="E511" s="25" t="s">
        <v>80</v>
      </c>
    </row>
    <row r="512" spans="1:5" x14ac:dyDescent="0.25">
      <c r="A512" s="26"/>
      <c r="E512" s="25" t="s">
        <v>80</v>
      </c>
    </row>
    <row r="513" spans="1:5" x14ac:dyDescent="0.25">
      <c r="A513" s="26"/>
      <c r="E513" s="25" t="s">
        <v>80</v>
      </c>
    </row>
    <row r="514" spans="1:5" x14ac:dyDescent="0.25">
      <c r="A514" s="26"/>
      <c r="E514" s="25" t="s">
        <v>80</v>
      </c>
    </row>
    <row r="515" spans="1:5" x14ac:dyDescent="0.25">
      <c r="A515" s="26"/>
      <c r="E515" s="25" t="s">
        <v>80</v>
      </c>
    </row>
    <row r="516" spans="1:5" x14ac:dyDescent="0.25">
      <c r="A516" s="26"/>
      <c r="E516" s="25" t="s">
        <v>80</v>
      </c>
    </row>
    <row r="517" spans="1:5" x14ac:dyDescent="0.25">
      <c r="A517" s="26"/>
      <c r="E517" s="25" t="s">
        <v>80</v>
      </c>
    </row>
    <row r="518" spans="1:5" x14ac:dyDescent="0.25">
      <c r="A518" s="26"/>
      <c r="E518" s="25" t="s">
        <v>80</v>
      </c>
    </row>
    <row r="519" spans="1:5" x14ac:dyDescent="0.25">
      <c r="A519" s="26"/>
      <c r="E519" s="25" t="s">
        <v>80</v>
      </c>
    </row>
    <row r="520" spans="1:5" x14ac:dyDescent="0.25">
      <c r="A520" s="26"/>
      <c r="E520" s="25" t="s">
        <v>80</v>
      </c>
    </row>
    <row r="521" spans="1:5" x14ac:dyDescent="0.25">
      <c r="A521" s="26"/>
      <c r="E521" s="25" t="s">
        <v>80</v>
      </c>
    </row>
    <row r="522" spans="1:5" x14ac:dyDescent="0.25">
      <c r="A522" s="26"/>
      <c r="E522" s="25" t="s">
        <v>80</v>
      </c>
    </row>
    <row r="523" spans="1:5" x14ac:dyDescent="0.25">
      <c r="A523" s="26"/>
      <c r="E523" s="25" t="s">
        <v>80</v>
      </c>
    </row>
    <row r="524" spans="1:5" x14ac:dyDescent="0.25">
      <c r="A524" s="26"/>
      <c r="E524" s="25" t="s">
        <v>80</v>
      </c>
    </row>
    <row r="525" spans="1:5" x14ac:dyDescent="0.25">
      <c r="A525" s="26"/>
      <c r="E525" s="25" t="s">
        <v>80</v>
      </c>
    </row>
    <row r="526" spans="1:5" x14ac:dyDescent="0.25">
      <c r="A526" s="26"/>
      <c r="E526" s="25" t="s">
        <v>80</v>
      </c>
    </row>
    <row r="527" spans="1:5" x14ac:dyDescent="0.25">
      <c r="A527" s="26"/>
      <c r="E527" s="25" t="s">
        <v>80</v>
      </c>
    </row>
    <row r="528" spans="1:5" x14ac:dyDescent="0.25">
      <c r="A528" s="26"/>
      <c r="E528" s="25" t="s">
        <v>80</v>
      </c>
    </row>
    <row r="529" spans="1:5" x14ac:dyDescent="0.25">
      <c r="A529" s="26"/>
      <c r="E529" s="25" t="s">
        <v>80</v>
      </c>
    </row>
    <row r="530" spans="1:5" x14ac:dyDescent="0.25">
      <c r="A530" s="26"/>
      <c r="E530" s="25" t="s">
        <v>80</v>
      </c>
    </row>
    <row r="531" spans="1:5" x14ac:dyDescent="0.25">
      <c r="A531" s="26"/>
      <c r="E531" s="25" t="s">
        <v>80</v>
      </c>
    </row>
    <row r="532" spans="1:5" x14ac:dyDescent="0.25">
      <c r="A532" s="26"/>
      <c r="E532" s="25" t="s">
        <v>80</v>
      </c>
    </row>
    <row r="533" spans="1:5" x14ac:dyDescent="0.25">
      <c r="A533" s="26"/>
      <c r="E533" s="25" t="s">
        <v>80</v>
      </c>
    </row>
    <row r="534" spans="1:5" x14ac:dyDescent="0.25">
      <c r="A534" s="26"/>
      <c r="E534" s="25" t="s">
        <v>80</v>
      </c>
    </row>
    <row r="535" spans="1:5" x14ac:dyDescent="0.25">
      <c r="A535" s="26"/>
      <c r="E535" s="25" t="s">
        <v>80</v>
      </c>
    </row>
    <row r="536" spans="1:5" x14ac:dyDescent="0.25">
      <c r="A536" s="26"/>
      <c r="E536" s="25" t="s">
        <v>80</v>
      </c>
    </row>
    <row r="537" spans="1:5" x14ac:dyDescent="0.25">
      <c r="A537" s="26"/>
      <c r="E537" s="25" t="s">
        <v>80</v>
      </c>
    </row>
    <row r="538" spans="1:5" x14ac:dyDescent="0.25">
      <c r="A538" s="26"/>
      <c r="E538" s="25" t="s">
        <v>80</v>
      </c>
    </row>
    <row r="539" spans="1:5" x14ac:dyDescent="0.25">
      <c r="A539" s="26"/>
      <c r="E539" s="25" t="s">
        <v>80</v>
      </c>
    </row>
    <row r="540" spans="1:5" x14ac:dyDescent="0.25">
      <c r="A540" s="26"/>
      <c r="E540" s="25" t="s">
        <v>80</v>
      </c>
    </row>
    <row r="541" spans="1:5" x14ac:dyDescent="0.25">
      <c r="A541" s="26"/>
      <c r="E541" s="25" t="s">
        <v>80</v>
      </c>
    </row>
    <row r="542" spans="1:5" x14ac:dyDescent="0.25">
      <c r="A542" s="26"/>
      <c r="E542" s="25" t="s">
        <v>80</v>
      </c>
    </row>
    <row r="543" spans="1:5" x14ac:dyDescent="0.25">
      <c r="A543" s="26"/>
      <c r="E543" s="25" t="s">
        <v>80</v>
      </c>
    </row>
    <row r="544" spans="1:5" x14ac:dyDescent="0.25">
      <c r="A544" s="26"/>
      <c r="E544" s="25" t="s">
        <v>80</v>
      </c>
    </row>
    <row r="545" spans="1:5" x14ac:dyDescent="0.25">
      <c r="A545" s="26"/>
      <c r="E545" s="25" t="s">
        <v>80</v>
      </c>
    </row>
    <row r="546" spans="1:5" x14ac:dyDescent="0.25">
      <c r="A546" s="26"/>
      <c r="E546" s="25" t="s">
        <v>80</v>
      </c>
    </row>
    <row r="547" spans="1:5" x14ac:dyDescent="0.25">
      <c r="A547" s="26"/>
      <c r="E547" s="25" t="s">
        <v>80</v>
      </c>
    </row>
    <row r="548" spans="1:5" x14ac:dyDescent="0.25">
      <c r="A548" s="26"/>
      <c r="E548" s="25" t="s">
        <v>80</v>
      </c>
    </row>
  </sheetData>
  <autoFilter ref="A4:E548"/>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59999389629810485"/>
  </sheetPr>
  <dimension ref="A2:E3038"/>
  <sheetViews>
    <sheetView workbookViewId="0">
      <selection activeCell="J74" sqref="J74"/>
    </sheetView>
  </sheetViews>
  <sheetFormatPr defaultRowHeight="15" x14ac:dyDescent="0.25"/>
  <cols>
    <col min="1" max="1" width="36" style="25" customWidth="1"/>
    <col min="2" max="2" width="15.85546875" style="25" bestFit="1" customWidth="1"/>
    <col min="3" max="3" width="9.140625" style="25"/>
    <col min="4" max="4" width="64.140625" style="25" bestFit="1" customWidth="1"/>
    <col min="5" max="5" width="21.7109375" style="25" customWidth="1"/>
    <col min="6" max="16384" width="9.140625" style="25"/>
  </cols>
  <sheetData>
    <row r="2" spans="1:5" x14ac:dyDescent="0.25">
      <c r="B2" s="25" t="s">
        <v>118</v>
      </c>
      <c r="C2" s="25" t="s">
        <v>126</v>
      </c>
      <c r="D2" s="25" t="s">
        <v>80</v>
      </c>
      <c r="E2" s="33" t="s">
        <v>124</v>
      </c>
    </row>
    <row r="3" spans="1:5" x14ac:dyDescent="0.25">
      <c r="B3" s="25" t="s">
        <v>80</v>
      </c>
      <c r="C3" s="25" t="s">
        <v>80</v>
      </c>
      <c r="D3" s="25" t="s">
        <v>80</v>
      </c>
      <c r="E3" s="33"/>
    </row>
    <row r="4" spans="1:5" x14ac:dyDescent="0.25">
      <c r="B4" s="25" t="s">
        <v>117</v>
      </c>
      <c r="C4" s="25" t="s">
        <v>71</v>
      </c>
      <c r="D4" s="25" t="s">
        <v>65</v>
      </c>
      <c r="E4" s="25" t="s">
        <v>82</v>
      </c>
    </row>
    <row r="5" spans="1:5" x14ac:dyDescent="0.25">
      <c r="A5" s="26" t="str">
        <f>CONCATENATE(B5,C5,D5)</f>
        <v>East Midlands2006Bladder</v>
      </c>
      <c r="B5" s="108" t="s">
        <v>160</v>
      </c>
      <c r="C5" s="108">
        <v>2006</v>
      </c>
      <c r="D5" s="108" t="s">
        <v>14</v>
      </c>
      <c r="E5" s="108">
        <v>765</v>
      </c>
    </row>
    <row r="6" spans="1:5" x14ac:dyDescent="0.25">
      <c r="A6" s="26" t="str">
        <f t="shared" ref="A6:A69" si="0">CONCATENATE(B6,C6,D6)</f>
        <v>East Midlands2006Bladder (in situ)</v>
      </c>
      <c r="B6" s="108" t="s">
        <v>160</v>
      </c>
      <c r="C6" s="108">
        <v>2006</v>
      </c>
      <c r="D6" s="108" t="s">
        <v>176</v>
      </c>
      <c r="E6" s="108">
        <v>121</v>
      </c>
    </row>
    <row r="7" spans="1:5" x14ac:dyDescent="0.25">
      <c r="A7" s="26" t="str">
        <f t="shared" si="0"/>
        <v>East Midlands2006Brain</v>
      </c>
      <c r="B7" s="108" t="s">
        <v>160</v>
      </c>
      <c r="C7" s="108">
        <v>2006</v>
      </c>
      <c r="D7" s="108" t="s">
        <v>15</v>
      </c>
      <c r="E7" s="108">
        <v>382</v>
      </c>
    </row>
    <row r="8" spans="1:5" x14ac:dyDescent="0.25">
      <c r="A8" s="26" t="str">
        <f t="shared" si="0"/>
        <v>East Midlands2006Breast</v>
      </c>
      <c r="B8" s="108" t="s">
        <v>160</v>
      </c>
      <c r="C8" s="108">
        <v>2006</v>
      </c>
      <c r="D8" s="108" t="s">
        <v>18</v>
      </c>
      <c r="E8" s="108">
        <v>3515</v>
      </c>
    </row>
    <row r="9" spans="1:5" x14ac:dyDescent="0.25">
      <c r="A9" s="26" t="str">
        <f t="shared" si="0"/>
        <v>East Midlands2006Breast (in-situ)</v>
      </c>
      <c r="B9" s="108" t="s">
        <v>160</v>
      </c>
      <c r="C9" s="108">
        <v>2006</v>
      </c>
      <c r="D9" s="108" t="s">
        <v>19</v>
      </c>
      <c r="E9" s="108">
        <v>355</v>
      </c>
    </row>
    <row r="10" spans="1:5" x14ac:dyDescent="0.25">
      <c r="A10" s="26" t="str">
        <f t="shared" si="0"/>
        <v>East Midlands2006Cancer of Unknown Primary</v>
      </c>
      <c r="B10" s="108" t="s">
        <v>160</v>
      </c>
      <c r="C10" s="108">
        <v>2006</v>
      </c>
      <c r="D10" s="108" t="s">
        <v>20</v>
      </c>
      <c r="E10" s="108">
        <v>926</v>
      </c>
    </row>
    <row r="11" spans="1:5" x14ac:dyDescent="0.25">
      <c r="A11" s="26" t="str">
        <f t="shared" si="0"/>
        <v>East Midlands2006Cervix</v>
      </c>
      <c r="B11" s="108" t="s">
        <v>160</v>
      </c>
      <c r="C11" s="108">
        <v>2006</v>
      </c>
      <c r="D11" s="108" t="s">
        <v>21</v>
      </c>
      <c r="E11" s="108">
        <v>259</v>
      </c>
    </row>
    <row r="12" spans="1:5" x14ac:dyDescent="0.25">
      <c r="A12" s="26" t="str">
        <f t="shared" si="0"/>
        <v>East Midlands2006Cervix (in-situ)</v>
      </c>
      <c r="B12" s="108" t="s">
        <v>160</v>
      </c>
      <c r="C12" s="108">
        <v>2006</v>
      </c>
      <c r="D12" s="108" t="s">
        <v>22</v>
      </c>
      <c r="E12" s="108">
        <v>2252</v>
      </c>
    </row>
    <row r="13" spans="1:5" x14ac:dyDescent="0.25">
      <c r="A13" s="26" t="str">
        <f t="shared" si="0"/>
        <v>East Midlands2006Colorectal</v>
      </c>
      <c r="B13" s="108" t="s">
        <v>160</v>
      </c>
      <c r="C13" s="108">
        <v>2006</v>
      </c>
      <c r="D13" s="108" t="s">
        <v>23</v>
      </c>
      <c r="E13" s="108">
        <v>2672</v>
      </c>
    </row>
    <row r="14" spans="1:5" x14ac:dyDescent="0.25">
      <c r="A14" s="26" t="str">
        <f t="shared" si="0"/>
        <v>East Midlands2006Head and neck - Larynx</v>
      </c>
      <c r="B14" s="108" t="s">
        <v>160</v>
      </c>
      <c r="C14" s="108">
        <v>2006</v>
      </c>
      <c r="D14" s="108" t="s">
        <v>177</v>
      </c>
      <c r="E14" s="108">
        <v>147</v>
      </c>
    </row>
    <row r="15" spans="1:5" x14ac:dyDescent="0.25">
      <c r="A15" s="26" t="str">
        <f t="shared" si="0"/>
        <v>East Midlands2006Head and Neck - non specific</v>
      </c>
      <c r="B15" s="108" t="s">
        <v>160</v>
      </c>
      <c r="C15" s="108">
        <v>2006</v>
      </c>
      <c r="D15" s="108" t="s">
        <v>27</v>
      </c>
      <c r="E15" s="108">
        <v>51</v>
      </c>
    </row>
    <row r="16" spans="1:5" x14ac:dyDescent="0.25">
      <c r="A16" s="26" t="str">
        <f t="shared" si="0"/>
        <v>East Midlands2006Head and neck - Oral cavity</v>
      </c>
      <c r="B16" s="108" t="s">
        <v>160</v>
      </c>
      <c r="C16" s="108">
        <v>2006</v>
      </c>
      <c r="D16" s="108" t="s">
        <v>24</v>
      </c>
      <c r="E16" s="108">
        <v>168</v>
      </c>
    </row>
    <row r="17" spans="1:5" x14ac:dyDescent="0.25">
      <c r="A17" s="26" t="str">
        <f t="shared" si="0"/>
        <v>East Midlands2006Head and neck - Oropharynx</v>
      </c>
      <c r="B17" s="108" t="s">
        <v>160</v>
      </c>
      <c r="C17" s="108">
        <v>2006</v>
      </c>
      <c r="D17" s="108" t="s">
        <v>25</v>
      </c>
      <c r="E17" s="108">
        <v>97</v>
      </c>
    </row>
    <row r="18" spans="1:5" x14ac:dyDescent="0.25">
      <c r="A18" s="26" t="str">
        <f t="shared" si="0"/>
        <v>East Midlands2006Head and neck - Other (excl. oral cavity, oropharynx, larynx &amp; thyroid)</v>
      </c>
      <c r="B18" s="108" t="s">
        <v>160</v>
      </c>
      <c r="C18" s="108">
        <v>2006</v>
      </c>
      <c r="D18" s="108" t="s">
        <v>28</v>
      </c>
      <c r="E18" s="108">
        <v>97</v>
      </c>
    </row>
    <row r="19" spans="1:5" x14ac:dyDescent="0.25">
      <c r="A19" s="26" t="str">
        <f t="shared" si="0"/>
        <v>East Midlands2006Head and neck - Thyroid</v>
      </c>
      <c r="B19" s="108" t="s">
        <v>160</v>
      </c>
      <c r="C19" s="108">
        <v>2006</v>
      </c>
      <c r="D19" s="108" t="s">
        <v>178</v>
      </c>
      <c r="E19" s="108">
        <v>139</v>
      </c>
    </row>
    <row r="20" spans="1:5" x14ac:dyDescent="0.25">
      <c r="A20" s="26" t="str">
        <f t="shared" si="0"/>
        <v>East Midlands2006Hodgkin lymphoma</v>
      </c>
      <c r="B20" s="108" t="s">
        <v>160</v>
      </c>
      <c r="C20" s="108">
        <v>2006</v>
      </c>
      <c r="D20" s="108" t="s">
        <v>29</v>
      </c>
      <c r="E20" s="108">
        <v>110</v>
      </c>
    </row>
    <row r="21" spans="1:5" x14ac:dyDescent="0.25">
      <c r="A21" s="26" t="str">
        <f t="shared" si="0"/>
        <v>East Midlands2006Kidney</v>
      </c>
      <c r="B21" s="108" t="s">
        <v>160</v>
      </c>
      <c r="C21" s="108">
        <v>2006</v>
      </c>
      <c r="D21" s="108" t="s">
        <v>31</v>
      </c>
      <c r="E21" s="108">
        <v>539</v>
      </c>
    </row>
    <row r="22" spans="1:5" x14ac:dyDescent="0.25">
      <c r="A22" s="26" t="str">
        <f t="shared" si="0"/>
        <v>East Midlands2006Leukaemia: acute myeloid</v>
      </c>
      <c r="B22" s="108" t="s">
        <v>160</v>
      </c>
      <c r="C22" s="108">
        <v>2006</v>
      </c>
      <c r="D22" s="108" t="s">
        <v>33</v>
      </c>
      <c r="E22" s="108">
        <v>193</v>
      </c>
    </row>
    <row r="23" spans="1:5" x14ac:dyDescent="0.25">
      <c r="A23" s="26" t="str">
        <f t="shared" si="0"/>
        <v>East Midlands2006Leukaemia: chronic lymphocytic</v>
      </c>
      <c r="B23" s="108" t="s">
        <v>160</v>
      </c>
      <c r="C23" s="108">
        <v>2006</v>
      </c>
      <c r="D23" s="108" t="s">
        <v>34</v>
      </c>
      <c r="E23" s="108">
        <v>214</v>
      </c>
    </row>
    <row r="24" spans="1:5" x14ac:dyDescent="0.25">
      <c r="A24" s="26" t="str">
        <f t="shared" si="0"/>
        <v>East Midlands2006Leukaemia: other (all excluding AML and CLL)</v>
      </c>
      <c r="B24" s="108" t="s">
        <v>160</v>
      </c>
      <c r="C24" s="108">
        <v>2006</v>
      </c>
      <c r="D24" s="108" t="s">
        <v>35</v>
      </c>
      <c r="E24" s="108">
        <v>81</v>
      </c>
    </row>
    <row r="25" spans="1:5" x14ac:dyDescent="0.25">
      <c r="A25" s="26" t="str">
        <f t="shared" si="0"/>
        <v>East Midlands2006Liver</v>
      </c>
      <c r="B25" s="108" t="s">
        <v>160</v>
      </c>
      <c r="C25" s="108">
        <v>2006</v>
      </c>
      <c r="D25" s="108" t="s">
        <v>179</v>
      </c>
      <c r="E25" s="108">
        <v>249</v>
      </c>
    </row>
    <row r="26" spans="1:5" x14ac:dyDescent="0.25">
      <c r="A26" s="26" t="str">
        <f t="shared" si="0"/>
        <v>East Midlands2006Lung</v>
      </c>
      <c r="B26" s="108" t="s">
        <v>160</v>
      </c>
      <c r="C26" s="108">
        <v>2006</v>
      </c>
      <c r="D26" s="108" t="s">
        <v>37</v>
      </c>
      <c r="E26" s="108">
        <v>2678</v>
      </c>
    </row>
    <row r="27" spans="1:5" x14ac:dyDescent="0.25">
      <c r="A27" s="26" t="str">
        <f t="shared" si="0"/>
        <v>East Midlands2006Melanoma</v>
      </c>
      <c r="B27" s="108" t="s">
        <v>160</v>
      </c>
      <c r="C27" s="108">
        <v>2006</v>
      </c>
      <c r="D27" s="108" t="s">
        <v>38</v>
      </c>
      <c r="E27" s="108">
        <v>705</v>
      </c>
    </row>
    <row r="28" spans="1:5" x14ac:dyDescent="0.25">
      <c r="A28" s="26" t="str">
        <f t="shared" si="0"/>
        <v>East Midlands2006Meninges</v>
      </c>
      <c r="B28" s="108" t="s">
        <v>160</v>
      </c>
      <c r="C28" s="108">
        <v>2006</v>
      </c>
      <c r="D28" s="108" t="s">
        <v>16</v>
      </c>
      <c r="E28" s="108">
        <v>130</v>
      </c>
    </row>
    <row r="29" spans="1:5" x14ac:dyDescent="0.25">
      <c r="A29" s="26" t="str">
        <f t="shared" si="0"/>
        <v>East Midlands2006Mesothelioma</v>
      </c>
      <c r="B29" s="108" t="s">
        <v>160</v>
      </c>
      <c r="C29" s="108">
        <v>2006</v>
      </c>
      <c r="D29" s="108" t="s">
        <v>39</v>
      </c>
      <c r="E29" s="108">
        <v>168</v>
      </c>
    </row>
    <row r="30" spans="1:5" x14ac:dyDescent="0.25">
      <c r="A30" s="26" t="str">
        <f t="shared" si="0"/>
        <v>East Midlands2006Multiple myeloma</v>
      </c>
      <c r="B30" s="108" t="s">
        <v>160</v>
      </c>
      <c r="C30" s="108">
        <v>2006</v>
      </c>
      <c r="D30" s="108" t="s">
        <v>40</v>
      </c>
      <c r="E30" s="108">
        <v>318</v>
      </c>
    </row>
    <row r="31" spans="1:5" x14ac:dyDescent="0.25">
      <c r="A31" s="26" t="str">
        <f t="shared" si="0"/>
        <v>East Midlands2006Non-Hodgkin lymphoma</v>
      </c>
      <c r="B31" s="108" t="s">
        <v>160</v>
      </c>
      <c r="C31" s="108">
        <v>2006</v>
      </c>
      <c r="D31" s="108" t="s">
        <v>30</v>
      </c>
      <c r="E31" s="108">
        <v>819</v>
      </c>
    </row>
    <row r="32" spans="1:5" x14ac:dyDescent="0.25">
      <c r="A32" s="26" t="str">
        <f t="shared" si="0"/>
        <v>East Midlands2006Oesophagus</v>
      </c>
      <c r="B32" s="108" t="s">
        <v>160</v>
      </c>
      <c r="C32" s="108">
        <v>2006</v>
      </c>
      <c r="D32" s="108" t="s">
        <v>41</v>
      </c>
      <c r="E32" s="108">
        <v>584</v>
      </c>
    </row>
    <row r="33" spans="1:5" x14ac:dyDescent="0.25">
      <c r="A33" s="26" t="str">
        <f t="shared" si="0"/>
        <v>East Midlands2006Other and unspecified urinary</v>
      </c>
      <c r="B33" s="108" t="s">
        <v>160</v>
      </c>
      <c r="C33" s="108">
        <v>2006</v>
      </c>
      <c r="D33" s="108" t="s">
        <v>32</v>
      </c>
      <c r="E33" s="108">
        <v>79</v>
      </c>
    </row>
    <row r="34" spans="1:5" x14ac:dyDescent="0.25">
      <c r="A34" s="26" t="str">
        <f t="shared" si="0"/>
        <v>East Midlands2006Other CNS and intracranial tumours</v>
      </c>
      <c r="B34" s="108" t="s">
        <v>160</v>
      </c>
      <c r="C34" s="108">
        <v>2006</v>
      </c>
      <c r="D34" s="108" t="s">
        <v>17</v>
      </c>
      <c r="E34" s="108">
        <v>116</v>
      </c>
    </row>
    <row r="35" spans="1:5" x14ac:dyDescent="0.25">
      <c r="A35" s="26" t="str">
        <f t="shared" si="0"/>
        <v>East Midlands2006Other haematological malignancies</v>
      </c>
      <c r="B35" s="108" t="s">
        <v>160</v>
      </c>
      <c r="C35" s="108">
        <v>2006</v>
      </c>
      <c r="D35" s="108" t="s">
        <v>36</v>
      </c>
      <c r="E35" s="108">
        <v>96</v>
      </c>
    </row>
    <row r="36" spans="1:5" x14ac:dyDescent="0.25">
      <c r="A36" s="26" t="str">
        <f t="shared" si="0"/>
        <v>East Midlands2006Other malignant neoplasms</v>
      </c>
      <c r="B36" s="108" t="s">
        <v>160</v>
      </c>
      <c r="C36" s="108">
        <v>2006</v>
      </c>
      <c r="D36" s="108" t="s">
        <v>42</v>
      </c>
      <c r="E36" s="108">
        <v>492</v>
      </c>
    </row>
    <row r="37" spans="1:5" x14ac:dyDescent="0.25">
      <c r="A37" s="26" t="str">
        <f t="shared" si="0"/>
        <v>East Midlands2006Ovary</v>
      </c>
      <c r="B37" s="108" t="s">
        <v>160</v>
      </c>
      <c r="C37" s="108">
        <v>2006</v>
      </c>
      <c r="D37" s="108" t="s">
        <v>43</v>
      </c>
      <c r="E37" s="108">
        <v>529</v>
      </c>
    </row>
    <row r="38" spans="1:5" x14ac:dyDescent="0.25">
      <c r="A38" s="26" t="str">
        <f t="shared" si="0"/>
        <v>East Midlands2006Pancreas</v>
      </c>
      <c r="B38" s="108" t="s">
        <v>160</v>
      </c>
      <c r="C38" s="108">
        <v>2006</v>
      </c>
      <c r="D38" s="108" t="s">
        <v>44</v>
      </c>
      <c r="E38" s="108">
        <v>601</v>
      </c>
    </row>
    <row r="39" spans="1:5" x14ac:dyDescent="0.25">
      <c r="A39" s="26" t="str">
        <f t="shared" si="0"/>
        <v>East Midlands2006Prostate</v>
      </c>
      <c r="B39" s="108" t="s">
        <v>160</v>
      </c>
      <c r="C39" s="108">
        <v>2006</v>
      </c>
      <c r="D39" s="108" t="s">
        <v>45</v>
      </c>
      <c r="E39" s="108">
        <v>2852</v>
      </c>
    </row>
    <row r="40" spans="1:5" x14ac:dyDescent="0.25">
      <c r="A40" s="26" t="str">
        <f t="shared" si="0"/>
        <v>East Midlands2006Sarcoma: Bone</v>
      </c>
      <c r="B40" s="108" t="s">
        <v>160</v>
      </c>
      <c r="C40" s="108">
        <v>2006</v>
      </c>
      <c r="D40" s="108" t="s">
        <v>47</v>
      </c>
      <c r="E40" s="108">
        <v>30</v>
      </c>
    </row>
    <row r="41" spans="1:5" x14ac:dyDescent="0.25">
      <c r="A41" s="26" t="str">
        <f t="shared" si="0"/>
        <v>East Midlands2006Sarcoma: connective and soft tissue</v>
      </c>
      <c r="B41" s="108" t="s">
        <v>160</v>
      </c>
      <c r="C41" s="108">
        <v>2006</v>
      </c>
      <c r="D41" s="108" t="s">
        <v>49</v>
      </c>
      <c r="E41" s="108">
        <v>149</v>
      </c>
    </row>
    <row r="42" spans="1:5" x14ac:dyDescent="0.25">
      <c r="A42" s="26" t="str">
        <f t="shared" si="0"/>
        <v>East Midlands2006Stomach</v>
      </c>
      <c r="B42" s="108" t="s">
        <v>160</v>
      </c>
      <c r="C42" s="108">
        <v>2006</v>
      </c>
      <c r="D42" s="108" t="s">
        <v>51</v>
      </c>
      <c r="E42" s="108">
        <v>530</v>
      </c>
    </row>
    <row r="43" spans="1:5" x14ac:dyDescent="0.25">
      <c r="A43" s="26" t="str">
        <f t="shared" si="0"/>
        <v>East Midlands2006Testis</v>
      </c>
      <c r="B43" s="108" t="s">
        <v>160</v>
      </c>
      <c r="C43" s="108">
        <v>2006</v>
      </c>
      <c r="D43" s="108" t="s">
        <v>53</v>
      </c>
      <c r="E43" s="108">
        <v>159</v>
      </c>
    </row>
    <row r="44" spans="1:5" x14ac:dyDescent="0.25">
      <c r="A44" s="26" t="str">
        <f t="shared" si="0"/>
        <v>East Midlands2006Uterus</v>
      </c>
      <c r="B44" s="108" t="s">
        <v>160</v>
      </c>
      <c r="C44" s="108">
        <v>2006</v>
      </c>
      <c r="D44" s="108" t="s">
        <v>55</v>
      </c>
      <c r="E44" s="108">
        <v>545</v>
      </c>
    </row>
    <row r="45" spans="1:5" x14ac:dyDescent="0.25">
      <c r="A45" s="26" t="str">
        <f t="shared" si="0"/>
        <v>East Midlands2006Vulva</v>
      </c>
      <c r="B45" s="108" t="s">
        <v>160</v>
      </c>
      <c r="C45" s="108">
        <v>2006</v>
      </c>
      <c r="D45" s="108" t="s">
        <v>57</v>
      </c>
      <c r="E45" s="108">
        <v>100</v>
      </c>
    </row>
    <row r="46" spans="1:5" x14ac:dyDescent="0.25">
      <c r="A46" s="26" t="str">
        <f t="shared" si="0"/>
        <v>East Midlands2006 Total</v>
      </c>
      <c r="B46" s="108" t="s">
        <v>160</v>
      </c>
      <c r="C46" s="108" t="s">
        <v>72</v>
      </c>
      <c r="D46" s="108" t="s">
        <v>80</v>
      </c>
      <c r="E46" s="108">
        <v>25012</v>
      </c>
    </row>
    <row r="47" spans="1:5" x14ac:dyDescent="0.25">
      <c r="A47" s="26" t="str">
        <f t="shared" si="0"/>
        <v>East Midlands2007Bladder</v>
      </c>
      <c r="B47" s="108" t="s">
        <v>160</v>
      </c>
      <c r="C47" s="108">
        <v>2007</v>
      </c>
      <c r="D47" s="108" t="s">
        <v>14</v>
      </c>
      <c r="E47" s="108">
        <v>810</v>
      </c>
    </row>
    <row r="48" spans="1:5" x14ac:dyDescent="0.25">
      <c r="A48" s="26" t="str">
        <f t="shared" si="0"/>
        <v>East Midlands2007Bladder (in situ)</v>
      </c>
      <c r="B48" s="108" t="s">
        <v>160</v>
      </c>
      <c r="C48" s="108">
        <v>2007</v>
      </c>
      <c r="D48" s="108" t="s">
        <v>176</v>
      </c>
      <c r="E48" s="108">
        <v>139</v>
      </c>
    </row>
    <row r="49" spans="1:5" x14ac:dyDescent="0.25">
      <c r="A49" s="26" t="str">
        <f t="shared" si="0"/>
        <v>East Midlands2007Brain</v>
      </c>
      <c r="B49" s="108" t="s">
        <v>160</v>
      </c>
      <c r="C49" s="108">
        <v>2007</v>
      </c>
      <c r="D49" s="108" t="s">
        <v>15</v>
      </c>
      <c r="E49" s="108">
        <v>368</v>
      </c>
    </row>
    <row r="50" spans="1:5" x14ac:dyDescent="0.25">
      <c r="A50" s="26" t="str">
        <f t="shared" si="0"/>
        <v>East Midlands2007Breast</v>
      </c>
      <c r="B50" s="108" t="s">
        <v>160</v>
      </c>
      <c r="C50" s="108">
        <v>2007</v>
      </c>
      <c r="D50" s="108" t="s">
        <v>18</v>
      </c>
      <c r="E50" s="108">
        <v>3331</v>
      </c>
    </row>
    <row r="51" spans="1:5" x14ac:dyDescent="0.25">
      <c r="A51" s="26" t="str">
        <f t="shared" si="0"/>
        <v>East Midlands2007Breast (in-situ)</v>
      </c>
      <c r="B51" s="108" t="s">
        <v>160</v>
      </c>
      <c r="C51" s="108">
        <v>2007</v>
      </c>
      <c r="D51" s="108" t="s">
        <v>19</v>
      </c>
      <c r="E51" s="108">
        <v>386</v>
      </c>
    </row>
    <row r="52" spans="1:5" x14ac:dyDescent="0.25">
      <c r="A52" s="26" t="str">
        <f t="shared" si="0"/>
        <v>East Midlands2007Cancer of Unknown Primary</v>
      </c>
      <c r="B52" s="108" t="s">
        <v>160</v>
      </c>
      <c r="C52" s="108">
        <v>2007</v>
      </c>
      <c r="D52" s="108" t="s">
        <v>20</v>
      </c>
      <c r="E52" s="108">
        <v>757</v>
      </c>
    </row>
    <row r="53" spans="1:5" x14ac:dyDescent="0.25">
      <c r="A53" s="26" t="str">
        <f t="shared" si="0"/>
        <v>East Midlands2007Cervix</v>
      </c>
      <c r="B53" s="108" t="s">
        <v>160</v>
      </c>
      <c r="C53" s="108">
        <v>2007</v>
      </c>
      <c r="D53" s="108" t="s">
        <v>21</v>
      </c>
      <c r="E53" s="108">
        <v>231</v>
      </c>
    </row>
    <row r="54" spans="1:5" x14ac:dyDescent="0.25">
      <c r="A54" s="26" t="str">
        <f t="shared" si="0"/>
        <v>East Midlands2007Cervix (in-situ)</v>
      </c>
      <c r="B54" s="108" t="s">
        <v>160</v>
      </c>
      <c r="C54" s="108">
        <v>2007</v>
      </c>
      <c r="D54" s="108" t="s">
        <v>22</v>
      </c>
      <c r="E54" s="108">
        <v>2367</v>
      </c>
    </row>
    <row r="55" spans="1:5" x14ac:dyDescent="0.25">
      <c r="A55" s="26" t="str">
        <f t="shared" si="0"/>
        <v>East Midlands2007Colorectal</v>
      </c>
      <c r="B55" s="108" t="s">
        <v>160</v>
      </c>
      <c r="C55" s="108">
        <v>2007</v>
      </c>
      <c r="D55" s="108" t="s">
        <v>23</v>
      </c>
      <c r="E55" s="108">
        <v>2710</v>
      </c>
    </row>
    <row r="56" spans="1:5" x14ac:dyDescent="0.25">
      <c r="A56" s="26" t="str">
        <f t="shared" si="0"/>
        <v>East Midlands2007Head and neck - Larynx</v>
      </c>
      <c r="B56" s="108" t="s">
        <v>160</v>
      </c>
      <c r="C56" s="108">
        <v>2007</v>
      </c>
      <c r="D56" s="108" t="s">
        <v>177</v>
      </c>
      <c r="E56" s="108">
        <v>148</v>
      </c>
    </row>
    <row r="57" spans="1:5" x14ac:dyDescent="0.25">
      <c r="A57" s="26" t="str">
        <f t="shared" si="0"/>
        <v>East Midlands2007Head and Neck - non specific</v>
      </c>
      <c r="B57" s="108" t="s">
        <v>160</v>
      </c>
      <c r="C57" s="108">
        <v>2007</v>
      </c>
      <c r="D57" s="108" t="s">
        <v>27</v>
      </c>
      <c r="E57" s="108">
        <v>40</v>
      </c>
    </row>
    <row r="58" spans="1:5" x14ac:dyDescent="0.25">
      <c r="A58" s="26" t="str">
        <f t="shared" si="0"/>
        <v>East Midlands2007Head and neck - Oral cavity</v>
      </c>
      <c r="B58" s="108" t="s">
        <v>160</v>
      </c>
      <c r="C58" s="108">
        <v>2007</v>
      </c>
      <c r="D58" s="108" t="s">
        <v>24</v>
      </c>
      <c r="E58" s="108">
        <v>178</v>
      </c>
    </row>
    <row r="59" spans="1:5" x14ac:dyDescent="0.25">
      <c r="A59" s="26" t="str">
        <f t="shared" si="0"/>
        <v>East Midlands2007Head and neck - Oropharynx</v>
      </c>
      <c r="B59" s="108" t="s">
        <v>160</v>
      </c>
      <c r="C59" s="108">
        <v>2007</v>
      </c>
      <c r="D59" s="108" t="s">
        <v>25</v>
      </c>
      <c r="E59" s="108">
        <v>109</v>
      </c>
    </row>
    <row r="60" spans="1:5" x14ac:dyDescent="0.25">
      <c r="A60" s="26" t="str">
        <f t="shared" si="0"/>
        <v>East Midlands2007Head and neck - Other (excl. oral cavity, oropharynx, larynx &amp; thyroid)</v>
      </c>
      <c r="B60" s="108" t="s">
        <v>160</v>
      </c>
      <c r="C60" s="108">
        <v>2007</v>
      </c>
      <c r="D60" s="108" t="s">
        <v>28</v>
      </c>
      <c r="E60" s="108">
        <v>117</v>
      </c>
    </row>
    <row r="61" spans="1:5" x14ac:dyDescent="0.25">
      <c r="A61" s="26" t="str">
        <f t="shared" si="0"/>
        <v>East Midlands2007Head and neck - Thyroid</v>
      </c>
      <c r="B61" s="108" t="s">
        <v>160</v>
      </c>
      <c r="C61" s="108">
        <v>2007</v>
      </c>
      <c r="D61" s="108" t="s">
        <v>178</v>
      </c>
      <c r="E61" s="108">
        <v>163</v>
      </c>
    </row>
    <row r="62" spans="1:5" x14ac:dyDescent="0.25">
      <c r="A62" s="26" t="str">
        <f t="shared" si="0"/>
        <v>East Midlands2007Hodgkin lymphoma</v>
      </c>
      <c r="B62" s="108" t="s">
        <v>160</v>
      </c>
      <c r="C62" s="108">
        <v>2007</v>
      </c>
      <c r="D62" s="108" t="s">
        <v>29</v>
      </c>
      <c r="E62" s="108">
        <v>139</v>
      </c>
    </row>
    <row r="63" spans="1:5" x14ac:dyDescent="0.25">
      <c r="A63" s="26" t="str">
        <f t="shared" si="0"/>
        <v>East Midlands2007Kidney</v>
      </c>
      <c r="B63" s="108" t="s">
        <v>160</v>
      </c>
      <c r="C63" s="108">
        <v>2007</v>
      </c>
      <c r="D63" s="108" t="s">
        <v>31</v>
      </c>
      <c r="E63" s="108">
        <v>564</v>
      </c>
    </row>
    <row r="64" spans="1:5" x14ac:dyDescent="0.25">
      <c r="A64" s="26" t="str">
        <f t="shared" si="0"/>
        <v>East Midlands2007Leukaemia: acute myeloid</v>
      </c>
      <c r="B64" s="108" t="s">
        <v>160</v>
      </c>
      <c r="C64" s="108">
        <v>2007</v>
      </c>
      <c r="D64" s="108" t="s">
        <v>33</v>
      </c>
      <c r="E64" s="108">
        <v>219</v>
      </c>
    </row>
    <row r="65" spans="1:5" x14ac:dyDescent="0.25">
      <c r="A65" s="26" t="str">
        <f t="shared" si="0"/>
        <v>East Midlands2007Leukaemia: chronic lymphocytic</v>
      </c>
      <c r="B65" s="108" t="s">
        <v>160</v>
      </c>
      <c r="C65" s="108">
        <v>2007</v>
      </c>
      <c r="D65" s="108" t="s">
        <v>34</v>
      </c>
      <c r="E65" s="108">
        <v>219</v>
      </c>
    </row>
    <row r="66" spans="1:5" x14ac:dyDescent="0.25">
      <c r="A66" s="26" t="str">
        <f t="shared" si="0"/>
        <v>East Midlands2007Leukaemia: other (all excluding AML and CLL)</v>
      </c>
      <c r="B66" s="108" t="s">
        <v>160</v>
      </c>
      <c r="C66" s="108">
        <v>2007</v>
      </c>
      <c r="D66" s="108" t="s">
        <v>35</v>
      </c>
      <c r="E66" s="108">
        <v>102</v>
      </c>
    </row>
    <row r="67" spans="1:5" x14ac:dyDescent="0.25">
      <c r="A67" s="26" t="str">
        <f t="shared" si="0"/>
        <v>East Midlands2007Liver</v>
      </c>
      <c r="B67" s="108" t="s">
        <v>160</v>
      </c>
      <c r="C67" s="108">
        <v>2007</v>
      </c>
      <c r="D67" s="108" t="s">
        <v>179</v>
      </c>
      <c r="E67" s="108">
        <v>244</v>
      </c>
    </row>
    <row r="68" spans="1:5" x14ac:dyDescent="0.25">
      <c r="A68" s="26" t="str">
        <f t="shared" si="0"/>
        <v>East Midlands2007Lung</v>
      </c>
      <c r="B68" s="108" t="s">
        <v>160</v>
      </c>
      <c r="C68" s="108">
        <v>2007</v>
      </c>
      <c r="D68" s="108" t="s">
        <v>37</v>
      </c>
      <c r="E68" s="108">
        <v>3015</v>
      </c>
    </row>
    <row r="69" spans="1:5" x14ac:dyDescent="0.25">
      <c r="A69" s="26" t="str">
        <f t="shared" si="0"/>
        <v>East Midlands2007Melanoma</v>
      </c>
      <c r="B69" s="108" t="s">
        <v>160</v>
      </c>
      <c r="C69" s="108">
        <v>2007</v>
      </c>
      <c r="D69" s="108" t="s">
        <v>38</v>
      </c>
      <c r="E69" s="108">
        <v>744</v>
      </c>
    </row>
    <row r="70" spans="1:5" x14ac:dyDescent="0.25">
      <c r="A70" s="26" t="str">
        <f t="shared" ref="A70:A133" si="1">CONCATENATE(B70,C70,D70)</f>
        <v>East Midlands2007Meninges</v>
      </c>
      <c r="B70" s="108" t="s">
        <v>160</v>
      </c>
      <c r="C70" s="108">
        <v>2007</v>
      </c>
      <c r="D70" s="108" t="s">
        <v>16</v>
      </c>
      <c r="E70" s="108">
        <v>160</v>
      </c>
    </row>
    <row r="71" spans="1:5" x14ac:dyDescent="0.25">
      <c r="A71" s="26" t="str">
        <f t="shared" si="1"/>
        <v>East Midlands2007Mesothelioma</v>
      </c>
      <c r="B71" s="108" t="s">
        <v>160</v>
      </c>
      <c r="C71" s="108">
        <v>2007</v>
      </c>
      <c r="D71" s="108" t="s">
        <v>39</v>
      </c>
      <c r="E71" s="108">
        <v>163</v>
      </c>
    </row>
    <row r="72" spans="1:5" x14ac:dyDescent="0.25">
      <c r="A72" s="26" t="str">
        <f t="shared" si="1"/>
        <v>East Midlands2007Multiple myeloma</v>
      </c>
      <c r="B72" s="108" t="s">
        <v>160</v>
      </c>
      <c r="C72" s="108">
        <v>2007</v>
      </c>
      <c r="D72" s="108" t="s">
        <v>40</v>
      </c>
      <c r="E72" s="108">
        <v>323</v>
      </c>
    </row>
    <row r="73" spans="1:5" x14ac:dyDescent="0.25">
      <c r="A73" s="26" t="str">
        <f t="shared" si="1"/>
        <v>East Midlands2007Non-Hodgkin lymphoma</v>
      </c>
      <c r="B73" s="108" t="s">
        <v>160</v>
      </c>
      <c r="C73" s="108">
        <v>2007</v>
      </c>
      <c r="D73" s="108" t="s">
        <v>30</v>
      </c>
      <c r="E73" s="108">
        <v>864</v>
      </c>
    </row>
    <row r="74" spans="1:5" x14ac:dyDescent="0.25">
      <c r="A74" s="26" t="str">
        <f t="shared" si="1"/>
        <v>East Midlands2007Oesophagus</v>
      </c>
      <c r="B74" s="108" t="s">
        <v>160</v>
      </c>
      <c r="C74" s="108">
        <v>2007</v>
      </c>
      <c r="D74" s="108" t="s">
        <v>41</v>
      </c>
      <c r="E74" s="108">
        <v>657</v>
      </c>
    </row>
    <row r="75" spans="1:5" x14ac:dyDescent="0.25">
      <c r="A75" s="26" t="str">
        <f t="shared" si="1"/>
        <v>East Midlands2007Other and unspecified urinary</v>
      </c>
      <c r="B75" s="108" t="s">
        <v>160</v>
      </c>
      <c r="C75" s="108">
        <v>2007</v>
      </c>
      <c r="D75" s="108" t="s">
        <v>32</v>
      </c>
      <c r="E75" s="108">
        <v>83</v>
      </c>
    </row>
    <row r="76" spans="1:5" x14ac:dyDescent="0.25">
      <c r="A76" s="26" t="str">
        <f t="shared" si="1"/>
        <v>East Midlands2007Other CNS and intracranial tumours</v>
      </c>
      <c r="B76" s="108" t="s">
        <v>160</v>
      </c>
      <c r="C76" s="108">
        <v>2007</v>
      </c>
      <c r="D76" s="108" t="s">
        <v>17</v>
      </c>
      <c r="E76" s="108">
        <v>150</v>
      </c>
    </row>
    <row r="77" spans="1:5" x14ac:dyDescent="0.25">
      <c r="A77" s="26" t="str">
        <f t="shared" si="1"/>
        <v>East Midlands2007Other haematological malignancies</v>
      </c>
      <c r="B77" s="108" t="s">
        <v>160</v>
      </c>
      <c r="C77" s="108">
        <v>2007</v>
      </c>
      <c r="D77" s="108" t="s">
        <v>36</v>
      </c>
      <c r="E77" s="108">
        <v>103</v>
      </c>
    </row>
    <row r="78" spans="1:5" x14ac:dyDescent="0.25">
      <c r="A78" s="26" t="str">
        <f t="shared" si="1"/>
        <v>East Midlands2007Other malignant neoplasms</v>
      </c>
      <c r="B78" s="108" t="s">
        <v>160</v>
      </c>
      <c r="C78" s="108">
        <v>2007</v>
      </c>
      <c r="D78" s="108" t="s">
        <v>42</v>
      </c>
      <c r="E78" s="108">
        <v>563</v>
      </c>
    </row>
    <row r="79" spans="1:5" x14ac:dyDescent="0.25">
      <c r="A79" s="26" t="str">
        <f t="shared" si="1"/>
        <v>East Midlands2007Ovary</v>
      </c>
      <c r="B79" s="108" t="s">
        <v>160</v>
      </c>
      <c r="C79" s="108">
        <v>2007</v>
      </c>
      <c r="D79" s="108" t="s">
        <v>43</v>
      </c>
      <c r="E79" s="108">
        <v>565</v>
      </c>
    </row>
    <row r="80" spans="1:5" x14ac:dyDescent="0.25">
      <c r="A80" s="26" t="str">
        <f t="shared" si="1"/>
        <v>East Midlands2007Pancreas</v>
      </c>
      <c r="B80" s="108" t="s">
        <v>160</v>
      </c>
      <c r="C80" s="108">
        <v>2007</v>
      </c>
      <c r="D80" s="108" t="s">
        <v>44</v>
      </c>
      <c r="E80" s="108">
        <v>605</v>
      </c>
    </row>
    <row r="81" spans="1:5" x14ac:dyDescent="0.25">
      <c r="A81" s="26" t="str">
        <f t="shared" si="1"/>
        <v>East Midlands2007Prostate</v>
      </c>
      <c r="B81" s="108" t="s">
        <v>160</v>
      </c>
      <c r="C81" s="108">
        <v>2007</v>
      </c>
      <c r="D81" s="108" t="s">
        <v>45</v>
      </c>
      <c r="E81" s="108">
        <v>2914</v>
      </c>
    </row>
    <row r="82" spans="1:5" x14ac:dyDescent="0.25">
      <c r="A82" s="26" t="str">
        <f t="shared" si="1"/>
        <v>East Midlands2007Sarcoma: Bone</v>
      </c>
      <c r="B82" s="108" t="s">
        <v>160</v>
      </c>
      <c r="C82" s="108">
        <v>2007</v>
      </c>
      <c r="D82" s="108" t="s">
        <v>47</v>
      </c>
      <c r="E82" s="108">
        <v>44</v>
      </c>
    </row>
    <row r="83" spans="1:5" x14ac:dyDescent="0.25">
      <c r="A83" s="26" t="str">
        <f t="shared" si="1"/>
        <v>East Midlands2007Sarcoma: connective and soft tissue</v>
      </c>
      <c r="B83" s="108" t="s">
        <v>160</v>
      </c>
      <c r="C83" s="108">
        <v>2007</v>
      </c>
      <c r="D83" s="108" t="s">
        <v>49</v>
      </c>
      <c r="E83" s="108">
        <v>170</v>
      </c>
    </row>
    <row r="84" spans="1:5" x14ac:dyDescent="0.25">
      <c r="A84" s="26" t="str">
        <f t="shared" si="1"/>
        <v>East Midlands2007Stomach</v>
      </c>
      <c r="B84" s="108" t="s">
        <v>160</v>
      </c>
      <c r="C84" s="108">
        <v>2007</v>
      </c>
      <c r="D84" s="108" t="s">
        <v>51</v>
      </c>
      <c r="E84" s="108">
        <v>561</v>
      </c>
    </row>
    <row r="85" spans="1:5" x14ac:dyDescent="0.25">
      <c r="A85" s="26" t="str">
        <f t="shared" si="1"/>
        <v>East Midlands2007Testis</v>
      </c>
      <c r="B85" s="108" t="s">
        <v>160</v>
      </c>
      <c r="C85" s="108">
        <v>2007</v>
      </c>
      <c r="D85" s="108" t="s">
        <v>53</v>
      </c>
      <c r="E85" s="108">
        <v>139</v>
      </c>
    </row>
    <row r="86" spans="1:5" x14ac:dyDescent="0.25">
      <c r="A86" s="26" t="str">
        <f t="shared" si="1"/>
        <v>East Midlands2007Uterus</v>
      </c>
      <c r="B86" s="108" t="s">
        <v>160</v>
      </c>
      <c r="C86" s="108">
        <v>2007</v>
      </c>
      <c r="D86" s="108" t="s">
        <v>55</v>
      </c>
      <c r="E86" s="108">
        <v>605</v>
      </c>
    </row>
    <row r="87" spans="1:5" x14ac:dyDescent="0.25">
      <c r="A87" s="26" t="str">
        <f t="shared" si="1"/>
        <v>East Midlands2007Vulva</v>
      </c>
      <c r="B87" s="108" t="s">
        <v>160</v>
      </c>
      <c r="C87" s="108">
        <v>2007</v>
      </c>
      <c r="D87" s="108" t="s">
        <v>57</v>
      </c>
      <c r="E87" s="108">
        <v>102</v>
      </c>
    </row>
    <row r="88" spans="1:5" x14ac:dyDescent="0.25">
      <c r="A88" s="26" t="str">
        <f t="shared" si="1"/>
        <v>East Midlands2007 Total</v>
      </c>
      <c r="B88" s="108" t="s">
        <v>160</v>
      </c>
      <c r="C88" s="108" t="s">
        <v>73</v>
      </c>
      <c r="D88" s="108" t="s">
        <v>80</v>
      </c>
      <c r="E88" s="108">
        <v>25871</v>
      </c>
    </row>
    <row r="89" spans="1:5" x14ac:dyDescent="0.25">
      <c r="A89" s="26" t="str">
        <f t="shared" si="1"/>
        <v>East Midlands2008Bladder</v>
      </c>
      <c r="B89" s="108" t="s">
        <v>160</v>
      </c>
      <c r="C89" s="108">
        <v>2008</v>
      </c>
      <c r="D89" s="108" t="s">
        <v>14</v>
      </c>
      <c r="E89" s="108">
        <v>810</v>
      </c>
    </row>
    <row r="90" spans="1:5" x14ac:dyDescent="0.25">
      <c r="A90" s="26" t="str">
        <f t="shared" si="1"/>
        <v>East Midlands2008Bladder (in situ)</v>
      </c>
      <c r="B90" s="108" t="s">
        <v>160</v>
      </c>
      <c r="C90" s="108">
        <v>2008</v>
      </c>
      <c r="D90" s="108" t="s">
        <v>176</v>
      </c>
      <c r="E90" s="108">
        <v>166</v>
      </c>
    </row>
    <row r="91" spans="1:5" x14ac:dyDescent="0.25">
      <c r="A91" s="26" t="str">
        <f t="shared" si="1"/>
        <v>East Midlands2008Brain</v>
      </c>
      <c r="B91" s="108" t="s">
        <v>160</v>
      </c>
      <c r="C91" s="108">
        <v>2008</v>
      </c>
      <c r="D91" s="108" t="s">
        <v>15</v>
      </c>
      <c r="E91" s="108">
        <v>415</v>
      </c>
    </row>
    <row r="92" spans="1:5" x14ac:dyDescent="0.25">
      <c r="A92" s="26" t="str">
        <f t="shared" si="1"/>
        <v>East Midlands2008Breast</v>
      </c>
      <c r="B92" s="108" t="s">
        <v>160</v>
      </c>
      <c r="C92" s="108">
        <v>2008</v>
      </c>
      <c r="D92" s="108" t="s">
        <v>18</v>
      </c>
      <c r="E92" s="108">
        <v>3677</v>
      </c>
    </row>
    <row r="93" spans="1:5" x14ac:dyDescent="0.25">
      <c r="A93" s="26" t="str">
        <f t="shared" si="1"/>
        <v>East Midlands2008Breast (in-situ)</v>
      </c>
      <c r="B93" s="108" t="s">
        <v>160</v>
      </c>
      <c r="C93" s="108">
        <v>2008</v>
      </c>
      <c r="D93" s="108" t="s">
        <v>19</v>
      </c>
      <c r="E93" s="108">
        <v>458</v>
      </c>
    </row>
    <row r="94" spans="1:5" x14ac:dyDescent="0.25">
      <c r="A94" s="26" t="str">
        <f t="shared" si="1"/>
        <v>East Midlands2008Cancer of Unknown Primary</v>
      </c>
      <c r="B94" s="108" t="s">
        <v>160</v>
      </c>
      <c r="C94" s="108">
        <v>2008</v>
      </c>
      <c r="D94" s="108" t="s">
        <v>20</v>
      </c>
      <c r="E94" s="108">
        <v>734</v>
      </c>
    </row>
    <row r="95" spans="1:5" x14ac:dyDescent="0.25">
      <c r="A95" s="26" t="str">
        <f t="shared" si="1"/>
        <v>East Midlands2008Cervix</v>
      </c>
      <c r="B95" s="108" t="s">
        <v>160</v>
      </c>
      <c r="C95" s="108">
        <v>2008</v>
      </c>
      <c r="D95" s="108" t="s">
        <v>21</v>
      </c>
      <c r="E95" s="108">
        <v>233</v>
      </c>
    </row>
    <row r="96" spans="1:5" x14ac:dyDescent="0.25">
      <c r="A96" s="26" t="str">
        <f t="shared" si="1"/>
        <v>East Midlands2008Cervix (in-situ)</v>
      </c>
      <c r="B96" s="108" t="s">
        <v>160</v>
      </c>
      <c r="C96" s="108">
        <v>2008</v>
      </c>
      <c r="D96" s="108" t="s">
        <v>22</v>
      </c>
      <c r="E96" s="108">
        <v>2269</v>
      </c>
    </row>
    <row r="97" spans="1:5" x14ac:dyDescent="0.25">
      <c r="A97" s="26" t="str">
        <f t="shared" si="1"/>
        <v>East Midlands2008Colorectal</v>
      </c>
      <c r="B97" s="108" t="s">
        <v>160</v>
      </c>
      <c r="C97" s="108">
        <v>2008</v>
      </c>
      <c r="D97" s="108" t="s">
        <v>23</v>
      </c>
      <c r="E97" s="108">
        <v>2918</v>
      </c>
    </row>
    <row r="98" spans="1:5" x14ac:dyDescent="0.25">
      <c r="A98" s="26" t="str">
        <f t="shared" si="1"/>
        <v>East Midlands2008Head and neck - Larynx</v>
      </c>
      <c r="B98" s="108" t="s">
        <v>160</v>
      </c>
      <c r="C98" s="108">
        <v>2008</v>
      </c>
      <c r="D98" s="108" t="s">
        <v>177</v>
      </c>
      <c r="E98" s="108">
        <v>152</v>
      </c>
    </row>
    <row r="99" spans="1:5" x14ac:dyDescent="0.25">
      <c r="A99" s="26" t="str">
        <f t="shared" si="1"/>
        <v>East Midlands2008Head and Neck - non specific</v>
      </c>
      <c r="B99" s="108" t="s">
        <v>160</v>
      </c>
      <c r="C99" s="108">
        <v>2008</v>
      </c>
      <c r="D99" s="108" t="s">
        <v>27</v>
      </c>
      <c r="E99" s="108">
        <v>50</v>
      </c>
    </row>
    <row r="100" spans="1:5" x14ac:dyDescent="0.25">
      <c r="A100" s="26" t="str">
        <f t="shared" si="1"/>
        <v>East Midlands2008Head and neck - Oral cavity</v>
      </c>
      <c r="B100" s="108" t="s">
        <v>160</v>
      </c>
      <c r="C100" s="108">
        <v>2008</v>
      </c>
      <c r="D100" s="108" t="s">
        <v>24</v>
      </c>
      <c r="E100" s="108">
        <v>202</v>
      </c>
    </row>
    <row r="101" spans="1:5" x14ac:dyDescent="0.25">
      <c r="A101" s="26" t="str">
        <f t="shared" si="1"/>
        <v>East Midlands2008Head and neck - Oropharynx</v>
      </c>
      <c r="B101" s="108" t="s">
        <v>160</v>
      </c>
      <c r="C101" s="108">
        <v>2008</v>
      </c>
      <c r="D101" s="108" t="s">
        <v>25</v>
      </c>
      <c r="E101" s="108">
        <v>101</v>
      </c>
    </row>
    <row r="102" spans="1:5" x14ac:dyDescent="0.25">
      <c r="A102" s="26" t="str">
        <f t="shared" si="1"/>
        <v>East Midlands2008Head and neck - Other (excl. oral cavity, oropharynx, larynx &amp; thyroid)</v>
      </c>
      <c r="B102" s="108" t="s">
        <v>160</v>
      </c>
      <c r="C102" s="108">
        <v>2008</v>
      </c>
      <c r="D102" s="108" t="s">
        <v>28</v>
      </c>
      <c r="E102" s="108">
        <v>135</v>
      </c>
    </row>
    <row r="103" spans="1:5" x14ac:dyDescent="0.25">
      <c r="A103" s="26" t="str">
        <f t="shared" si="1"/>
        <v>East Midlands2008Head and neck - Thyroid</v>
      </c>
      <c r="B103" s="108" t="s">
        <v>160</v>
      </c>
      <c r="C103" s="108">
        <v>2008</v>
      </c>
      <c r="D103" s="108" t="s">
        <v>178</v>
      </c>
      <c r="E103" s="108">
        <v>155</v>
      </c>
    </row>
    <row r="104" spans="1:5" x14ac:dyDescent="0.25">
      <c r="A104" s="26" t="str">
        <f t="shared" si="1"/>
        <v>East Midlands2008Hodgkin lymphoma</v>
      </c>
      <c r="B104" s="108" t="s">
        <v>160</v>
      </c>
      <c r="C104" s="108">
        <v>2008</v>
      </c>
      <c r="D104" s="108" t="s">
        <v>29</v>
      </c>
      <c r="E104" s="108">
        <v>113</v>
      </c>
    </row>
    <row r="105" spans="1:5" x14ac:dyDescent="0.25">
      <c r="A105" s="26" t="str">
        <f t="shared" si="1"/>
        <v>East Midlands2008Kidney</v>
      </c>
      <c r="B105" s="108" t="s">
        <v>160</v>
      </c>
      <c r="C105" s="108">
        <v>2008</v>
      </c>
      <c r="D105" s="108" t="s">
        <v>31</v>
      </c>
      <c r="E105" s="108">
        <v>639</v>
      </c>
    </row>
    <row r="106" spans="1:5" x14ac:dyDescent="0.25">
      <c r="A106" s="26" t="str">
        <f t="shared" si="1"/>
        <v>East Midlands2008Leukaemia: acute myeloid</v>
      </c>
      <c r="B106" s="108" t="s">
        <v>160</v>
      </c>
      <c r="C106" s="108">
        <v>2008</v>
      </c>
      <c r="D106" s="108" t="s">
        <v>33</v>
      </c>
      <c r="E106" s="108">
        <v>191</v>
      </c>
    </row>
    <row r="107" spans="1:5" x14ac:dyDescent="0.25">
      <c r="A107" s="26" t="str">
        <f t="shared" si="1"/>
        <v>East Midlands2008Leukaemia: chronic lymphocytic</v>
      </c>
      <c r="B107" s="108" t="s">
        <v>160</v>
      </c>
      <c r="C107" s="108">
        <v>2008</v>
      </c>
      <c r="D107" s="108" t="s">
        <v>34</v>
      </c>
      <c r="E107" s="108">
        <v>238</v>
      </c>
    </row>
    <row r="108" spans="1:5" x14ac:dyDescent="0.25">
      <c r="A108" s="26" t="str">
        <f t="shared" si="1"/>
        <v>East Midlands2008Leukaemia: other (all excluding AML and CLL)</v>
      </c>
      <c r="B108" s="108" t="s">
        <v>160</v>
      </c>
      <c r="C108" s="108">
        <v>2008</v>
      </c>
      <c r="D108" s="108" t="s">
        <v>35</v>
      </c>
      <c r="E108" s="108">
        <v>102</v>
      </c>
    </row>
    <row r="109" spans="1:5" x14ac:dyDescent="0.25">
      <c r="A109" s="26" t="str">
        <f t="shared" si="1"/>
        <v>East Midlands2008Liver</v>
      </c>
      <c r="B109" s="108" t="s">
        <v>160</v>
      </c>
      <c r="C109" s="108">
        <v>2008</v>
      </c>
      <c r="D109" s="108" t="s">
        <v>179</v>
      </c>
      <c r="E109" s="108">
        <v>272</v>
      </c>
    </row>
    <row r="110" spans="1:5" x14ac:dyDescent="0.25">
      <c r="A110" s="26" t="str">
        <f t="shared" si="1"/>
        <v>East Midlands2008Lung</v>
      </c>
      <c r="B110" s="108" t="s">
        <v>160</v>
      </c>
      <c r="C110" s="108">
        <v>2008</v>
      </c>
      <c r="D110" s="108" t="s">
        <v>37</v>
      </c>
      <c r="E110" s="108">
        <v>2967</v>
      </c>
    </row>
    <row r="111" spans="1:5" x14ac:dyDescent="0.25">
      <c r="A111" s="26" t="str">
        <f t="shared" si="1"/>
        <v>East Midlands2008Melanoma</v>
      </c>
      <c r="B111" s="108" t="s">
        <v>160</v>
      </c>
      <c r="C111" s="108">
        <v>2008</v>
      </c>
      <c r="D111" s="108" t="s">
        <v>38</v>
      </c>
      <c r="E111" s="108">
        <v>863</v>
      </c>
    </row>
    <row r="112" spans="1:5" x14ac:dyDescent="0.25">
      <c r="A112" s="26" t="str">
        <f t="shared" si="1"/>
        <v>East Midlands2008Meninges</v>
      </c>
      <c r="B112" s="108" t="s">
        <v>160</v>
      </c>
      <c r="C112" s="108">
        <v>2008</v>
      </c>
      <c r="D112" s="108" t="s">
        <v>16</v>
      </c>
      <c r="E112" s="108">
        <v>195</v>
      </c>
    </row>
    <row r="113" spans="1:5" x14ac:dyDescent="0.25">
      <c r="A113" s="26" t="str">
        <f t="shared" si="1"/>
        <v>East Midlands2008Mesothelioma</v>
      </c>
      <c r="B113" s="108" t="s">
        <v>160</v>
      </c>
      <c r="C113" s="108">
        <v>2008</v>
      </c>
      <c r="D113" s="108" t="s">
        <v>39</v>
      </c>
      <c r="E113" s="108">
        <v>135</v>
      </c>
    </row>
    <row r="114" spans="1:5" x14ac:dyDescent="0.25">
      <c r="A114" s="26" t="str">
        <f t="shared" si="1"/>
        <v>East Midlands2008Multiple myeloma</v>
      </c>
      <c r="B114" s="108" t="s">
        <v>160</v>
      </c>
      <c r="C114" s="108">
        <v>2008</v>
      </c>
      <c r="D114" s="108" t="s">
        <v>40</v>
      </c>
      <c r="E114" s="108">
        <v>383</v>
      </c>
    </row>
    <row r="115" spans="1:5" x14ac:dyDescent="0.25">
      <c r="A115" s="26" t="str">
        <f t="shared" si="1"/>
        <v>East Midlands2008Non-Hodgkin lymphoma</v>
      </c>
      <c r="B115" s="108" t="s">
        <v>160</v>
      </c>
      <c r="C115" s="108">
        <v>2008</v>
      </c>
      <c r="D115" s="108" t="s">
        <v>30</v>
      </c>
      <c r="E115" s="108">
        <v>925</v>
      </c>
    </row>
    <row r="116" spans="1:5" x14ac:dyDescent="0.25">
      <c r="A116" s="26" t="str">
        <f t="shared" si="1"/>
        <v>East Midlands2008Oesophagus</v>
      </c>
      <c r="B116" s="108" t="s">
        <v>160</v>
      </c>
      <c r="C116" s="108">
        <v>2008</v>
      </c>
      <c r="D116" s="108" t="s">
        <v>41</v>
      </c>
      <c r="E116" s="108">
        <v>656</v>
      </c>
    </row>
    <row r="117" spans="1:5" x14ac:dyDescent="0.25">
      <c r="A117" s="26" t="str">
        <f t="shared" si="1"/>
        <v>East Midlands2008Other and unspecified urinary</v>
      </c>
      <c r="B117" s="108" t="s">
        <v>160</v>
      </c>
      <c r="C117" s="108">
        <v>2008</v>
      </c>
      <c r="D117" s="108" t="s">
        <v>32</v>
      </c>
      <c r="E117" s="108">
        <v>86</v>
      </c>
    </row>
    <row r="118" spans="1:5" x14ac:dyDescent="0.25">
      <c r="A118" s="26" t="str">
        <f t="shared" si="1"/>
        <v>East Midlands2008Other CNS and intracranial tumours</v>
      </c>
      <c r="B118" s="108" t="s">
        <v>160</v>
      </c>
      <c r="C118" s="108">
        <v>2008</v>
      </c>
      <c r="D118" s="108" t="s">
        <v>17</v>
      </c>
      <c r="E118" s="108">
        <v>130</v>
      </c>
    </row>
    <row r="119" spans="1:5" x14ac:dyDescent="0.25">
      <c r="A119" s="26" t="str">
        <f t="shared" si="1"/>
        <v>East Midlands2008Other haematological malignancies</v>
      </c>
      <c r="B119" s="108" t="s">
        <v>160</v>
      </c>
      <c r="C119" s="108">
        <v>2008</v>
      </c>
      <c r="D119" s="108" t="s">
        <v>36</v>
      </c>
      <c r="E119" s="108">
        <v>89</v>
      </c>
    </row>
    <row r="120" spans="1:5" x14ac:dyDescent="0.25">
      <c r="A120" s="26" t="str">
        <f t="shared" si="1"/>
        <v>East Midlands2008Other malignant neoplasms</v>
      </c>
      <c r="B120" s="108" t="s">
        <v>160</v>
      </c>
      <c r="C120" s="108">
        <v>2008</v>
      </c>
      <c r="D120" s="108" t="s">
        <v>42</v>
      </c>
      <c r="E120" s="108">
        <v>590</v>
      </c>
    </row>
    <row r="121" spans="1:5" x14ac:dyDescent="0.25">
      <c r="A121" s="26" t="str">
        <f t="shared" si="1"/>
        <v>East Midlands2008Ovary</v>
      </c>
      <c r="B121" s="108" t="s">
        <v>160</v>
      </c>
      <c r="C121" s="108">
        <v>2008</v>
      </c>
      <c r="D121" s="108" t="s">
        <v>43</v>
      </c>
      <c r="E121" s="108">
        <v>563</v>
      </c>
    </row>
    <row r="122" spans="1:5" x14ac:dyDescent="0.25">
      <c r="A122" s="26" t="str">
        <f t="shared" si="1"/>
        <v>East Midlands2008Pancreas</v>
      </c>
      <c r="B122" s="108" t="s">
        <v>160</v>
      </c>
      <c r="C122" s="108">
        <v>2008</v>
      </c>
      <c r="D122" s="108" t="s">
        <v>44</v>
      </c>
      <c r="E122" s="108">
        <v>596</v>
      </c>
    </row>
    <row r="123" spans="1:5" x14ac:dyDescent="0.25">
      <c r="A123" s="26" t="str">
        <f t="shared" si="1"/>
        <v>East Midlands2008Prostate</v>
      </c>
      <c r="B123" s="108" t="s">
        <v>160</v>
      </c>
      <c r="C123" s="108">
        <v>2008</v>
      </c>
      <c r="D123" s="108" t="s">
        <v>45</v>
      </c>
      <c r="E123" s="108">
        <v>2823</v>
      </c>
    </row>
    <row r="124" spans="1:5" x14ac:dyDescent="0.25">
      <c r="A124" s="26" t="str">
        <f t="shared" si="1"/>
        <v>East Midlands2008Sarcoma: Bone</v>
      </c>
      <c r="B124" s="108" t="s">
        <v>160</v>
      </c>
      <c r="C124" s="108">
        <v>2008</v>
      </c>
      <c r="D124" s="108" t="s">
        <v>47</v>
      </c>
      <c r="E124" s="108">
        <v>38</v>
      </c>
    </row>
    <row r="125" spans="1:5" x14ac:dyDescent="0.25">
      <c r="A125" s="26" t="str">
        <f t="shared" si="1"/>
        <v>East Midlands2008Sarcoma: connective and soft tissue</v>
      </c>
      <c r="B125" s="108" t="s">
        <v>160</v>
      </c>
      <c r="C125" s="108">
        <v>2008</v>
      </c>
      <c r="D125" s="108" t="s">
        <v>49</v>
      </c>
      <c r="E125" s="108">
        <v>162</v>
      </c>
    </row>
    <row r="126" spans="1:5" x14ac:dyDescent="0.25">
      <c r="A126" s="26" t="str">
        <f t="shared" si="1"/>
        <v>East Midlands2008Stomach</v>
      </c>
      <c r="B126" s="108" t="s">
        <v>160</v>
      </c>
      <c r="C126" s="108">
        <v>2008</v>
      </c>
      <c r="D126" s="108" t="s">
        <v>51</v>
      </c>
      <c r="E126" s="108">
        <v>580</v>
      </c>
    </row>
    <row r="127" spans="1:5" x14ac:dyDescent="0.25">
      <c r="A127" s="26" t="str">
        <f t="shared" si="1"/>
        <v>East Midlands2008Testis</v>
      </c>
      <c r="B127" s="108" t="s">
        <v>160</v>
      </c>
      <c r="C127" s="108">
        <v>2008</v>
      </c>
      <c r="D127" s="108" t="s">
        <v>53</v>
      </c>
      <c r="E127" s="108">
        <v>153</v>
      </c>
    </row>
    <row r="128" spans="1:5" x14ac:dyDescent="0.25">
      <c r="A128" s="26" t="str">
        <f t="shared" si="1"/>
        <v>East Midlands2008Uterus</v>
      </c>
      <c r="B128" s="108" t="s">
        <v>160</v>
      </c>
      <c r="C128" s="108">
        <v>2008</v>
      </c>
      <c r="D128" s="108" t="s">
        <v>55</v>
      </c>
      <c r="E128" s="108">
        <v>616</v>
      </c>
    </row>
    <row r="129" spans="1:5" x14ac:dyDescent="0.25">
      <c r="A129" s="26" t="str">
        <f t="shared" si="1"/>
        <v>East Midlands2008Vulva</v>
      </c>
      <c r="B129" s="108" t="s">
        <v>160</v>
      </c>
      <c r="C129" s="108">
        <v>2008</v>
      </c>
      <c r="D129" s="108" t="s">
        <v>57</v>
      </c>
      <c r="E129" s="108">
        <v>91</v>
      </c>
    </row>
    <row r="130" spans="1:5" x14ac:dyDescent="0.25">
      <c r="A130" s="26" t="str">
        <f t="shared" si="1"/>
        <v>East Midlands2008 Total</v>
      </c>
      <c r="B130" s="108" t="s">
        <v>160</v>
      </c>
      <c r="C130" s="108" t="s">
        <v>74</v>
      </c>
      <c r="D130" s="108" t="s">
        <v>80</v>
      </c>
      <c r="E130" s="108">
        <v>26671</v>
      </c>
    </row>
    <row r="131" spans="1:5" x14ac:dyDescent="0.25">
      <c r="A131" s="26" t="str">
        <f t="shared" si="1"/>
        <v>East Midlands2009Bladder</v>
      </c>
      <c r="B131" s="108" t="s">
        <v>160</v>
      </c>
      <c r="C131" s="108">
        <v>2009</v>
      </c>
      <c r="D131" s="108" t="s">
        <v>14</v>
      </c>
      <c r="E131" s="108">
        <v>807</v>
      </c>
    </row>
    <row r="132" spans="1:5" x14ac:dyDescent="0.25">
      <c r="A132" s="26" t="str">
        <f t="shared" si="1"/>
        <v>East Midlands2009Bladder (in situ)</v>
      </c>
      <c r="B132" s="108" t="s">
        <v>160</v>
      </c>
      <c r="C132" s="108">
        <v>2009</v>
      </c>
      <c r="D132" s="108" t="s">
        <v>176</v>
      </c>
      <c r="E132" s="108">
        <v>161</v>
      </c>
    </row>
    <row r="133" spans="1:5" x14ac:dyDescent="0.25">
      <c r="A133" s="26" t="str">
        <f t="shared" si="1"/>
        <v>East Midlands2009Brain</v>
      </c>
      <c r="B133" s="108" t="s">
        <v>160</v>
      </c>
      <c r="C133" s="108">
        <v>2009</v>
      </c>
      <c r="D133" s="108" t="s">
        <v>15</v>
      </c>
      <c r="E133" s="108">
        <v>419</v>
      </c>
    </row>
    <row r="134" spans="1:5" x14ac:dyDescent="0.25">
      <c r="A134" s="26" t="str">
        <f t="shared" ref="A134:A197" si="2">CONCATENATE(B134,C134,D134)</f>
        <v>East Midlands2009Breast</v>
      </c>
      <c r="B134" s="108" t="s">
        <v>160</v>
      </c>
      <c r="C134" s="108">
        <v>2009</v>
      </c>
      <c r="D134" s="108" t="s">
        <v>18</v>
      </c>
      <c r="E134" s="108">
        <v>3573</v>
      </c>
    </row>
    <row r="135" spans="1:5" x14ac:dyDescent="0.25">
      <c r="A135" s="26" t="str">
        <f t="shared" si="2"/>
        <v>East Midlands2009Breast (in-situ)</v>
      </c>
      <c r="B135" s="108" t="s">
        <v>160</v>
      </c>
      <c r="C135" s="108">
        <v>2009</v>
      </c>
      <c r="D135" s="108" t="s">
        <v>19</v>
      </c>
      <c r="E135" s="108">
        <v>466</v>
      </c>
    </row>
    <row r="136" spans="1:5" x14ac:dyDescent="0.25">
      <c r="A136" s="26" t="str">
        <f t="shared" si="2"/>
        <v>East Midlands2009Cancer of Unknown Primary</v>
      </c>
      <c r="B136" s="108" t="s">
        <v>160</v>
      </c>
      <c r="C136" s="108">
        <v>2009</v>
      </c>
      <c r="D136" s="108" t="s">
        <v>20</v>
      </c>
      <c r="E136" s="108">
        <v>741</v>
      </c>
    </row>
    <row r="137" spans="1:5" x14ac:dyDescent="0.25">
      <c r="A137" s="26" t="str">
        <f t="shared" si="2"/>
        <v>East Midlands2009Cervix</v>
      </c>
      <c r="B137" s="108" t="s">
        <v>160</v>
      </c>
      <c r="C137" s="108">
        <v>2009</v>
      </c>
      <c r="D137" s="108" t="s">
        <v>21</v>
      </c>
      <c r="E137" s="108">
        <v>263</v>
      </c>
    </row>
    <row r="138" spans="1:5" x14ac:dyDescent="0.25">
      <c r="A138" s="26" t="str">
        <f t="shared" si="2"/>
        <v>East Midlands2009Cervix (in-situ)</v>
      </c>
      <c r="B138" s="108" t="s">
        <v>160</v>
      </c>
      <c r="C138" s="108">
        <v>2009</v>
      </c>
      <c r="D138" s="108" t="s">
        <v>22</v>
      </c>
      <c r="E138" s="108">
        <v>2785</v>
      </c>
    </row>
    <row r="139" spans="1:5" x14ac:dyDescent="0.25">
      <c r="A139" s="26" t="str">
        <f t="shared" si="2"/>
        <v>East Midlands2009Colorectal</v>
      </c>
      <c r="B139" s="108" t="s">
        <v>160</v>
      </c>
      <c r="C139" s="108">
        <v>2009</v>
      </c>
      <c r="D139" s="108" t="s">
        <v>23</v>
      </c>
      <c r="E139" s="108">
        <v>3015</v>
      </c>
    </row>
    <row r="140" spans="1:5" x14ac:dyDescent="0.25">
      <c r="A140" s="26" t="str">
        <f t="shared" si="2"/>
        <v>East Midlands2009Head and neck - Larynx</v>
      </c>
      <c r="B140" s="108" t="s">
        <v>160</v>
      </c>
      <c r="C140" s="108">
        <v>2009</v>
      </c>
      <c r="D140" s="108" t="s">
        <v>177</v>
      </c>
      <c r="E140" s="108">
        <v>167</v>
      </c>
    </row>
    <row r="141" spans="1:5" x14ac:dyDescent="0.25">
      <c r="A141" s="26" t="str">
        <f t="shared" si="2"/>
        <v>East Midlands2009Head and Neck - non specific</v>
      </c>
      <c r="B141" s="108" t="s">
        <v>160</v>
      </c>
      <c r="C141" s="108">
        <v>2009</v>
      </c>
      <c r="D141" s="108" t="s">
        <v>27</v>
      </c>
      <c r="E141" s="108">
        <v>47</v>
      </c>
    </row>
    <row r="142" spans="1:5" x14ac:dyDescent="0.25">
      <c r="A142" s="26" t="str">
        <f t="shared" si="2"/>
        <v>East Midlands2009Head and neck - Oral cavity</v>
      </c>
      <c r="B142" s="108" t="s">
        <v>160</v>
      </c>
      <c r="C142" s="108">
        <v>2009</v>
      </c>
      <c r="D142" s="108" t="s">
        <v>24</v>
      </c>
      <c r="E142" s="108">
        <v>202</v>
      </c>
    </row>
    <row r="143" spans="1:5" x14ac:dyDescent="0.25">
      <c r="A143" s="26" t="str">
        <f t="shared" si="2"/>
        <v>East Midlands2009Head and neck - Oropharynx</v>
      </c>
      <c r="B143" s="108" t="s">
        <v>160</v>
      </c>
      <c r="C143" s="108">
        <v>2009</v>
      </c>
      <c r="D143" s="108" t="s">
        <v>25</v>
      </c>
      <c r="E143" s="108">
        <v>142</v>
      </c>
    </row>
    <row r="144" spans="1:5" x14ac:dyDescent="0.25">
      <c r="A144" s="26" t="str">
        <f t="shared" si="2"/>
        <v>East Midlands2009Head and neck - Other (excl. oral cavity, oropharynx, larynx &amp; thyroid)</v>
      </c>
      <c r="B144" s="108" t="s">
        <v>160</v>
      </c>
      <c r="C144" s="108">
        <v>2009</v>
      </c>
      <c r="D144" s="108" t="s">
        <v>28</v>
      </c>
      <c r="E144" s="108">
        <v>144</v>
      </c>
    </row>
    <row r="145" spans="1:5" x14ac:dyDescent="0.25">
      <c r="A145" s="26" t="str">
        <f t="shared" si="2"/>
        <v>East Midlands2009Head and neck - Thyroid</v>
      </c>
      <c r="B145" s="108" t="s">
        <v>160</v>
      </c>
      <c r="C145" s="108">
        <v>2009</v>
      </c>
      <c r="D145" s="108" t="s">
        <v>178</v>
      </c>
      <c r="E145" s="108">
        <v>179</v>
      </c>
    </row>
    <row r="146" spans="1:5" x14ac:dyDescent="0.25">
      <c r="A146" s="26" t="str">
        <f t="shared" si="2"/>
        <v>East Midlands2009Hodgkin lymphoma</v>
      </c>
      <c r="B146" s="108" t="s">
        <v>160</v>
      </c>
      <c r="C146" s="108">
        <v>2009</v>
      </c>
      <c r="D146" s="108" t="s">
        <v>29</v>
      </c>
      <c r="E146" s="108">
        <v>132</v>
      </c>
    </row>
    <row r="147" spans="1:5" x14ac:dyDescent="0.25">
      <c r="A147" s="26" t="str">
        <f t="shared" si="2"/>
        <v>East Midlands2009Kidney</v>
      </c>
      <c r="B147" s="108" t="s">
        <v>160</v>
      </c>
      <c r="C147" s="108">
        <v>2009</v>
      </c>
      <c r="D147" s="108" t="s">
        <v>31</v>
      </c>
      <c r="E147" s="108">
        <v>574</v>
      </c>
    </row>
    <row r="148" spans="1:5" x14ac:dyDescent="0.25">
      <c r="A148" s="26" t="str">
        <f t="shared" si="2"/>
        <v>East Midlands2009Leukaemia: acute myeloid</v>
      </c>
      <c r="B148" s="108" t="s">
        <v>160</v>
      </c>
      <c r="C148" s="108">
        <v>2009</v>
      </c>
      <c r="D148" s="108" t="s">
        <v>33</v>
      </c>
      <c r="E148" s="108">
        <v>195</v>
      </c>
    </row>
    <row r="149" spans="1:5" x14ac:dyDescent="0.25">
      <c r="A149" s="26" t="str">
        <f t="shared" si="2"/>
        <v>East Midlands2009Leukaemia: chronic lymphocytic</v>
      </c>
      <c r="B149" s="108" t="s">
        <v>160</v>
      </c>
      <c r="C149" s="108">
        <v>2009</v>
      </c>
      <c r="D149" s="108" t="s">
        <v>34</v>
      </c>
      <c r="E149" s="108">
        <v>251</v>
      </c>
    </row>
    <row r="150" spans="1:5" x14ac:dyDescent="0.25">
      <c r="A150" s="26" t="str">
        <f t="shared" si="2"/>
        <v>East Midlands2009Leukaemia: other (all excluding AML and CLL)</v>
      </c>
      <c r="B150" s="108" t="s">
        <v>160</v>
      </c>
      <c r="C150" s="108">
        <v>2009</v>
      </c>
      <c r="D150" s="108" t="s">
        <v>35</v>
      </c>
      <c r="E150" s="108">
        <v>87</v>
      </c>
    </row>
    <row r="151" spans="1:5" x14ac:dyDescent="0.25">
      <c r="A151" s="26" t="str">
        <f t="shared" si="2"/>
        <v>East Midlands2009Liver</v>
      </c>
      <c r="B151" s="108" t="s">
        <v>160</v>
      </c>
      <c r="C151" s="108">
        <v>2009</v>
      </c>
      <c r="D151" s="108" t="s">
        <v>179</v>
      </c>
      <c r="E151" s="108">
        <v>286</v>
      </c>
    </row>
    <row r="152" spans="1:5" x14ac:dyDescent="0.25">
      <c r="A152" s="26" t="str">
        <f t="shared" si="2"/>
        <v>East Midlands2009Lung</v>
      </c>
      <c r="B152" s="108" t="s">
        <v>160</v>
      </c>
      <c r="C152" s="108">
        <v>2009</v>
      </c>
      <c r="D152" s="108" t="s">
        <v>37</v>
      </c>
      <c r="E152" s="108">
        <v>2896</v>
      </c>
    </row>
    <row r="153" spans="1:5" x14ac:dyDescent="0.25">
      <c r="A153" s="26" t="str">
        <f t="shared" si="2"/>
        <v>East Midlands2009Melanoma</v>
      </c>
      <c r="B153" s="108" t="s">
        <v>160</v>
      </c>
      <c r="C153" s="108">
        <v>2009</v>
      </c>
      <c r="D153" s="108" t="s">
        <v>38</v>
      </c>
      <c r="E153" s="108">
        <v>805</v>
      </c>
    </row>
    <row r="154" spans="1:5" x14ac:dyDescent="0.25">
      <c r="A154" s="26" t="str">
        <f t="shared" si="2"/>
        <v>East Midlands2009Meninges</v>
      </c>
      <c r="B154" s="108" t="s">
        <v>160</v>
      </c>
      <c r="C154" s="108">
        <v>2009</v>
      </c>
      <c r="D154" s="108" t="s">
        <v>16</v>
      </c>
      <c r="E154" s="108">
        <v>160</v>
      </c>
    </row>
    <row r="155" spans="1:5" x14ac:dyDescent="0.25">
      <c r="A155" s="26" t="str">
        <f t="shared" si="2"/>
        <v>East Midlands2009Mesothelioma</v>
      </c>
      <c r="B155" s="108" t="s">
        <v>160</v>
      </c>
      <c r="C155" s="108">
        <v>2009</v>
      </c>
      <c r="D155" s="108" t="s">
        <v>39</v>
      </c>
      <c r="E155" s="108">
        <v>183</v>
      </c>
    </row>
    <row r="156" spans="1:5" x14ac:dyDescent="0.25">
      <c r="A156" s="26" t="str">
        <f t="shared" si="2"/>
        <v>East Midlands2009Multiple myeloma</v>
      </c>
      <c r="B156" s="108" t="s">
        <v>160</v>
      </c>
      <c r="C156" s="108">
        <v>2009</v>
      </c>
      <c r="D156" s="108" t="s">
        <v>40</v>
      </c>
      <c r="E156" s="108">
        <v>386</v>
      </c>
    </row>
    <row r="157" spans="1:5" x14ac:dyDescent="0.25">
      <c r="A157" s="26" t="str">
        <f t="shared" si="2"/>
        <v>East Midlands2009Non-Hodgkin lymphoma</v>
      </c>
      <c r="B157" s="108" t="s">
        <v>160</v>
      </c>
      <c r="C157" s="108">
        <v>2009</v>
      </c>
      <c r="D157" s="108" t="s">
        <v>30</v>
      </c>
      <c r="E157" s="108">
        <v>979</v>
      </c>
    </row>
    <row r="158" spans="1:5" x14ac:dyDescent="0.25">
      <c r="A158" s="26" t="str">
        <f t="shared" si="2"/>
        <v>East Midlands2009Oesophagus</v>
      </c>
      <c r="B158" s="108" t="s">
        <v>160</v>
      </c>
      <c r="C158" s="108">
        <v>2009</v>
      </c>
      <c r="D158" s="108" t="s">
        <v>41</v>
      </c>
      <c r="E158" s="108">
        <v>691</v>
      </c>
    </row>
    <row r="159" spans="1:5" x14ac:dyDescent="0.25">
      <c r="A159" s="26" t="str">
        <f t="shared" si="2"/>
        <v>East Midlands2009Other and unspecified urinary</v>
      </c>
      <c r="B159" s="108" t="s">
        <v>160</v>
      </c>
      <c r="C159" s="108">
        <v>2009</v>
      </c>
      <c r="D159" s="108" t="s">
        <v>32</v>
      </c>
      <c r="E159" s="108">
        <v>107</v>
      </c>
    </row>
    <row r="160" spans="1:5" x14ac:dyDescent="0.25">
      <c r="A160" s="26" t="str">
        <f t="shared" si="2"/>
        <v>East Midlands2009Other CNS and intracranial tumours</v>
      </c>
      <c r="B160" s="108" t="s">
        <v>160</v>
      </c>
      <c r="C160" s="108">
        <v>2009</v>
      </c>
      <c r="D160" s="108" t="s">
        <v>17</v>
      </c>
      <c r="E160" s="108">
        <v>98</v>
      </c>
    </row>
    <row r="161" spans="1:5" x14ac:dyDescent="0.25">
      <c r="A161" s="26" t="str">
        <f t="shared" si="2"/>
        <v>East Midlands2009Other haematological malignancies</v>
      </c>
      <c r="B161" s="108" t="s">
        <v>160</v>
      </c>
      <c r="C161" s="108">
        <v>2009</v>
      </c>
      <c r="D161" s="108" t="s">
        <v>36</v>
      </c>
      <c r="E161" s="108">
        <v>98</v>
      </c>
    </row>
    <row r="162" spans="1:5" x14ac:dyDescent="0.25">
      <c r="A162" s="26" t="str">
        <f t="shared" si="2"/>
        <v>East Midlands2009Other malignant neoplasms</v>
      </c>
      <c r="B162" s="108" t="s">
        <v>160</v>
      </c>
      <c r="C162" s="108">
        <v>2009</v>
      </c>
      <c r="D162" s="108" t="s">
        <v>42</v>
      </c>
      <c r="E162" s="108">
        <v>596</v>
      </c>
    </row>
    <row r="163" spans="1:5" x14ac:dyDescent="0.25">
      <c r="A163" s="26" t="str">
        <f t="shared" si="2"/>
        <v>East Midlands2009Ovary</v>
      </c>
      <c r="B163" s="108" t="s">
        <v>160</v>
      </c>
      <c r="C163" s="108">
        <v>2009</v>
      </c>
      <c r="D163" s="108" t="s">
        <v>43</v>
      </c>
      <c r="E163" s="108">
        <v>513</v>
      </c>
    </row>
    <row r="164" spans="1:5" x14ac:dyDescent="0.25">
      <c r="A164" s="26" t="str">
        <f t="shared" si="2"/>
        <v>East Midlands2009Pancreas</v>
      </c>
      <c r="B164" s="108" t="s">
        <v>160</v>
      </c>
      <c r="C164" s="108">
        <v>2009</v>
      </c>
      <c r="D164" s="108" t="s">
        <v>44</v>
      </c>
      <c r="E164" s="108">
        <v>616</v>
      </c>
    </row>
    <row r="165" spans="1:5" x14ac:dyDescent="0.25">
      <c r="A165" s="26" t="str">
        <f t="shared" si="2"/>
        <v>East Midlands2009Prostate</v>
      </c>
      <c r="B165" s="108" t="s">
        <v>160</v>
      </c>
      <c r="C165" s="108">
        <v>2009</v>
      </c>
      <c r="D165" s="108" t="s">
        <v>45</v>
      </c>
      <c r="E165" s="108">
        <v>3167</v>
      </c>
    </row>
    <row r="166" spans="1:5" x14ac:dyDescent="0.25">
      <c r="A166" s="26" t="str">
        <f t="shared" si="2"/>
        <v>East Midlands2009Sarcoma: Bone</v>
      </c>
      <c r="B166" s="108" t="s">
        <v>160</v>
      </c>
      <c r="C166" s="108">
        <v>2009</v>
      </c>
      <c r="D166" s="108" t="s">
        <v>47</v>
      </c>
      <c r="E166" s="108">
        <v>38</v>
      </c>
    </row>
    <row r="167" spans="1:5" x14ac:dyDescent="0.25">
      <c r="A167" s="26" t="str">
        <f t="shared" si="2"/>
        <v>East Midlands2009Sarcoma: connective and soft tissue</v>
      </c>
      <c r="B167" s="108" t="s">
        <v>160</v>
      </c>
      <c r="C167" s="108">
        <v>2009</v>
      </c>
      <c r="D167" s="108" t="s">
        <v>49</v>
      </c>
      <c r="E167" s="108">
        <v>205</v>
      </c>
    </row>
    <row r="168" spans="1:5" x14ac:dyDescent="0.25">
      <c r="A168" s="26" t="str">
        <f t="shared" si="2"/>
        <v>East Midlands2009Stomach</v>
      </c>
      <c r="B168" s="108" t="s">
        <v>160</v>
      </c>
      <c r="C168" s="108">
        <v>2009</v>
      </c>
      <c r="D168" s="108" t="s">
        <v>51</v>
      </c>
      <c r="E168" s="108">
        <v>589</v>
      </c>
    </row>
    <row r="169" spans="1:5" x14ac:dyDescent="0.25">
      <c r="A169" s="26" t="str">
        <f t="shared" si="2"/>
        <v>East Midlands2009Testis</v>
      </c>
      <c r="B169" s="108" t="s">
        <v>160</v>
      </c>
      <c r="C169" s="108">
        <v>2009</v>
      </c>
      <c r="D169" s="108" t="s">
        <v>53</v>
      </c>
      <c r="E169" s="108">
        <v>157</v>
      </c>
    </row>
    <row r="170" spans="1:5" x14ac:dyDescent="0.25">
      <c r="A170" s="26" t="str">
        <f t="shared" si="2"/>
        <v>East Midlands2009Uterus</v>
      </c>
      <c r="B170" s="108" t="s">
        <v>160</v>
      </c>
      <c r="C170" s="108">
        <v>2009</v>
      </c>
      <c r="D170" s="108" t="s">
        <v>55</v>
      </c>
      <c r="E170" s="108">
        <v>643</v>
      </c>
    </row>
    <row r="171" spans="1:5" x14ac:dyDescent="0.25">
      <c r="A171" s="26" t="str">
        <f t="shared" si="2"/>
        <v>East Midlands2009Vulva</v>
      </c>
      <c r="B171" s="108" t="s">
        <v>160</v>
      </c>
      <c r="C171" s="108">
        <v>2009</v>
      </c>
      <c r="D171" s="108" t="s">
        <v>57</v>
      </c>
      <c r="E171" s="108">
        <v>102</v>
      </c>
    </row>
    <row r="172" spans="1:5" x14ac:dyDescent="0.25">
      <c r="A172" s="26" t="str">
        <f t="shared" si="2"/>
        <v>East Midlands2009 Total</v>
      </c>
      <c r="B172" s="108" t="s">
        <v>160</v>
      </c>
      <c r="C172" s="108" t="s">
        <v>75</v>
      </c>
      <c r="D172" s="108" t="s">
        <v>80</v>
      </c>
      <c r="E172" s="108">
        <v>27665</v>
      </c>
    </row>
    <row r="173" spans="1:5" x14ac:dyDescent="0.25">
      <c r="A173" s="26" t="str">
        <f t="shared" si="2"/>
        <v>East Midlands2010Bladder</v>
      </c>
      <c r="B173" s="108" t="s">
        <v>160</v>
      </c>
      <c r="C173" s="108">
        <v>2010</v>
      </c>
      <c r="D173" s="108" t="s">
        <v>14</v>
      </c>
      <c r="E173" s="108">
        <v>712</v>
      </c>
    </row>
    <row r="174" spans="1:5" x14ac:dyDescent="0.25">
      <c r="A174" s="26" t="str">
        <f t="shared" si="2"/>
        <v>East Midlands2010Bladder (in situ)</v>
      </c>
      <c r="B174" s="108" t="s">
        <v>160</v>
      </c>
      <c r="C174" s="108">
        <v>2010</v>
      </c>
      <c r="D174" s="108" t="s">
        <v>176</v>
      </c>
      <c r="E174" s="108">
        <v>181</v>
      </c>
    </row>
    <row r="175" spans="1:5" x14ac:dyDescent="0.25">
      <c r="A175" s="26" t="str">
        <f t="shared" si="2"/>
        <v>East Midlands2010Brain</v>
      </c>
      <c r="B175" s="108" t="s">
        <v>160</v>
      </c>
      <c r="C175" s="108">
        <v>2010</v>
      </c>
      <c r="D175" s="108" t="s">
        <v>15</v>
      </c>
      <c r="E175" s="108">
        <v>406</v>
      </c>
    </row>
    <row r="176" spans="1:5" x14ac:dyDescent="0.25">
      <c r="A176" s="26" t="str">
        <f t="shared" si="2"/>
        <v>East Midlands2010Breast</v>
      </c>
      <c r="B176" s="108" t="s">
        <v>160</v>
      </c>
      <c r="C176" s="108">
        <v>2010</v>
      </c>
      <c r="D176" s="108" t="s">
        <v>18</v>
      </c>
      <c r="E176" s="108">
        <v>3735</v>
      </c>
    </row>
    <row r="177" spans="1:5" x14ac:dyDescent="0.25">
      <c r="A177" s="26" t="str">
        <f t="shared" si="2"/>
        <v>East Midlands2010Breast (in-situ)</v>
      </c>
      <c r="B177" s="108" t="s">
        <v>160</v>
      </c>
      <c r="C177" s="108">
        <v>2010</v>
      </c>
      <c r="D177" s="108" t="s">
        <v>19</v>
      </c>
      <c r="E177" s="108">
        <v>376</v>
      </c>
    </row>
    <row r="178" spans="1:5" x14ac:dyDescent="0.25">
      <c r="A178" s="26" t="str">
        <f t="shared" si="2"/>
        <v>East Midlands2010Cancer of Unknown Primary</v>
      </c>
      <c r="B178" s="108" t="s">
        <v>160</v>
      </c>
      <c r="C178" s="108">
        <v>2010</v>
      </c>
      <c r="D178" s="108" t="s">
        <v>20</v>
      </c>
      <c r="E178" s="108">
        <v>692</v>
      </c>
    </row>
    <row r="179" spans="1:5" x14ac:dyDescent="0.25">
      <c r="A179" s="26" t="str">
        <f t="shared" si="2"/>
        <v>East Midlands2010Cervix</v>
      </c>
      <c r="B179" s="108" t="s">
        <v>160</v>
      </c>
      <c r="C179" s="108">
        <v>2010</v>
      </c>
      <c r="D179" s="108" t="s">
        <v>21</v>
      </c>
      <c r="E179" s="108">
        <v>226</v>
      </c>
    </row>
    <row r="180" spans="1:5" x14ac:dyDescent="0.25">
      <c r="A180" s="26" t="str">
        <f t="shared" si="2"/>
        <v>East Midlands2010Cervix (in-situ)</v>
      </c>
      <c r="B180" s="108" t="s">
        <v>160</v>
      </c>
      <c r="C180" s="108">
        <v>2010</v>
      </c>
      <c r="D180" s="108" t="s">
        <v>22</v>
      </c>
      <c r="E180" s="108">
        <v>2397</v>
      </c>
    </row>
    <row r="181" spans="1:5" x14ac:dyDescent="0.25">
      <c r="A181" s="26" t="str">
        <f t="shared" si="2"/>
        <v>East Midlands2010Colorectal</v>
      </c>
      <c r="B181" s="108" t="s">
        <v>160</v>
      </c>
      <c r="C181" s="108">
        <v>2010</v>
      </c>
      <c r="D181" s="108" t="s">
        <v>23</v>
      </c>
      <c r="E181" s="108">
        <v>3009</v>
      </c>
    </row>
    <row r="182" spans="1:5" x14ac:dyDescent="0.25">
      <c r="A182" s="26" t="str">
        <f t="shared" si="2"/>
        <v>East Midlands2010Head and neck - Larynx</v>
      </c>
      <c r="B182" s="108" t="s">
        <v>160</v>
      </c>
      <c r="C182" s="108">
        <v>2010</v>
      </c>
      <c r="D182" s="108" t="s">
        <v>177</v>
      </c>
      <c r="E182" s="108">
        <v>162</v>
      </c>
    </row>
    <row r="183" spans="1:5" x14ac:dyDescent="0.25">
      <c r="A183" s="26" t="str">
        <f t="shared" si="2"/>
        <v>East Midlands2010Head and Neck - non specific</v>
      </c>
      <c r="B183" s="108" t="s">
        <v>160</v>
      </c>
      <c r="C183" s="108">
        <v>2010</v>
      </c>
      <c r="D183" s="108" t="s">
        <v>27</v>
      </c>
      <c r="E183" s="108">
        <v>42</v>
      </c>
    </row>
    <row r="184" spans="1:5" x14ac:dyDescent="0.25">
      <c r="A184" s="26" t="str">
        <f t="shared" si="2"/>
        <v>East Midlands2010Head and neck - Oral cavity</v>
      </c>
      <c r="B184" s="108" t="s">
        <v>160</v>
      </c>
      <c r="C184" s="108">
        <v>2010</v>
      </c>
      <c r="D184" s="108" t="s">
        <v>24</v>
      </c>
      <c r="E184" s="108">
        <v>210</v>
      </c>
    </row>
    <row r="185" spans="1:5" x14ac:dyDescent="0.25">
      <c r="A185" s="26" t="str">
        <f t="shared" si="2"/>
        <v>East Midlands2010Head and neck - Oropharynx</v>
      </c>
      <c r="B185" s="108" t="s">
        <v>160</v>
      </c>
      <c r="C185" s="108">
        <v>2010</v>
      </c>
      <c r="D185" s="108" t="s">
        <v>25</v>
      </c>
      <c r="E185" s="108">
        <v>158</v>
      </c>
    </row>
    <row r="186" spans="1:5" x14ac:dyDescent="0.25">
      <c r="A186" s="26" t="str">
        <f t="shared" si="2"/>
        <v>East Midlands2010Head and neck - Other (excl. oral cavity, oropharynx, larynx &amp; thyroid)</v>
      </c>
      <c r="B186" s="108" t="s">
        <v>160</v>
      </c>
      <c r="C186" s="108">
        <v>2010</v>
      </c>
      <c r="D186" s="108" t="s">
        <v>28</v>
      </c>
      <c r="E186" s="108">
        <v>173</v>
      </c>
    </row>
    <row r="187" spans="1:5" x14ac:dyDescent="0.25">
      <c r="A187" s="26" t="str">
        <f t="shared" si="2"/>
        <v>East Midlands2010Head and neck - Thyroid</v>
      </c>
      <c r="B187" s="108" t="s">
        <v>160</v>
      </c>
      <c r="C187" s="108">
        <v>2010</v>
      </c>
      <c r="D187" s="108" t="s">
        <v>178</v>
      </c>
      <c r="E187" s="108">
        <v>159</v>
      </c>
    </row>
    <row r="188" spans="1:5" x14ac:dyDescent="0.25">
      <c r="A188" s="26" t="str">
        <f t="shared" si="2"/>
        <v>East Midlands2010Hodgkin lymphoma</v>
      </c>
      <c r="B188" s="108" t="s">
        <v>160</v>
      </c>
      <c r="C188" s="108">
        <v>2010</v>
      </c>
      <c r="D188" s="108" t="s">
        <v>29</v>
      </c>
      <c r="E188" s="108">
        <v>135</v>
      </c>
    </row>
    <row r="189" spans="1:5" x14ac:dyDescent="0.25">
      <c r="A189" s="26" t="str">
        <f t="shared" si="2"/>
        <v>East Midlands2010Kidney</v>
      </c>
      <c r="B189" s="108" t="s">
        <v>160</v>
      </c>
      <c r="C189" s="108">
        <v>2010</v>
      </c>
      <c r="D189" s="108" t="s">
        <v>31</v>
      </c>
      <c r="E189" s="108">
        <v>609</v>
      </c>
    </row>
    <row r="190" spans="1:5" x14ac:dyDescent="0.25">
      <c r="A190" s="26" t="str">
        <f t="shared" si="2"/>
        <v>East Midlands2010Leukaemia: acute myeloid</v>
      </c>
      <c r="B190" s="108" t="s">
        <v>160</v>
      </c>
      <c r="C190" s="108">
        <v>2010</v>
      </c>
      <c r="D190" s="108" t="s">
        <v>33</v>
      </c>
      <c r="E190" s="108">
        <v>242</v>
      </c>
    </row>
    <row r="191" spans="1:5" x14ac:dyDescent="0.25">
      <c r="A191" s="26" t="str">
        <f t="shared" si="2"/>
        <v>East Midlands2010Leukaemia: chronic lymphocytic</v>
      </c>
      <c r="B191" s="108" t="s">
        <v>160</v>
      </c>
      <c r="C191" s="108">
        <v>2010</v>
      </c>
      <c r="D191" s="108" t="s">
        <v>34</v>
      </c>
      <c r="E191" s="108">
        <v>250</v>
      </c>
    </row>
    <row r="192" spans="1:5" x14ac:dyDescent="0.25">
      <c r="A192" s="26" t="str">
        <f t="shared" si="2"/>
        <v>East Midlands2010Leukaemia: other (all excluding AML and CLL)</v>
      </c>
      <c r="B192" s="108" t="s">
        <v>160</v>
      </c>
      <c r="C192" s="108">
        <v>2010</v>
      </c>
      <c r="D192" s="108" t="s">
        <v>35</v>
      </c>
      <c r="E192" s="108">
        <v>98</v>
      </c>
    </row>
    <row r="193" spans="1:5" x14ac:dyDescent="0.25">
      <c r="A193" s="26" t="str">
        <f t="shared" si="2"/>
        <v>East Midlands2010Liver</v>
      </c>
      <c r="B193" s="108" t="s">
        <v>160</v>
      </c>
      <c r="C193" s="108">
        <v>2010</v>
      </c>
      <c r="D193" s="108" t="s">
        <v>179</v>
      </c>
      <c r="E193" s="108">
        <v>279</v>
      </c>
    </row>
    <row r="194" spans="1:5" x14ac:dyDescent="0.25">
      <c r="A194" s="26" t="str">
        <f t="shared" si="2"/>
        <v>East Midlands2010Lung</v>
      </c>
      <c r="B194" s="108" t="s">
        <v>160</v>
      </c>
      <c r="C194" s="108">
        <v>2010</v>
      </c>
      <c r="D194" s="108" t="s">
        <v>37</v>
      </c>
      <c r="E194" s="108">
        <v>3005</v>
      </c>
    </row>
    <row r="195" spans="1:5" x14ac:dyDescent="0.25">
      <c r="A195" s="26" t="str">
        <f t="shared" si="2"/>
        <v>East Midlands2010Melanoma</v>
      </c>
      <c r="B195" s="108" t="s">
        <v>160</v>
      </c>
      <c r="C195" s="108">
        <v>2010</v>
      </c>
      <c r="D195" s="108" t="s">
        <v>38</v>
      </c>
      <c r="E195" s="108">
        <v>905</v>
      </c>
    </row>
    <row r="196" spans="1:5" x14ac:dyDescent="0.25">
      <c r="A196" s="26" t="str">
        <f t="shared" si="2"/>
        <v>East Midlands2010Meninges</v>
      </c>
      <c r="B196" s="108" t="s">
        <v>160</v>
      </c>
      <c r="C196" s="108">
        <v>2010</v>
      </c>
      <c r="D196" s="108" t="s">
        <v>16</v>
      </c>
      <c r="E196" s="108">
        <v>141</v>
      </c>
    </row>
    <row r="197" spans="1:5" x14ac:dyDescent="0.25">
      <c r="A197" s="26" t="str">
        <f t="shared" si="2"/>
        <v>East Midlands2010Mesothelioma</v>
      </c>
      <c r="B197" s="108" t="s">
        <v>160</v>
      </c>
      <c r="C197" s="108">
        <v>2010</v>
      </c>
      <c r="D197" s="108" t="s">
        <v>39</v>
      </c>
      <c r="E197" s="108">
        <v>153</v>
      </c>
    </row>
    <row r="198" spans="1:5" x14ac:dyDescent="0.25">
      <c r="A198" s="26" t="str">
        <f t="shared" ref="A198:A261" si="3">CONCATENATE(B198,C198,D198)</f>
        <v>East Midlands2010Multiple myeloma</v>
      </c>
      <c r="B198" s="108" t="s">
        <v>160</v>
      </c>
      <c r="C198" s="108">
        <v>2010</v>
      </c>
      <c r="D198" s="108" t="s">
        <v>40</v>
      </c>
      <c r="E198" s="108">
        <v>369</v>
      </c>
    </row>
    <row r="199" spans="1:5" x14ac:dyDescent="0.25">
      <c r="A199" s="26" t="str">
        <f t="shared" si="3"/>
        <v>East Midlands2010Non-Hodgkin lymphoma</v>
      </c>
      <c r="B199" s="108" t="s">
        <v>160</v>
      </c>
      <c r="C199" s="108">
        <v>2010</v>
      </c>
      <c r="D199" s="108" t="s">
        <v>30</v>
      </c>
      <c r="E199" s="108">
        <v>937</v>
      </c>
    </row>
    <row r="200" spans="1:5" x14ac:dyDescent="0.25">
      <c r="A200" s="26" t="str">
        <f t="shared" si="3"/>
        <v>East Midlands2010Oesophagus</v>
      </c>
      <c r="B200" s="108" t="s">
        <v>160</v>
      </c>
      <c r="C200" s="108">
        <v>2010</v>
      </c>
      <c r="D200" s="108" t="s">
        <v>41</v>
      </c>
      <c r="E200" s="108">
        <v>654</v>
      </c>
    </row>
    <row r="201" spans="1:5" x14ac:dyDescent="0.25">
      <c r="A201" s="26" t="str">
        <f t="shared" si="3"/>
        <v>East Midlands2010Other and unspecified urinary</v>
      </c>
      <c r="B201" s="108" t="s">
        <v>160</v>
      </c>
      <c r="C201" s="108">
        <v>2010</v>
      </c>
      <c r="D201" s="108" t="s">
        <v>32</v>
      </c>
      <c r="E201" s="108">
        <v>105</v>
      </c>
    </row>
    <row r="202" spans="1:5" x14ac:dyDescent="0.25">
      <c r="A202" s="26" t="str">
        <f t="shared" si="3"/>
        <v>East Midlands2010Other CNS and intracranial tumours</v>
      </c>
      <c r="B202" s="108" t="s">
        <v>160</v>
      </c>
      <c r="C202" s="108">
        <v>2010</v>
      </c>
      <c r="D202" s="108" t="s">
        <v>17</v>
      </c>
      <c r="E202" s="108">
        <v>94</v>
      </c>
    </row>
    <row r="203" spans="1:5" x14ac:dyDescent="0.25">
      <c r="A203" s="26" t="str">
        <f t="shared" si="3"/>
        <v>East Midlands2010Other haematological malignancies</v>
      </c>
      <c r="B203" s="108" t="s">
        <v>160</v>
      </c>
      <c r="C203" s="108">
        <v>2010</v>
      </c>
      <c r="D203" s="108" t="s">
        <v>36</v>
      </c>
      <c r="E203" s="108">
        <v>126</v>
      </c>
    </row>
    <row r="204" spans="1:5" x14ac:dyDescent="0.25">
      <c r="A204" s="26" t="str">
        <f t="shared" si="3"/>
        <v>East Midlands2010Other malignant neoplasms</v>
      </c>
      <c r="B204" s="108" t="s">
        <v>160</v>
      </c>
      <c r="C204" s="108">
        <v>2010</v>
      </c>
      <c r="D204" s="108" t="s">
        <v>42</v>
      </c>
      <c r="E204" s="108">
        <v>597</v>
      </c>
    </row>
    <row r="205" spans="1:5" x14ac:dyDescent="0.25">
      <c r="A205" s="26" t="str">
        <f t="shared" si="3"/>
        <v>East Midlands2010Ovary</v>
      </c>
      <c r="B205" s="108" t="s">
        <v>160</v>
      </c>
      <c r="C205" s="108">
        <v>2010</v>
      </c>
      <c r="D205" s="108" t="s">
        <v>43</v>
      </c>
      <c r="E205" s="108">
        <v>526</v>
      </c>
    </row>
    <row r="206" spans="1:5" x14ac:dyDescent="0.25">
      <c r="A206" s="26" t="str">
        <f t="shared" si="3"/>
        <v>East Midlands2010Pancreas</v>
      </c>
      <c r="B206" s="108" t="s">
        <v>160</v>
      </c>
      <c r="C206" s="108">
        <v>2010</v>
      </c>
      <c r="D206" s="108" t="s">
        <v>44</v>
      </c>
      <c r="E206" s="108">
        <v>585</v>
      </c>
    </row>
    <row r="207" spans="1:5" x14ac:dyDescent="0.25">
      <c r="A207" s="26" t="str">
        <f t="shared" si="3"/>
        <v>East Midlands2010Prostate</v>
      </c>
      <c r="B207" s="108" t="s">
        <v>160</v>
      </c>
      <c r="C207" s="108">
        <v>2010</v>
      </c>
      <c r="D207" s="108" t="s">
        <v>45</v>
      </c>
      <c r="E207" s="108">
        <v>3059</v>
      </c>
    </row>
    <row r="208" spans="1:5" x14ac:dyDescent="0.25">
      <c r="A208" s="26" t="str">
        <f t="shared" si="3"/>
        <v>East Midlands2010Sarcoma: Bone</v>
      </c>
      <c r="B208" s="108" t="s">
        <v>160</v>
      </c>
      <c r="C208" s="108">
        <v>2010</v>
      </c>
      <c r="D208" s="108" t="s">
        <v>47</v>
      </c>
      <c r="E208" s="108">
        <v>41</v>
      </c>
    </row>
    <row r="209" spans="1:5" x14ac:dyDescent="0.25">
      <c r="A209" s="26" t="str">
        <f t="shared" si="3"/>
        <v>East Midlands2010Sarcoma: connective and soft tissue</v>
      </c>
      <c r="B209" s="108" t="s">
        <v>160</v>
      </c>
      <c r="C209" s="108">
        <v>2010</v>
      </c>
      <c r="D209" s="108" t="s">
        <v>49</v>
      </c>
      <c r="E209" s="108">
        <v>203</v>
      </c>
    </row>
    <row r="210" spans="1:5" x14ac:dyDescent="0.25">
      <c r="A210" s="26" t="str">
        <f t="shared" si="3"/>
        <v>East Midlands2010Stomach</v>
      </c>
      <c r="B210" s="108" t="s">
        <v>160</v>
      </c>
      <c r="C210" s="108">
        <v>2010</v>
      </c>
      <c r="D210" s="108" t="s">
        <v>51</v>
      </c>
      <c r="E210" s="108">
        <v>570</v>
      </c>
    </row>
    <row r="211" spans="1:5" x14ac:dyDescent="0.25">
      <c r="A211" s="26" t="str">
        <f t="shared" si="3"/>
        <v>East Midlands2010Testis</v>
      </c>
      <c r="B211" s="108" t="s">
        <v>160</v>
      </c>
      <c r="C211" s="108">
        <v>2010</v>
      </c>
      <c r="D211" s="108" t="s">
        <v>53</v>
      </c>
      <c r="E211" s="108">
        <v>170</v>
      </c>
    </row>
    <row r="212" spans="1:5" x14ac:dyDescent="0.25">
      <c r="A212" s="26" t="str">
        <f t="shared" si="3"/>
        <v>East Midlands2010Uterus</v>
      </c>
      <c r="B212" s="108" t="s">
        <v>160</v>
      </c>
      <c r="C212" s="108">
        <v>2010</v>
      </c>
      <c r="D212" s="108" t="s">
        <v>55</v>
      </c>
      <c r="E212" s="108">
        <v>738</v>
      </c>
    </row>
    <row r="213" spans="1:5" x14ac:dyDescent="0.25">
      <c r="A213" s="26" t="str">
        <f t="shared" si="3"/>
        <v>East Midlands2010Vulva</v>
      </c>
      <c r="B213" s="108" t="s">
        <v>160</v>
      </c>
      <c r="C213" s="108">
        <v>2010</v>
      </c>
      <c r="D213" s="108" t="s">
        <v>57</v>
      </c>
      <c r="E213" s="108">
        <v>106</v>
      </c>
    </row>
    <row r="214" spans="1:5" x14ac:dyDescent="0.25">
      <c r="A214" s="26" t="str">
        <f t="shared" si="3"/>
        <v>East Midlands2010 Total</v>
      </c>
      <c r="B214" s="108" t="s">
        <v>160</v>
      </c>
      <c r="C214" s="108" t="s">
        <v>76</v>
      </c>
      <c r="D214" s="108" t="s">
        <v>80</v>
      </c>
      <c r="E214" s="108">
        <v>27335</v>
      </c>
    </row>
    <row r="215" spans="1:5" x14ac:dyDescent="0.25">
      <c r="A215" s="26" t="str">
        <f t="shared" si="3"/>
        <v>East Midlands2011Bladder</v>
      </c>
      <c r="B215" s="108" t="s">
        <v>160</v>
      </c>
      <c r="C215" s="108">
        <v>2011</v>
      </c>
      <c r="D215" s="108" t="s">
        <v>14</v>
      </c>
      <c r="E215" s="108">
        <v>809</v>
      </c>
    </row>
    <row r="216" spans="1:5" x14ac:dyDescent="0.25">
      <c r="A216" s="26" t="str">
        <f t="shared" si="3"/>
        <v>East Midlands2011Bladder (in situ)</v>
      </c>
      <c r="B216" s="108" t="s">
        <v>160</v>
      </c>
      <c r="C216" s="108">
        <v>2011</v>
      </c>
      <c r="D216" s="108" t="s">
        <v>176</v>
      </c>
      <c r="E216" s="108">
        <v>188</v>
      </c>
    </row>
    <row r="217" spans="1:5" x14ac:dyDescent="0.25">
      <c r="A217" s="26" t="str">
        <f t="shared" si="3"/>
        <v>East Midlands2011Brain</v>
      </c>
      <c r="B217" s="108" t="s">
        <v>160</v>
      </c>
      <c r="C217" s="108">
        <v>2011</v>
      </c>
      <c r="D217" s="108" t="s">
        <v>15</v>
      </c>
      <c r="E217" s="108">
        <v>439</v>
      </c>
    </row>
    <row r="218" spans="1:5" x14ac:dyDescent="0.25">
      <c r="A218" s="26" t="str">
        <f t="shared" si="3"/>
        <v>East Midlands2011Breast</v>
      </c>
      <c r="B218" s="108" t="s">
        <v>160</v>
      </c>
      <c r="C218" s="108">
        <v>2011</v>
      </c>
      <c r="D218" s="108" t="s">
        <v>18</v>
      </c>
      <c r="E218" s="108">
        <v>3873</v>
      </c>
    </row>
    <row r="219" spans="1:5" x14ac:dyDescent="0.25">
      <c r="A219" s="26" t="str">
        <f t="shared" si="3"/>
        <v>East Midlands2011Breast (in-situ)</v>
      </c>
      <c r="B219" s="108" t="s">
        <v>160</v>
      </c>
      <c r="C219" s="108">
        <v>2011</v>
      </c>
      <c r="D219" s="108" t="s">
        <v>19</v>
      </c>
      <c r="E219" s="108">
        <v>425</v>
      </c>
    </row>
    <row r="220" spans="1:5" x14ac:dyDescent="0.25">
      <c r="A220" s="26" t="str">
        <f t="shared" si="3"/>
        <v>East Midlands2011Cancer of Unknown Primary</v>
      </c>
      <c r="B220" s="108" t="s">
        <v>160</v>
      </c>
      <c r="C220" s="108">
        <v>2011</v>
      </c>
      <c r="D220" s="108" t="s">
        <v>20</v>
      </c>
      <c r="E220" s="108">
        <v>739</v>
      </c>
    </row>
    <row r="221" spans="1:5" x14ac:dyDescent="0.25">
      <c r="A221" s="26" t="str">
        <f t="shared" si="3"/>
        <v>East Midlands2011Cervix</v>
      </c>
      <c r="B221" s="108" t="s">
        <v>160</v>
      </c>
      <c r="C221" s="108">
        <v>2011</v>
      </c>
      <c r="D221" s="108" t="s">
        <v>21</v>
      </c>
      <c r="E221" s="108">
        <v>256</v>
      </c>
    </row>
    <row r="222" spans="1:5" x14ac:dyDescent="0.25">
      <c r="A222" s="26" t="str">
        <f t="shared" si="3"/>
        <v>East Midlands2011Cervix (in-situ)</v>
      </c>
      <c r="B222" s="108" t="s">
        <v>160</v>
      </c>
      <c r="C222" s="108">
        <v>2011</v>
      </c>
      <c r="D222" s="108" t="s">
        <v>22</v>
      </c>
      <c r="E222" s="108">
        <v>2362</v>
      </c>
    </row>
    <row r="223" spans="1:5" x14ac:dyDescent="0.25">
      <c r="A223" s="26" t="str">
        <f t="shared" si="3"/>
        <v>East Midlands2011Colorectal</v>
      </c>
      <c r="B223" s="108" t="s">
        <v>160</v>
      </c>
      <c r="C223" s="108">
        <v>2011</v>
      </c>
      <c r="D223" s="108" t="s">
        <v>23</v>
      </c>
      <c r="E223" s="108">
        <v>2996</v>
      </c>
    </row>
    <row r="224" spans="1:5" x14ac:dyDescent="0.25">
      <c r="A224" s="26" t="str">
        <f t="shared" si="3"/>
        <v>East Midlands2011Head and neck - Larynx</v>
      </c>
      <c r="B224" s="108" t="s">
        <v>160</v>
      </c>
      <c r="C224" s="108">
        <v>2011</v>
      </c>
      <c r="D224" s="108" t="s">
        <v>177</v>
      </c>
      <c r="E224" s="108">
        <v>171</v>
      </c>
    </row>
    <row r="225" spans="1:5" x14ac:dyDescent="0.25">
      <c r="A225" s="26" t="str">
        <f t="shared" si="3"/>
        <v>East Midlands2011Head and Neck - non specific</v>
      </c>
      <c r="B225" s="108" t="s">
        <v>160</v>
      </c>
      <c r="C225" s="108">
        <v>2011</v>
      </c>
      <c r="D225" s="108" t="s">
        <v>27</v>
      </c>
      <c r="E225" s="108">
        <v>54</v>
      </c>
    </row>
    <row r="226" spans="1:5" x14ac:dyDescent="0.25">
      <c r="A226" s="26" t="str">
        <f t="shared" si="3"/>
        <v>East Midlands2011Head and neck - Oral cavity</v>
      </c>
      <c r="B226" s="108" t="s">
        <v>160</v>
      </c>
      <c r="C226" s="108">
        <v>2011</v>
      </c>
      <c r="D226" s="108" t="s">
        <v>24</v>
      </c>
      <c r="E226" s="108">
        <v>210</v>
      </c>
    </row>
    <row r="227" spans="1:5" x14ac:dyDescent="0.25">
      <c r="A227" s="26" t="str">
        <f t="shared" si="3"/>
        <v>East Midlands2011Head and neck - Oropharynx</v>
      </c>
      <c r="B227" s="108" t="s">
        <v>160</v>
      </c>
      <c r="C227" s="108">
        <v>2011</v>
      </c>
      <c r="D227" s="108" t="s">
        <v>25</v>
      </c>
      <c r="E227" s="108">
        <v>169</v>
      </c>
    </row>
    <row r="228" spans="1:5" x14ac:dyDescent="0.25">
      <c r="A228" s="26" t="str">
        <f t="shared" si="3"/>
        <v>East Midlands2011Head and neck - Other (excl. oral cavity, oropharynx, larynx &amp; thyroid)</v>
      </c>
      <c r="B228" s="108" t="s">
        <v>160</v>
      </c>
      <c r="C228" s="108">
        <v>2011</v>
      </c>
      <c r="D228" s="108" t="s">
        <v>28</v>
      </c>
      <c r="E228" s="108">
        <v>125</v>
      </c>
    </row>
    <row r="229" spans="1:5" x14ac:dyDescent="0.25">
      <c r="A229" s="26" t="str">
        <f t="shared" si="3"/>
        <v>East Midlands2011Head and neck - Thyroid</v>
      </c>
      <c r="B229" s="108" t="s">
        <v>160</v>
      </c>
      <c r="C229" s="108">
        <v>2011</v>
      </c>
      <c r="D229" s="108" t="s">
        <v>178</v>
      </c>
      <c r="E229" s="108">
        <v>180</v>
      </c>
    </row>
    <row r="230" spans="1:5" x14ac:dyDescent="0.25">
      <c r="A230" s="26" t="str">
        <f t="shared" si="3"/>
        <v>East Midlands2011Hodgkin lymphoma</v>
      </c>
      <c r="B230" s="108" t="s">
        <v>160</v>
      </c>
      <c r="C230" s="108">
        <v>2011</v>
      </c>
      <c r="D230" s="108" t="s">
        <v>29</v>
      </c>
      <c r="E230" s="108">
        <v>147</v>
      </c>
    </row>
    <row r="231" spans="1:5" x14ac:dyDescent="0.25">
      <c r="A231" s="26" t="str">
        <f t="shared" si="3"/>
        <v>East Midlands2011Kidney</v>
      </c>
      <c r="B231" s="108" t="s">
        <v>160</v>
      </c>
      <c r="C231" s="108">
        <v>2011</v>
      </c>
      <c r="D231" s="108" t="s">
        <v>31</v>
      </c>
      <c r="E231" s="108">
        <v>603</v>
      </c>
    </row>
    <row r="232" spans="1:5" x14ac:dyDescent="0.25">
      <c r="A232" s="26" t="str">
        <f t="shared" si="3"/>
        <v>East Midlands2011Leukaemia: acute myeloid</v>
      </c>
      <c r="B232" s="108" t="s">
        <v>160</v>
      </c>
      <c r="C232" s="108">
        <v>2011</v>
      </c>
      <c r="D232" s="108" t="s">
        <v>33</v>
      </c>
      <c r="E232" s="108">
        <v>265</v>
      </c>
    </row>
    <row r="233" spans="1:5" x14ac:dyDescent="0.25">
      <c r="A233" s="26" t="str">
        <f t="shared" si="3"/>
        <v>East Midlands2011Leukaemia: chronic lymphocytic</v>
      </c>
      <c r="B233" s="108" t="s">
        <v>160</v>
      </c>
      <c r="C233" s="108">
        <v>2011</v>
      </c>
      <c r="D233" s="108" t="s">
        <v>34</v>
      </c>
      <c r="E233" s="108">
        <v>243</v>
      </c>
    </row>
    <row r="234" spans="1:5" x14ac:dyDescent="0.25">
      <c r="A234" s="26" t="str">
        <f t="shared" si="3"/>
        <v>East Midlands2011Leukaemia: other (all excluding AML and CLL)</v>
      </c>
      <c r="B234" s="108" t="s">
        <v>160</v>
      </c>
      <c r="C234" s="108">
        <v>2011</v>
      </c>
      <c r="D234" s="108" t="s">
        <v>35</v>
      </c>
      <c r="E234" s="108">
        <v>82</v>
      </c>
    </row>
    <row r="235" spans="1:5" x14ac:dyDescent="0.25">
      <c r="A235" s="26" t="str">
        <f t="shared" si="3"/>
        <v>East Midlands2011Liver</v>
      </c>
      <c r="B235" s="108" t="s">
        <v>160</v>
      </c>
      <c r="C235" s="108">
        <v>2011</v>
      </c>
      <c r="D235" s="108" t="s">
        <v>179</v>
      </c>
      <c r="E235" s="108">
        <v>324</v>
      </c>
    </row>
    <row r="236" spans="1:5" x14ac:dyDescent="0.25">
      <c r="A236" s="26" t="str">
        <f t="shared" si="3"/>
        <v>East Midlands2011Lung</v>
      </c>
      <c r="B236" s="108" t="s">
        <v>160</v>
      </c>
      <c r="C236" s="108">
        <v>2011</v>
      </c>
      <c r="D236" s="108" t="s">
        <v>37</v>
      </c>
      <c r="E236" s="108">
        <v>2977</v>
      </c>
    </row>
    <row r="237" spans="1:5" x14ac:dyDescent="0.25">
      <c r="A237" s="26" t="str">
        <f t="shared" si="3"/>
        <v>East Midlands2011Melanoma</v>
      </c>
      <c r="B237" s="108" t="s">
        <v>160</v>
      </c>
      <c r="C237" s="108">
        <v>2011</v>
      </c>
      <c r="D237" s="108" t="s">
        <v>38</v>
      </c>
      <c r="E237" s="108">
        <v>937</v>
      </c>
    </row>
    <row r="238" spans="1:5" x14ac:dyDescent="0.25">
      <c r="A238" s="26" t="str">
        <f t="shared" si="3"/>
        <v>East Midlands2011Meninges</v>
      </c>
      <c r="B238" s="108" t="s">
        <v>160</v>
      </c>
      <c r="C238" s="108">
        <v>2011</v>
      </c>
      <c r="D238" s="108" t="s">
        <v>16</v>
      </c>
      <c r="E238" s="108">
        <v>147</v>
      </c>
    </row>
    <row r="239" spans="1:5" x14ac:dyDescent="0.25">
      <c r="A239" s="26" t="str">
        <f t="shared" si="3"/>
        <v>East Midlands2011Mesothelioma</v>
      </c>
      <c r="B239" s="108" t="s">
        <v>160</v>
      </c>
      <c r="C239" s="108">
        <v>2011</v>
      </c>
      <c r="D239" s="108" t="s">
        <v>39</v>
      </c>
      <c r="E239" s="108">
        <v>196</v>
      </c>
    </row>
    <row r="240" spans="1:5" x14ac:dyDescent="0.25">
      <c r="A240" s="26" t="str">
        <f t="shared" si="3"/>
        <v>East Midlands2011Multiple myeloma</v>
      </c>
      <c r="B240" s="108" t="s">
        <v>160</v>
      </c>
      <c r="C240" s="108">
        <v>2011</v>
      </c>
      <c r="D240" s="108" t="s">
        <v>40</v>
      </c>
      <c r="E240" s="108">
        <v>383</v>
      </c>
    </row>
    <row r="241" spans="1:5" x14ac:dyDescent="0.25">
      <c r="A241" s="26" t="str">
        <f t="shared" si="3"/>
        <v>East Midlands2011Non-Hodgkin lymphoma</v>
      </c>
      <c r="B241" s="108" t="s">
        <v>160</v>
      </c>
      <c r="C241" s="108">
        <v>2011</v>
      </c>
      <c r="D241" s="108" t="s">
        <v>30</v>
      </c>
      <c r="E241" s="108">
        <v>973</v>
      </c>
    </row>
    <row r="242" spans="1:5" x14ac:dyDescent="0.25">
      <c r="A242" s="26" t="str">
        <f t="shared" si="3"/>
        <v>East Midlands2011Oesophagus</v>
      </c>
      <c r="B242" s="108" t="s">
        <v>160</v>
      </c>
      <c r="C242" s="108">
        <v>2011</v>
      </c>
      <c r="D242" s="108" t="s">
        <v>41</v>
      </c>
      <c r="E242" s="108">
        <v>620</v>
      </c>
    </row>
    <row r="243" spans="1:5" x14ac:dyDescent="0.25">
      <c r="A243" s="26" t="str">
        <f t="shared" si="3"/>
        <v>East Midlands2011Other and unspecified urinary</v>
      </c>
      <c r="B243" s="108" t="s">
        <v>160</v>
      </c>
      <c r="C243" s="108">
        <v>2011</v>
      </c>
      <c r="D243" s="108" t="s">
        <v>32</v>
      </c>
      <c r="E243" s="108">
        <v>97</v>
      </c>
    </row>
    <row r="244" spans="1:5" x14ac:dyDescent="0.25">
      <c r="A244" s="26" t="str">
        <f t="shared" si="3"/>
        <v>East Midlands2011Other CNS and intracranial tumours</v>
      </c>
      <c r="B244" s="108" t="s">
        <v>160</v>
      </c>
      <c r="C244" s="108">
        <v>2011</v>
      </c>
      <c r="D244" s="108" t="s">
        <v>17</v>
      </c>
      <c r="E244" s="108">
        <v>125</v>
      </c>
    </row>
    <row r="245" spans="1:5" x14ac:dyDescent="0.25">
      <c r="A245" s="26" t="str">
        <f t="shared" si="3"/>
        <v>East Midlands2011Other haematological malignancies</v>
      </c>
      <c r="B245" s="108" t="s">
        <v>160</v>
      </c>
      <c r="C245" s="108">
        <v>2011</v>
      </c>
      <c r="D245" s="108" t="s">
        <v>36</v>
      </c>
      <c r="E245" s="108">
        <v>117</v>
      </c>
    </row>
    <row r="246" spans="1:5" x14ac:dyDescent="0.25">
      <c r="A246" s="26" t="str">
        <f t="shared" si="3"/>
        <v>East Midlands2011Other malignant neoplasms</v>
      </c>
      <c r="B246" s="108" t="s">
        <v>160</v>
      </c>
      <c r="C246" s="108">
        <v>2011</v>
      </c>
      <c r="D246" s="108" t="s">
        <v>42</v>
      </c>
      <c r="E246" s="108">
        <v>644</v>
      </c>
    </row>
    <row r="247" spans="1:5" x14ac:dyDescent="0.25">
      <c r="A247" s="26" t="str">
        <f t="shared" si="3"/>
        <v>East Midlands2011Ovary</v>
      </c>
      <c r="B247" s="108" t="s">
        <v>160</v>
      </c>
      <c r="C247" s="108">
        <v>2011</v>
      </c>
      <c r="D247" s="108" t="s">
        <v>43</v>
      </c>
      <c r="E247" s="108">
        <v>548</v>
      </c>
    </row>
    <row r="248" spans="1:5" x14ac:dyDescent="0.25">
      <c r="A248" s="26" t="str">
        <f t="shared" si="3"/>
        <v>East Midlands2011Pancreas</v>
      </c>
      <c r="B248" s="108" t="s">
        <v>160</v>
      </c>
      <c r="C248" s="108">
        <v>2011</v>
      </c>
      <c r="D248" s="108" t="s">
        <v>44</v>
      </c>
      <c r="E248" s="108">
        <v>665</v>
      </c>
    </row>
    <row r="249" spans="1:5" x14ac:dyDescent="0.25">
      <c r="A249" s="26" t="str">
        <f t="shared" si="3"/>
        <v>East Midlands2011Prostate</v>
      </c>
      <c r="B249" s="108" t="s">
        <v>160</v>
      </c>
      <c r="C249" s="108">
        <v>2011</v>
      </c>
      <c r="D249" s="108" t="s">
        <v>45</v>
      </c>
      <c r="E249" s="108">
        <v>3119</v>
      </c>
    </row>
    <row r="250" spans="1:5" x14ac:dyDescent="0.25">
      <c r="A250" s="26" t="str">
        <f t="shared" si="3"/>
        <v>East Midlands2011Sarcoma: Bone</v>
      </c>
      <c r="B250" s="108" t="s">
        <v>160</v>
      </c>
      <c r="C250" s="108">
        <v>2011</v>
      </c>
      <c r="D250" s="108" t="s">
        <v>47</v>
      </c>
      <c r="E250" s="108">
        <v>35</v>
      </c>
    </row>
    <row r="251" spans="1:5" x14ac:dyDescent="0.25">
      <c r="A251" s="26" t="str">
        <f t="shared" si="3"/>
        <v>East Midlands2011Sarcoma: connective and soft tissue</v>
      </c>
      <c r="B251" s="108" t="s">
        <v>160</v>
      </c>
      <c r="C251" s="108">
        <v>2011</v>
      </c>
      <c r="D251" s="108" t="s">
        <v>49</v>
      </c>
      <c r="E251" s="108">
        <v>177</v>
      </c>
    </row>
    <row r="252" spans="1:5" x14ac:dyDescent="0.25">
      <c r="A252" s="26" t="str">
        <f t="shared" si="3"/>
        <v>East Midlands2011Stomach</v>
      </c>
      <c r="B252" s="108" t="s">
        <v>160</v>
      </c>
      <c r="C252" s="108">
        <v>2011</v>
      </c>
      <c r="D252" s="108" t="s">
        <v>51</v>
      </c>
      <c r="E252" s="108">
        <v>583</v>
      </c>
    </row>
    <row r="253" spans="1:5" x14ac:dyDescent="0.25">
      <c r="A253" s="26" t="str">
        <f t="shared" si="3"/>
        <v>East Midlands2011Testis</v>
      </c>
      <c r="B253" s="108" t="s">
        <v>160</v>
      </c>
      <c r="C253" s="108">
        <v>2011</v>
      </c>
      <c r="D253" s="108" t="s">
        <v>53</v>
      </c>
      <c r="E253" s="108">
        <v>150</v>
      </c>
    </row>
    <row r="254" spans="1:5" x14ac:dyDescent="0.25">
      <c r="A254" s="26" t="str">
        <f t="shared" si="3"/>
        <v>East Midlands2011Uterus</v>
      </c>
      <c r="B254" s="108" t="s">
        <v>160</v>
      </c>
      <c r="C254" s="108">
        <v>2011</v>
      </c>
      <c r="D254" s="108" t="s">
        <v>55</v>
      </c>
      <c r="E254" s="108">
        <v>699</v>
      </c>
    </row>
    <row r="255" spans="1:5" x14ac:dyDescent="0.25">
      <c r="A255" s="26" t="str">
        <f t="shared" si="3"/>
        <v>East Midlands2011Vulva</v>
      </c>
      <c r="B255" s="108" t="s">
        <v>160</v>
      </c>
      <c r="C255" s="108">
        <v>2011</v>
      </c>
      <c r="D255" s="108" t="s">
        <v>57</v>
      </c>
      <c r="E255" s="108">
        <v>92</v>
      </c>
    </row>
    <row r="256" spans="1:5" x14ac:dyDescent="0.25">
      <c r="A256" s="26" t="str">
        <f t="shared" si="3"/>
        <v>East Midlands2011 Total</v>
      </c>
      <c r="B256" s="108" t="s">
        <v>160</v>
      </c>
      <c r="C256" s="108" t="s">
        <v>77</v>
      </c>
      <c r="D256" s="108" t="s">
        <v>80</v>
      </c>
      <c r="E256" s="108">
        <v>27944</v>
      </c>
    </row>
    <row r="257" spans="1:5" x14ac:dyDescent="0.25">
      <c r="A257" s="26" t="str">
        <f t="shared" si="3"/>
        <v>East Midlands2012Bladder</v>
      </c>
      <c r="B257" s="108" t="s">
        <v>160</v>
      </c>
      <c r="C257" s="108">
        <v>2012</v>
      </c>
      <c r="D257" s="108" t="s">
        <v>14</v>
      </c>
      <c r="E257" s="108">
        <v>728</v>
      </c>
    </row>
    <row r="258" spans="1:5" x14ac:dyDescent="0.25">
      <c r="A258" s="26" t="str">
        <f t="shared" si="3"/>
        <v>East Midlands2012Bladder (in situ)</v>
      </c>
      <c r="B258" s="108" t="s">
        <v>160</v>
      </c>
      <c r="C258" s="108">
        <v>2012</v>
      </c>
      <c r="D258" s="108" t="s">
        <v>176</v>
      </c>
      <c r="E258" s="108">
        <v>192</v>
      </c>
    </row>
    <row r="259" spans="1:5" x14ac:dyDescent="0.25">
      <c r="A259" s="26" t="str">
        <f t="shared" si="3"/>
        <v>East Midlands2012Brain</v>
      </c>
      <c r="B259" s="108" t="s">
        <v>160</v>
      </c>
      <c r="C259" s="108">
        <v>2012</v>
      </c>
      <c r="D259" s="108" t="s">
        <v>15</v>
      </c>
      <c r="E259" s="108">
        <v>417</v>
      </c>
    </row>
    <row r="260" spans="1:5" x14ac:dyDescent="0.25">
      <c r="A260" s="26" t="str">
        <f t="shared" si="3"/>
        <v>East Midlands2012Breast</v>
      </c>
      <c r="B260" s="108" t="s">
        <v>160</v>
      </c>
      <c r="C260" s="108">
        <v>2012</v>
      </c>
      <c r="D260" s="108" t="s">
        <v>18</v>
      </c>
      <c r="E260" s="108">
        <v>3885</v>
      </c>
    </row>
    <row r="261" spans="1:5" x14ac:dyDescent="0.25">
      <c r="A261" s="26" t="str">
        <f t="shared" si="3"/>
        <v>East Midlands2012Breast (in-situ)</v>
      </c>
      <c r="B261" s="108" t="s">
        <v>160</v>
      </c>
      <c r="C261" s="108">
        <v>2012</v>
      </c>
      <c r="D261" s="108" t="s">
        <v>19</v>
      </c>
      <c r="E261" s="108">
        <v>478</v>
      </c>
    </row>
    <row r="262" spans="1:5" x14ac:dyDescent="0.25">
      <c r="A262" s="26" t="str">
        <f t="shared" ref="A262:A325" si="4">CONCATENATE(B262,C262,D262)</f>
        <v>East Midlands2012Cancer of Unknown Primary</v>
      </c>
      <c r="B262" s="108" t="s">
        <v>160</v>
      </c>
      <c r="C262" s="108">
        <v>2012</v>
      </c>
      <c r="D262" s="108" t="s">
        <v>20</v>
      </c>
      <c r="E262" s="108">
        <v>743</v>
      </c>
    </row>
    <row r="263" spans="1:5" x14ac:dyDescent="0.25">
      <c r="A263" s="26" t="str">
        <f t="shared" si="4"/>
        <v>East Midlands2012Cervix</v>
      </c>
      <c r="B263" s="108" t="s">
        <v>160</v>
      </c>
      <c r="C263" s="108">
        <v>2012</v>
      </c>
      <c r="D263" s="108" t="s">
        <v>21</v>
      </c>
      <c r="E263" s="108">
        <v>236</v>
      </c>
    </row>
    <row r="264" spans="1:5" x14ac:dyDescent="0.25">
      <c r="A264" s="26" t="str">
        <f t="shared" si="4"/>
        <v>East Midlands2012Cervix (in-situ)</v>
      </c>
      <c r="B264" s="108" t="s">
        <v>160</v>
      </c>
      <c r="C264" s="108">
        <v>2012</v>
      </c>
      <c r="D264" s="108" t="s">
        <v>22</v>
      </c>
      <c r="E264" s="108">
        <v>2448</v>
      </c>
    </row>
    <row r="265" spans="1:5" x14ac:dyDescent="0.25">
      <c r="A265" s="26" t="str">
        <f t="shared" si="4"/>
        <v>East Midlands2012Colorectal</v>
      </c>
      <c r="B265" s="108" t="s">
        <v>160</v>
      </c>
      <c r="C265" s="108">
        <v>2012</v>
      </c>
      <c r="D265" s="108" t="s">
        <v>23</v>
      </c>
      <c r="E265" s="108">
        <v>3122</v>
      </c>
    </row>
    <row r="266" spans="1:5" x14ac:dyDescent="0.25">
      <c r="A266" s="26" t="str">
        <f t="shared" si="4"/>
        <v>East Midlands2012Head and neck - Larynx</v>
      </c>
      <c r="B266" s="108" t="s">
        <v>160</v>
      </c>
      <c r="C266" s="108">
        <v>2012</v>
      </c>
      <c r="D266" s="108" t="s">
        <v>177</v>
      </c>
      <c r="E266" s="108">
        <v>153</v>
      </c>
    </row>
    <row r="267" spans="1:5" x14ac:dyDescent="0.25">
      <c r="A267" s="26" t="str">
        <f t="shared" si="4"/>
        <v>East Midlands2012Head and Neck - non specific</v>
      </c>
      <c r="B267" s="108" t="s">
        <v>160</v>
      </c>
      <c r="C267" s="108">
        <v>2012</v>
      </c>
      <c r="D267" s="108" t="s">
        <v>27</v>
      </c>
      <c r="E267" s="108">
        <v>52</v>
      </c>
    </row>
    <row r="268" spans="1:5" x14ac:dyDescent="0.25">
      <c r="A268" s="26" t="str">
        <f t="shared" si="4"/>
        <v>East Midlands2012Head and neck - Oral cavity</v>
      </c>
      <c r="B268" s="108" t="s">
        <v>160</v>
      </c>
      <c r="C268" s="108">
        <v>2012</v>
      </c>
      <c r="D268" s="108" t="s">
        <v>24</v>
      </c>
      <c r="E268" s="108">
        <v>214</v>
      </c>
    </row>
    <row r="269" spans="1:5" x14ac:dyDescent="0.25">
      <c r="A269" s="26" t="str">
        <f t="shared" si="4"/>
        <v>East Midlands2012Head and neck - Oropharynx</v>
      </c>
      <c r="B269" s="108" t="s">
        <v>160</v>
      </c>
      <c r="C269" s="108">
        <v>2012</v>
      </c>
      <c r="D269" s="108" t="s">
        <v>25</v>
      </c>
      <c r="E269" s="108">
        <v>213</v>
      </c>
    </row>
    <row r="270" spans="1:5" x14ac:dyDescent="0.25">
      <c r="A270" s="26" t="str">
        <f t="shared" si="4"/>
        <v>East Midlands2012Head and neck - Other (excl. oral cavity, oropharynx, larynx &amp; thyroid)</v>
      </c>
      <c r="B270" s="108" t="s">
        <v>160</v>
      </c>
      <c r="C270" s="108">
        <v>2012</v>
      </c>
      <c r="D270" s="108" t="s">
        <v>28</v>
      </c>
      <c r="E270" s="108">
        <v>111</v>
      </c>
    </row>
    <row r="271" spans="1:5" x14ac:dyDescent="0.25">
      <c r="A271" s="26" t="str">
        <f t="shared" si="4"/>
        <v>East Midlands2012Head and neck - Thyroid</v>
      </c>
      <c r="B271" s="108" t="s">
        <v>160</v>
      </c>
      <c r="C271" s="108">
        <v>2012</v>
      </c>
      <c r="D271" s="108" t="s">
        <v>178</v>
      </c>
      <c r="E271" s="108">
        <v>221</v>
      </c>
    </row>
    <row r="272" spans="1:5" x14ac:dyDescent="0.25">
      <c r="A272" s="26" t="str">
        <f t="shared" si="4"/>
        <v>East Midlands2012Hodgkin lymphoma</v>
      </c>
      <c r="B272" s="108" t="s">
        <v>160</v>
      </c>
      <c r="C272" s="108">
        <v>2012</v>
      </c>
      <c r="D272" s="108" t="s">
        <v>29</v>
      </c>
      <c r="E272" s="108">
        <v>143</v>
      </c>
    </row>
    <row r="273" spans="1:5" x14ac:dyDescent="0.25">
      <c r="A273" s="26" t="str">
        <f t="shared" si="4"/>
        <v>East Midlands2012Kidney</v>
      </c>
      <c r="B273" s="108" t="s">
        <v>160</v>
      </c>
      <c r="C273" s="108">
        <v>2012</v>
      </c>
      <c r="D273" s="108" t="s">
        <v>31</v>
      </c>
      <c r="E273" s="108">
        <v>615</v>
      </c>
    </row>
    <row r="274" spans="1:5" x14ac:dyDescent="0.25">
      <c r="A274" s="26" t="str">
        <f t="shared" si="4"/>
        <v>East Midlands2012Leukaemia: acute myeloid</v>
      </c>
      <c r="B274" s="108" t="s">
        <v>160</v>
      </c>
      <c r="C274" s="108">
        <v>2012</v>
      </c>
      <c r="D274" s="108" t="s">
        <v>33</v>
      </c>
      <c r="E274" s="108">
        <v>230</v>
      </c>
    </row>
    <row r="275" spans="1:5" x14ac:dyDescent="0.25">
      <c r="A275" s="26" t="str">
        <f t="shared" si="4"/>
        <v>East Midlands2012Leukaemia: chronic lymphocytic</v>
      </c>
      <c r="B275" s="108" t="s">
        <v>160</v>
      </c>
      <c r="C275" s="108">
        <v>2012</v>
      </c>
      <c r="D275" s="108" t="s">
        <v>34</v>
      </c>
      <c r="E275" s="108">
        <v>318</v>
      </c>
    </row>
    <row r="276" spans="1:5" x14ac:dyDescent="0.25">
      <c r="A276" s="26" t="str">
        <f t="shared" si="4"/>
        <v>East Midlands2012Leukaemia: other (all excluding AML and CLL)</v>
      </c>
      <c r="B276" s="108" t="s">
        <v>160</v>
      </c>
      <c r="C276" s="108">
        <v>2012</v>
      </c>
      <c r="D276" s="108" t="s">
        <v>35</v>
      </c>
      <c r="E276" s="108">
        <v>99</v>
      </c>
    </row>
    <row r="277" spans="1:5" x14ac:dyDescent="0.25">
      <c r="A277" s="26" t="str">
        <f t="shared" si="4"/>
        <v>East Midlands2012Liver</v>
      </c>
      <c r="B277" s="108" t="s">
        <v>160</v>
      </c>
      <c r="C277" s="108">
        <v>2012</v>
      </c>
      <c r="D277" s="108" t="s">
        <v>179</v>
      </c>
      <c r="E277" s="108">
        <v>335</v>
      </c>
    </row>
    <row r="278" spans="1:5" x14ac:dyDescent="0.25">
      <c r="A278" s="26" t="str">
        <f t="shared" si="4"/>
        <v>East Midlands2012Lung</v>
      </c>
      <c r="B278" s="108" t="s">
        <v>160</v>
      </c>
      <c r="C278" s="108">
        <v>2012</v>
      </c>
      <c r="D278" s="108" t="s">
        <v>37</v>
      </c>
      <c r="E278" s="108">
        <v>3084</v>
      </c>
    </row>
    <row r="279" spans="1:5" x14ac:dyDescent="0.25">
      <c r="A279" s="26" t="str">
        <f t="shared" si="4"/>
        <v>East Midlands2012Melanoma</v>
      </c>
      <c r="B279" s="108" t="s">
        <v>160</v>
      </c>
      <c r="C279" s="108">
        <v>2012</v>
      </c>
      <c r="D279" s="108" t="s">
        <v>38</v>
      </c>
      <c r="E279" s="108">
        <v>896</v>
      </c>
    </row>
    <row r="280" spans="1:5" x14ac:dyDescent="0.25">
      <c r="A280" s="26" t="str">
        <f t="shared" si="4"/>
        <v>East Midlands2012Meninges</v>
      </c>
      <c r="B280" s="108" t="s">
        <v>160</v>
      </c>
      <c r="C280" s="108">
        <v>2012</v>
      </c>
      <c r="D280" s="108" t="s">
        <v>16</v>
      </c>
      <c r="E280" s="108">
        <v>150</v>
      </c>
    </row>
    <row r="281" spans="1:5" x14ac:dyDescent="0.25">
      <c r="A281" s="26" t="str">
        <f t="shared" si="4"/>
        <v>East Midlands2012Mesothelioma</v>
      </c>
      <c r="B281" s="108" t="s">
        <v>160</v>
      </c>
      <c r="C281" s="108">
        <v>2012</v>
      </c>
      <c r="D281" s="108" t="s">
        <v>39</v>
      </c>
      <c r="E281" s="108">
        <v>182</v>
      </c>
    </row>
    <row r="282" spans="1:5" x14ac:dyDescent="0.25">
      <c r="A282" s="26" t="str">
        <f t="shared" si="4"/>
        <v>East Midlands2012Multiple myeloma</v>
      </c>
      <c r="B282" s="108" t="s">
        <v>160</v>
      </c>
      <c r="C282" s="108">
        <v>2012</v>
      </c>
      <c r="D282" s="108" t="s">
        <v>40</v>
      </c>
      <c r="E282" s="108">
        <v>421</v>
      </c>
    </row>
    <row r="283" spans="1:5" x14ac:dyDescent="0.25">
      <c r="A283" s="26" t="str">
        <f t="shared" si="4"/>
        <v>East Midlands2012Non-Hodgkin lymphoma</v>
      </c>
      <c r="B283" s="108" t="s">
        <v>160</v>
      </c>
      <c r="C283" s="108">
        <v>2012</v>
      </c>
      <c r="D283" s="108" t="s">
        <v>30</v>
      </c>
      <c r="E283" s="108">
        <v>1038</v>
      </c>
    </row>
    <row r="284" spans="1:5" x14ac:dyDescent="0.25">
      <c r="A284" s="26" t="str">
        <f t="shared" si="4"/>
        <v>East Midlands2012Oesophagus</v>
      </c>
      <c r="B284" s="108" t="s">
        <v>160</v>
      </c>
      <c r="C284" s="108">
        <v>2012</v>
      </c>
      <c r="D284" s="108" t="s">
        <v>41</v>
      </c>
      <c r="E284" s="108">
        <v>679</v>
      </c>
    </row>
    <row r="285" spans="1:5" x14ac:dyDescent="0.25">
      <c r="A285" s="26" t="str">
        <f t="shared" si="4"/>
        <v>East Midlands2012Other and unspecified urinary</v>
      </c>
      <c r="B285" s="108" t="s">
        <v>160</v>
      </c>
      <c r="C285" s="108">
        <v>2012</v>
      </c>
      <c r="D285" s="108" t="s">
        <v>32</v>
      </c>
      <c r="E285" s="108">
        <v>83</v>
      </c>
    </row>
    <row r="286" spans="1:5" x14ac:dyDescent="0.25">
      <c r="A286" s="26" t="str">
        <f t="shared" si="4"/>
        <v>East Midlands2012Other CNS and intracranial tumours</v>
      </c>
      <c r="B286" s="108" t="s">
        <v>160</v>
      </c>
      <c r="C286" s="108">
        <v>2012</v>
      </c>
      <c r="D286" s="108" t="s">
        <v>17</v>
      </c>
      <c r="E286" s="108">
        <v>135</v>
      </c>
    </row>
    <row r="287" spans="1:5" x14ac:dyDescent="0.25">
      <c r="A287" s="26" t="str">
        <f t="shared" si="4"/>
        <v>East Midlands2012Other haematological malignancies</v>
      </c>
      <c r="B287" s="108" t="s">
        <v>160</v>
      </c>
      <c r="C287" s="108">
        <v>2012</v>
      </c>
      <c r="D287" s="108" t="s">
        <v>36</v>
      </c>
      <c r="E287" s="108">
        <v>116</v>
      </c>
    </row>
    <row r="288" spans="1:5" x14ac:dyDescent="0.25">
      <c r="A288" s="26" t="str">
        <f t="shared" si="4"/>
        <v>East Midlands2012Other malignant neoplasms</v>
      </c>
      <c r="B288" s="108" t="s">
        <v>160</v>
      </c>
      <c r="C288" s="108">
        <v>2012</v>
      </c>
      <c r="D288" s="108" t="s">
        <v>42</v>
      </c>
      <c r="E288" s="108">
        <v>615</v>
      </c>
    </row>
    <row r="289" spans="1:5" x14ac:dyDescent="0.25">
      <c r="A289" s="26" t="str">
        <f t="shared" si="4"/>
        <v>East Midlands2012Ovary</v>
      </c>
      <c r="B289" s="108" t="s">
        <v>160</v>
      </c>
      <c r="C289" s="108">
        <v>2012</v>
      </c>
      <c r="D289" s="108" t="s">
        <v>43</v>
      </c>
      <c r="E289" s="108">
        <v>558</v>
      </c>
    </row>
    <row r="290" spans="1:5" x14ac:dyDescent="0.25">
      <c r="A290" s="26" t="str">
        <f t="shared" si="4"/>
        <v>East Midlands2012Pancreas</v>
      </c>
      <c r="B290" s="108" t="s">
        <v>160</v>
      </c>
      <c r="C290" s="108">
        <v>2012</v>
      </c>
      <c r="D290" s="108" t="s">
        <v>44</v>
      </c>
      <c r="E290" s="108">
        <v>683</v>
      </c>
    </row>
    <row r="291" spans="1:5" x14ac:dyDescent="0.25">
      <c r="A291" s="26" t="str">
        <f t="shared" si="4"/>
        <v>East Midlands2012Prostate</v>
      </c>
      <c r="B291" s="108" t="s">
        <v>160</v>
      </c>
      <c r="C291" s="108">
        <v>2012</v>
      </c>
      <c r="D291" s="108" t="s">
        <v>45</v>
      </c>
      <c r="E291" s="108">
        <v>3277</v>
      </c>
    </row>
    <row r="292" spans="1:5" x14ac:dyDescent="0.25">
      <c r="A292" s="26" t="str">
        <f t="shared" si="4"/>
        <v>East Midlands2012Sarcoma: Bone</v>
      </c>
      <c r="B292" s="108" t="s">
        <v>160</v>
      </c>
      <c r="C292" s="108">
        <v>2012</v>
      </c>
      <c r="D292" s="108" t="s">
        <v>47</v>
      </c>
      <c r="E292" s="108">
        <v>37</v>
      </c>
    </row>
    <row r="293" spans="1:5" x14ac:dyDescent="0.25">
      <c r="A293" s="26" t="str">
        <f t="shared" si="4"/>
        <v>East Midlands2012Sarcoma: connective and soft tissue</v>
      </c>
      <c r="B293" s="108" t="s">
        <v>160</v>
      </c>
      <c r="C293" s="108">
        <v>2012</v>
      </c>
      <c r="D293" s="108" t="s">
        <v>49</v>
      </c>
      <c r="E293" s="108">
        <v>195</v>
      </c>
    </row>
    <row r="294" spans="1:5" x14ac:dyDescent="0.25">
      <c r="A294" s="26" t="str">
        <f t="shared" si="4"/>
        <v>East Midlands2012Stomach</v>
      </c>
      <c r="B294" s="108" t="s">
        <v>160</v>
      </c>
      <c r="C294" s="108">
        <v>2012</v>
      </c>
      <c r="D294" s="108" t="s">
        <v>51</v>
      </c>
      <c r="E294" s="108">
        <v>546</v>
      </c>
    </row>
    <row r="295" spans="1:5" x14ac:dyDescent="0.25">
      <c r="A295" s="26" t="str">
        <f t="shared" si="4"/>
        <v>East Midlands2012Testis</v>
      </c>
      <c r="B295" s="108" t="s">
        <v>160</v>
      </c>
      <c r="C295" s="108">
        <v>2012</v>
      </c>
      <c r="D295" s="108" t="s">
        <v>53</v>
      </c>
      <c r="E295" s="108">
        <v>144</v>
      </c>
    </row>
    <row r="296" spans="1:5" x14ac:dyDescent="0.25">
      <c r="A296" s="26" t="str">
        <f t="shared" si="4"/>
        <v>East Midlands2012Uterus</v>
      </c>
      <c r="B296" s="108" t="s">
        <v>160</v>
      </c>
      <c r="C296" s="108">
        <v>2012</v>
      </c>
      <c r="D296" s="108" t="s">
        <v>55</v>
      </c>
      <c r="E296" s="108">
        <v>675</v>
      </c>
    </row>
    <row r="297" spans="1:5" x14ac:dyDescent="0.25">
      <c r="A297" s="26" t="str">
        <f t="shared" si="4"/>
        <v>East Midlands2012Vulva</v>
      </c>
      <c r="B297" s="108" t="s">
        <v>160</v>
      </c>
      <c r="C297" s="108">
        <v>2012</v>
      </c>
      <c r="D297" s="108" t="s">
        <v>57</v>
      </c>
      <c r="E297" s="108">
        <v>104</v>
      </c>
    </row>
    <row r="298" spans="1:5" x14ac:dyDescent="0.25">
      <c r="A298" s="26" t="str">
        <f t="shared" si="4"/>
        <v>East Midlands2012 Total</v>
      </c>
      <c r="B298" s="108" t="s">
        <v>160</v>
      </c>
      <c r="C298" s="108" t="s">
        <v>78</v>
      </c>
      <c r="D298" s="108" t="s">
        <v>80</v>
      </c>
      <c r="E298" s="108">
        <v>28571</v>
      </c>
    </row>
    <row r="299" spans="1:5" x14ac:dyDescent="0.25">
      <c r="A299" s="26" t="str">
        <f t="shared" si="4"/>
        <v>East Midlands2013Bladder</v>
      </c>
      <c r="B299" s="108" t="s">
        <v>160</v>
      </c>
      <c r="C299" s="108">
        <v>2013</v>
      </c>
      <c r="D299" s="108" t="s">
        <v>14</v>
      </c>
      <c r="E299" s="108">
        <v>735</v>
      </c>
    </row>
    <row r="300" spans="1:5" x14ac:dyDescent="0.25">
      <c r="A300" s="26" t="str">
        <f t="shared" si="4"/>
        <v>East Midlands2013Bladder (in situ)</v>
      </c>
      <c r="B300" s="108" t="s">
        <v>160</v>
      </c>
      <c r="C300" s="108">
        <v>2013</v>
      </c>
      <c r="D300" s="108" t="s">
        <v>176</v>
      </c>
      <c r="E300" s="108">
        <v>615</v>
      </c>
    </row>
    <row r="301" spans="1:5" x14ac:dyDescent="0.25">
      <c r="A301" s="26" t="str">
        <f t="shared" si="4"/>
        <v>East Midlands2013Brain</v>
      </c>
      <c r="B301" s="108" t="s">
        <v>160</v>
      </c>
      <c r="C301" s="108">
        <v>2013</v>
      </c>
      <c r="D301" s="108" t="s">
        <v>15</v>
      </c>
      <c r="E301" s="108">
        <v>450</v>
      </c>
    </row>
    <row r="302" spans="1:5" x14ac:dyDescent="0.25">
      <c r="A302" s="26" t="str">
        <f t="shared" si="4"/>
        <v>East Midlands2013Breast</v>
      </c>
      <c r="B302" s="108" t="s">
        <v>160</v>
      </c>
      <c r="C302" s="108">
        <v>2013</v>
      </c>
      <c r="D302" s="108" t="s">
        <v>18</v>
      </c>
      <c r="E302" s="108">
        <v>3892</v>
      </c>
    </row>
    <row r="303" spans="1:5" x14ac:dyDescent="0.25">
      <c r="A303" s="26" t="str">
        <f t="shared" si="4"/>
        <v>East Midlands2013Breast (in-situ)</v>
      </c>
      <c r="B303" s="108" t="s">
        <v>160</v>
      </c>
      <c r="C303" s="108">
        <v>2013</v>
      </c>
      <c r="D303" s="108" t="s">
        <v>19</v>
      </c>
      <c r="E303" s="108">
        <v>538</v>
      </c>
    </row>
    <row r="304" spans="1:5" x14ac:dyDescent="0.25">
      <c r="A304" s="26" t="str">
        <f t="shared" si="4"/>
        <v>East Midlands2013Cancer of Unknown Primary</v>
      </c>
      <c r="B304" s="108" t="s">
        <v>160</v>
      </c>
      <c r="C304" s="108">
        <v>2013</v>
      </c>
      <c r="D304" s="108" t="s">
        <v>20</v>
      </c>
      <c r="E304" s="108">
        <v>735</v>
      </c>
    </row>
    <row r="305" spans="1:5" x14ac:dyDescent="0.25">
      <c r="A305" s="26" t="str">
        <f t="shared" si="4"/>
        <v>East Midlands2013Cervix</v>
      </c>
      <c r="B305" s="108" t="s">
        <v>160</v>
      </c>
      <c r="C305" s="108">
        <v>2013</v>
      </c>
      <c r="D305" s="108" t="s">
        <v>21</v>
      </c>
      <c r="E305" s="108">
        <v>221</v>
      </c>
    </row>
    <row r="306" spans="1:5" x14ac:dyDescent="0.25">
      <c r="A306" s="26" t="str">
        <f t="shared" si="4"/>
        <v>East Midlands2013Cervix (in-situ)</v>
      </c>
      <c r="B306" s="108" t="s">
        <v>160</v>
      </c>
      <c r="C306" s="108">
        <v>2013</v>
      </c>
      <c r="D306" s="108" t="s">
        <v>22</v>
      </c>
      <c r="E306" s="108">
        <v>2766</v>
      </c>
    </row>
    <row r="307" spans="1:5" x14ac:dyDescent="0.25">
      <c r="A307" s="26" t="str">
        <f t="shared" si="4"/>
        <v>East Midlands2013Colorectal</v>
      </c>
      <c r="B307" s="108" t="s">
        <v>160</v>
      </c>
      <c r="C307" s="108">
        <v>2013</v>
      </c>
      <c r="D307" s="108" t="s">
        <v>23</v>
      </c>
      <c r="E307" s="108">
        <v>3031</v>
      </c>
    </row>
    <row r="308" spans="1:5" x14ac:dyDescent="0.25">
      <c r="A308" s="26" t="str">
        <f t="shared" si="4"/>
        <v>East Midlands2013Head and neck - Larynx</v>
      </c>
      <c r="B308" s="108" t="s">
        <v>160</v>
      </c>
      <c r="C308" s="108">
        <v>2013</v>
      </c>
      <c r="D308" s="108" t="s">
        <v>177</v>
      </c>
      <c r="E308" s="108">
        <v>149</v>
      </c>
    </row>
    <row r="309" spans="1:5" x14ac:dyDescent="0.25">
      <c r="A309" s="26" t="str">
        <f t="shared" si="4"/>
        <v>East Midlands2013Head and Neck - non specific</v>
      </c>
      <c r="B309" s="108" t="s">
        <v>160</v>
      </c>
      <c r="C309" s="108">
        <v>2013</v>
      </c>
      <c r="D309" s="108" t="s">
        <v>27</v>
      </c>
      <c r="E309" s="108">
        <v>34</v>
      </c>
    </row>
    <row r="310" spans="1:5" x14ac:dyDescent="0.25">
      <c r="A310" s="26" t="str">
        <f t="shared" si="4"/>
        <v>East Midlands2013Head and neck - Oral cavity</v>
      </c>
      <c r="B310" s="108" t="s">
        <v>160</v>
      </c>
      <c r="C310" s="108">
        <v>2013</v>
      </c>
      <c r="D310" s="108" t="s">
        <v>24</v>
      </c>
      <c r="E310" s="108">
        <v>218</v>
      </c>
    </row>
    <row r="311" spans="1:5" x14ac:dyDescent="0.25">
      <c r="A311" s="26" t="str">
        <f t="shared" si="4"/>
        <v>East Midlands2013Head and neck - Oropharynx</v>
      </c>
      <c r="B311" s="108" t="s">
        <v>160</v>
      </c>
      <c r="C311" s="108">
        <v>2013</v>
      </c>
      <c r="D311" s="108" t="s">
        <v>25</v>
      </c>
      <c r="E311" s="108">
        <v>176</v>
      </c>
    </row>
    <row r="312" spans="1:5" x14ac:dyDescent="0.25">
      <c r="A312" s="26" t="str">
        <f t="shared" si="4"/>
        <v>East Midlands2013Head and neck - Other (excl. oral cavity, oropharynx, larynx &amp; thyroid)</v>
      </c>
      <c r="B312" s="108" t="s">
        <v>160</v>
      </c>
      <c r="C312" s="108">
        <v>2013</v>
      </c>
      <c r="D312" s="108" t="s">
        <v>28</v>
      </c>
      <c r="E312" s="108">
        <v>148</v>
      </c>
    </row>
    <row r="313" spans="1:5" x14ac:dyDescent="0.25">
      <c r="A313" s="26" t="str">
        <f t="shared" si="4"/>
        <v>East Midlands2013Head and neck - Thyroid</v>
      </c>
      <c r="B313" s="108" t="s">
        <v>160</v>
      </c>
      <c r="C313" s="108">
        <v>2013</v>
      </c>
      <c r="D313" s="108" t="s">
        <v>178</v>
      </c>
      <c r="E313" s="108">
        <v>204</v>
      </c>
    </row>
    <row r="314" spans="1:5" x14ac:dyDescent="0.25">
      <c r="A314" s="26" t="str">
        <f t="shared" si="4"/>
        <v>East Midlands2013Hodgkin lymphoma</v>
      </c>
      <c r="B314" s="108" t="s">
        <v>160</v>
      </c>
      <c r="C314" s="108">
        <v>2013</v>
      </c>
      <c r="D314" s="108" t="s">
        <v>29</v>
      </c>
      <c r="E314" s="108">
        <v>122</v>
      </c>
    </row>
    <row r="315" spans="1:5" x14ac:dyDescent="0.25">
      <c r="A315" s="26" t="str">
        <f t="shared" si="4"/>
        <v>East Midlands2013Kidney</v>
      </c>
      <c r="B315" s="108" t="s">
        <v>160</v>
      </c>
      <c r="C315" s="108">
        <v>2013</v>
      </c>
      <c r="D315" s="108" t="s">
        <v>31</v>
      </c>
      <c r="E315" s="108">
        <v>647</v>
      </c>
    </row>
    <row r="316" spans="1:5" x14ac:dyDescent="0.25">
      <c r="A316" s="26" t="str">
        <f t="shared" si="4"/>
        <v>East Midlands2013Leukaemia: acute myeloid</v>
      </c>
      <c r="B316" s="108" t="s">
        <v>160</v>
      </c>
      <c r="C316" s="108">
        <v>2013</v>
      </c>
      <c r="D316" s="108" t="s">
        <v>33</v>
      </c>
      <c r="E316" s="108">
        <v>248</v>
      </c>
    </row>
    <row r="317" spans="1:5" x14ac:dyDescent="0.25">
      <c r="A317" s="26" t="str">
        <f t="shared" si="4"/>
        <v>East Midlands2013Leukaemia: chronic lymphocytic</v>
      </c>
      <c r="B317" s="108" t="s">
        <v>160</v>
      </c>
      <c r="C317" s="108">
        <v>2013</v>
      </c>
      <c r="D317" s="108" t="s">
        <v>34</v>
      </c>
      <c r="E317" s="108">
        <v>321</v>
      </c>
    </row>
    <row r="318" spans="1:5" x14ac:dyDescent="0.25">
      <c r="A318" s="26" t="str">
        <f t="shared" si="4"/>
        <v>East Midlands2013Leukaemia: other (all excluding AML and CLL)</v>
      </c>
      <c r="B318" s="108" t="s">
        <v>160</v>
      </c>
      <c r="C318" s="108">
        <v>2013</v>
      </c>
      <c r="D318" s="108" t="s">
        <v>35</v>
      </c>
      <c r="E318" s="108">
        <v>119</v>
      </c>
    </row>
    <row r="319" spans="1:5" x14ac:dyDescent="0.25">
      <c r="A319" s="26" t="str">
        <f t="shared" si="4"/>
        <v>East Midlands2013Liver</v>
      </c>
      <c r="B319" s="108" t="s">
        <v>160</v>
      </c>
      <c r="C319" s="108">
        <v>2013</v>
      </c>
      <c r="D319" s="108" t="s">
        <v>179</v>
      </c>
      <c r="E319" s="108">
        <v>375</v>
      </c>
    </row>
    <row r="320" spans="1:5" x14ac:dyDescent="0.25">
      <c r="A320" s="26" t="str">
        <f t="shared" si="4"/>
        <v>East Midlands2013Lung</v>
      </c>
      <c r="B320" s="108" t="s">
        <v>160</v>
      </c>
      <c r="C320" s="108">
        <v>2013</v>
      </c>
      <c r="D320" s="108" t="s">
        <v>37</v>
      </c>
      <c r="E320" s="108">
        <v>3087</v>
      </c>
    </row>
    <row r="321" spans="1:5" x14ac:dyDescent="0.25">
      <c r="A321" s="26" t="str">
        <f t="shared" si="4"/>
        <v>East Midlands2013Melanoma</v>
      </c>
      <c r="B321" s="108" t="s">
        <v>160</v>
      </c>
      <c r="C321" s="108">
        <v>2013</v>
      </c>
      <c r="D321" s="108" t="s">
        <v>38</v>
      </c>
      <c r="E321" s="108">
        <v>1012</v>
      </c>
    </row>
    <row r="322" spans="1:5" x14ac:dyDescent="0.25">
      <c r="A322" s="26" t="str">
        <f t="shared" si="4"/>
        <v>East Midlands2013Meninges</v>
      </c>
      <c r="B322" s="108" t="s">
        <v>160</v>
      </c>
      <c r="C322" s="108">
        <v>2013</v>
      </c>
      <c r="D322" s="108" t="s">
        <v>16</v>
      </c>
      <c r="E322" s="108">
        <v>153</v>
      </c>
    </row>
    <row r="323" spans="1:5" x14ac:dyDescent="0.25">
      <c r="A323" s="26" t="str">
        <f t="shared" si="4"/>
        <v>East Midlands2013Mesothelioma</v>
      </c>
      <c r="B323" s="108" t="s">
        <v>160</v>
      </c>
      <c r="C323" s="108">
        <v>2013</v>
      </c>
      <c r="D323" s="108" t="s">
        <v>39</v>
      </c>
      <c r="E323" s="108">
        <v>155</v>
      </c>
    </row>
    <row r="324" spans="1:5" x14ac:dyDescent="0.25">
      <c r="A324" s="26" t="str">
        <f t="shared" si="4"/>
        <v>East Midlands2013Multiple myeloma</v>
      </c>
      <c r="B324" s="108" t="s">
        <v>160</v>
      </c>
      <c r="C324" s="108">
        <v>2013</v>
      </c>
      <c r="D324" s="108" t="s">
        <v>40</v>
      </c>
      <c r="E324" s="108">
        <v>388</v>
      </c>
    </row>
    <row r="325" spans="1:5" x14ac:dyDescent="0.25">
      <c r="A325" s="26" t="str">
        <f t="shared" si="4"/>
        <v>East Midlands2013Non-Hodgkin lymphoma</v>
      </c>
      <c r="B325" s="108" t="s">
        <v>160</v>
      </c>
      <c r="C325" s="108">
        <v>2013</v>
      </c>
      <c r="D325" s="108" t="s">
        <v>30</v>
      </c>
      <c r="E325" s="108">
        <v>1133</v>
      </c>
    </row>
    <row r="326" spans="1:5" x14ac:dyDescent="0.25">
      <c r="A326" s="26" t="str">
        <f t="shared" ref="A326:A389" si="5">CONCATENATE(B326,C326,D326)</f>
        <v>East Midlands2013Oesophagus</v>
      </c>
      <c r="B326" s="108" t="s">
        <v>160</v>
      </c>
      <c r="C326" s="108">
        <v>2013</v>
      </c>
      <c r="D326" s="108" t="s">
        <v>41</v>
      </c>
      <c r="E326" s="108">
        <v>676</v>
      </c>
    </row>
    <row r="327" spans="1:5" x14ac:dyDescent="0.25">
      <c r="A327" s="26" t="str">
        <f t="shared" si="5"/>
        <v>East Midlands2013Other and unspecified urinary</v>
      </c>
      <c r="B327" s="108" t="s">
        <v>160</v>
      </c>
      <c r="C327" s="108">
        <v>2013</v>
      </c>
      <c r="D327" s="108" t="s">
        <v>32</v>
      </c>
      <c r="E327" s="108">
        <v>116</v>
      </c>
    </row>
    <row r="328" spans="1:5" x14ac:dyDescent="0.25">
      <c r="A328" s="26" t="str">
        <f t="shared" si="5"/>
        <v>East Midlands2013Other CNS and intracranial tumours</v>
      </c>
      <c r="B328" s="108" t="s">
        <v>160</v>
      </c>
      <c r="C328" s="108">
        <v>2013</v>
      </c>
      <c r="D328" s="108" t="s">
        <v>17</v>
      </c>
      <c r="E328" s="108">
        <v>123</v>
      </c>
    </row>
    <row r="329" spans="1:5" x14ac:dyDescent="0.25">
      <c r="A329" s="26" t="str">
        <f t="shared" si="5"/>
        <v>East Midlands2013Other haematological malignancies</v>
      </c>
      <c r="B329" s="108" t="s">
        <v>160</v>
      </c>
      <c r="C329" s="108">
        <v>2013</v>
      </c>
      <c r="D329" s="108" t="s">
        <v>36</v>
      </c>
      <c r="E329" s="108">
        <v>126</v>
      </c>
    </row>
    <row r="330" spans="1:5" x14ac:dyDescent="0.25">
      <c r="A330" s="26" t="str">
        <f t="shared" si="5"/>
        <v>East Midlands2013Other malignant neoplasms</v>
      </c>
      <c r="B330" s="108" t="s">
        <v>160</v>
      </c>
      <c r="C330" s="108">
        <v>2013</v>
      </c>
      <c r="D330" s="108" t="s">
        <v>42</v>
      </c>
      <c r="E330" s="108">
        <v>567</v>
      </c>
    </row>
    <row r="331" spans="1:5" x14ac:dyDescent="0.25">
      <c r="A331" s="26" t="str">
        <f t="shared" si="5"/>
        <v>East Midlands2013Ovary</v>
      </c>
      <c r="B331" s="108" t="s">
        <v>160</v>
      </c>
      <c r="C331" s="108">
        <v>2013</v>
      </c>
      <c r="D331" s="108" t="s">
        <v>43</v>
      </c>
      <c r="E331" s="108">
        <v>492</v>
      </c>
    </row>
    <row r="332" spans="1:5" x14ac:dyDescent="0.25">
      <c r="A332" s="26" t="str">
        <f t="shared" si="5"/>
        <v>East Midlands2013Pancreas</v>
      </c>
      <c r="B332" s="108" t="s">
        <v>160</v>
      </c>
      <c r="C332" s="108">
        <v>2013</v>
      </c>
      <c r="D332" s="108" t="s">
        <v>44</v>
      </c>
      <c r="E332" s="108">
        <v>658</v>
      </c>
    </row>
    <row r="333" spans="1:5" x14ac:dyDescent="0.25">
      <c r="A333" s="26" t="str">
        <f t="shared" si="5"/>
        <v>East Midlands2013Prostate</v>
      </c>
      <c r="B333" s="108" t="s">
        <v>160</v>
      </c>
      <c r="C333" s="108">
        <v>2013</v>
      </c>
      <c r="D333" s="108" t="s">
        <v>45</v>
      </c>
      <c r="E333" s="108">
        <v>3487</v>
      </c>
    </row>
    <row r="334" spans="1:5" x14ac:dyDescent="0.25">
      <c r="A334" s="26" t="str">
        <f t="shared" si="5"/>
        <v>East Midlands2013Sarcoma: Bone</v>
      </c>
      <c r="B334" s="108" t="s">
        <v>160</v>
      </c>
      <c r="C334" s="108">
        <v>2013</v>
      </c>
      <c r="D334" s="108" t="s">
        <v>47</v>
      </c>
      <c r="E334" s="108">
        <v>48</v>
      </c>
    </row>
    <row r="335" spans="1:5" x14ac:dyDescent="0.25">
      <c r="A335" s="26" t="str">
        <f t="shared" si="5"/>
        <v>East Midlands2013Sarcoma: connective and soft tissue</v>
      </c>
      <c r="B335" s="108" t="s">
        <v>160</v>
      </c>
      <c r="C335" s="108">
        <v>2013</v>
      </c>
      <c r="D335" s="108" t="s">
        <v>49</v>
      </c>
      <c r="E335" s="108">
        <v>190</v>
      </c>
    </row>
    <row r="336" spans="1:5" x14ac:dyDescent="0.25">
      <c r="A336" s="26" t="str">
        <f t="shared" si="5"/>
        <v>East Midlands2013Stomach</v>
      </c>
      <c r="B336" s="108" t="s">
        <v>160</v>
      </c>
      <c r="C336" s="108">
        <v>2013</v>
      </c>
      <c r="D336" s="108" t="s">
        <v>51</v>
      </c>
      <c r="E336" s="108">
        <v>548</v>
      </c>
    </row>
    <row r="337" spans="1:5" x14ac:dyDescent="0.25">
      <c r="A337" s="26" t="str">
        <f t="shared" si="5"/>
        <v>East Midlands2013Testis</v>
      </c>
      <c r="B337" s="108" t="s">
        <v>160</v>
      </c>
      <c r="C337" s="108">
        <v>2013</v>
      </c>
      <c r="D337" s="108" t="s">
        <v>53</v>
      </c>
      <c r="E337" s="108">
        <v>153</v>
      </c>
    </row>
    <row r="338" spans="1:5" x14ac:dyDescent="0.25">
      <c r="A338" s="26" t="str">
        <f t="shared" si="5"/>
        <v>East Midlands2013Uterus</v>
      </c>
      <c r="B338" s="108" t="s">
        <v>160</v>
      </c>
      <c r="C338" s="108">
        <v>2013</v>
      </c>
      <c r="D338" s="108" t="s">
        <v>55</v>
      </c>
      <c r="E338" s="108">
        <v>679</v>
      </c>
    </row>
    <row r="339" spans="1:5" x14ac:dyDescent="0.25">
      <c r="A339" s="26" t="str">
        <f t="shared" si="5"/>
        <v>East Midlands2013Vulva</v>
      </c>
      <c r="B339" s="108" t="s">
        <v>160</v>
      </c>
      <c r="C339" s="108">
        <v>2013</v>
      </c>
      <c r="D339" s="108" t="s">
        <v>57</v>
      </c>
      <c r="E339" s="108">
        <v>114</v>
      </c>
    </row>
    <row r="340" spans="1:5" x14ac:dyDescent="0.25">
      <c r="A340" s="26" t="str">
        <f t="shared" si="5"/>
        <v>East Midlands2013 Total</v>
      </c>
      <c r="B340" s="108" t="s">
        <v>160</v>
      </c>
      <c r="C340" s="108" t="s">
        <v>79</v>
      </c>
      <c r="D340" s="108" t="s">
        <v>80</v>
      </c>
      <c r="E340" s="108">
        <v>29649</v>
      </c>
    </row>
    <row r="341" spans="1:5" x14ac:dyDescent="0.25">
      <c r="A341" s="26" t="str">
        <f t="shared" si="5"/>
        <v>East Midlands Total</v>
      </c>
      <c r="B341" s="108" t="s">
        <v>161</v>
      </c>
      <c r="C341" s="108" t="s">
        <v>80</v>
      </c>
      <c r="D341" s="108" t="s">
        <v>80</v>
      </c>
      <c r="E341" s="108">
        <v>218718</v>
      </c>
    </row>
    <row r="342" spans="1:5" x14ac:dyDescent="0.25">
      <c r="A342" s="26" t="str">
        <f t="shared" si="5"/>
        <v>East of England2006Bladder</v>
      </c>
      <c r="B342" s="108" t="s">
        <v>162</v>
      </c>
      <c r="C342" s="108">
        <v>2006</v>
      </c>
      <c r="D342" s="108" t="s">
        <v>14</v>
      </c>
      <c r="E342" s="108">
        <v>968</v>
      </c>
    </row>
    <row r="343" spans="1:5" x14ac:dyDescent="0.25">
      <c r="A343" s="26" t="str">
        <f t="shared" si="5"/>
        <v>East of England2006Bladder (in situ)</v>
      </c>
      <c r="B343" s="108" t="s">
        <v>162</v>
      </c>
      <c r="C343" s="108">
        <v>2006</v>
      </c>
      <c r="D343" s="108" t="s">
        <v>176</v>
      </c>
      <c r="E343" s="108">
        <v>172</v>
      </c>
    </row>
    <row r="344" spans="1:5" x14ac:dyDescent="0.25">
      <c r="A344" s="26" t="str">
        <f t="shared" si="5"/>
        <v>East of England2006Brain</v>
      </c>
      <c r="B344" s="108" t="s">
        <v>162</v>
      </c>
      <c r="C344" s="108">
        <v>2006</v>
      </c>
      <c r="D344" s="108" t="s">
        <v>15</v>
      </c>
      <c r="E344" s="108">
        <v>485</v>
      </c>
    </row>
    <row r="345" spans="1:5" x14ac:dyDescent="0.25">
      <c r="A345" s="26" t="str">
        <f t="shared" si="5"/>
        <v>East of England2006Breast</v>
      </c>
      <c r="B345" s="108" t="s">
        <v>162</v>
      </c>
      <c r="C345" s="108">
        <v>2006</v>
      </c>
      <c r="D345" s="108" t="s">
        <v>18</v>
      </c>
      <c r="E345" s="108">
        <v>4486</v>
      </c>
    </row>
    <row r="346" spans="1:5" x14ac:dyDescent="0.25">
      <c r="A346" s="26" t="str">
        <f t="shared" si="5"/>
        <v>East of England2006Breast (in-situ)</v>
      </c>
      <c r="B346" s="108" t="s">
        <v>162</v>
      </c>
      <c r="C346" s="108">
        <v>2006</v>
      </c>
      <c r="D346" s="108" t="s">
        <v>19</v>
      </c>
      <c r="E346" s="108">
        <v>542</v>
      </c>
    </row>
    <row r="347" spans="1:5" x14ac:dyDescent="0.25">
      <c r="A347" s="26" t="str">
        <f t="shared" si="5"/>
        <v>East of England2006Cancer of Unknown Primary</v>
      </c>
      <c r="B347" s="108" t="s">
        <v>162</v>
      </c>
      <c r="C347" s="108">
        <v>2006</v>
      </c>
      <c r="D347" s="108" t="s">
        <v>20</v>
      </c>
      <c r="E347" s="108">
        <v>1042</v>
      </c>
    </row>
    <row r="348" spans="1:5" x14ac:dyDescent="0.25">
      <c r="A348" s="26" t="str">
        <f t="shared" si="5"/>
        <v>East of England2006Cervix</v>
      </c>
      <c r="B348" s="108" t="s">
        <v>162</v>
      </c>
      <c r="C348" s="108">
        <v>2006</v>
      </c>
      <c r="D348" s="108" t="s">
        <v>21</v>
      </c>
      <c r="E348" s="108">
        <v>210</v>
      </c>
    </row>
    <row r="349" spans="1:5" x14ac:dyDescent="0.25">
      <c r="A349" s="26" t="str">
        <f t="shared" si="5"/>
        <v>East of England2006Cervix (in-situ)</v>
      </c>
      <c r="B349" s="108" t="s">
        <v>162</v>
      </c>
      <c r="C349" s="108">
        <v>2006</v>
      </c>
      <c r="D349" s="108" t="s">
        <v>22</v>
      </c>
      <c r="E349" s="108">
        <v>2170</v>
      </c>
    </row>
    <row r="350" spans="1:5" x14ac:dyDescent="0.25">
      <c r="A350" s="26" t="str">
        <f t="shared" si="5"/>
        <v>East of England2006Colorectal</v>
      </c>
      <c r="B350" s="108" t="s">
        <v>162</v>
      </c>
      <c r="C350" s="108">
        <v>2006</v>
      </c>
      <c r="D350" s="108" t="s">
        <v>23</v>
      </c>
      <c r="E350" s="108">
        <v>3602</v>
      </c>
    </row>
    <row r="351" spans="1:5" x14ac:dyDescent="0.25">
      <c r="A351" s="26" t="str">
        <f t="shared" si="5"/>
        <v>East of England2006Head and neck - Larynx</v>
      </c>
      <c r="B351" s="108" t="s">
        <v>162</v>
      </c>
      <c r="C351" s="108">
        <v>2006</v>
      </c>
      <c r="D351" s="108" t="s">
        <v>177</v>
      </c>
      <c r="E351" s="108">
        <v>172</v>
      </c>
    </row>
    <row r="352" spans="1:5" x14ac:dyDescent="0.25">
      <c r="A352" s="26" t="str">
        <f t="shared" si="5"/>
        <v>East of England2006Head and Neck - non specific</v>
      </c>
      <c r="B352" s="108" t="s">
        <v>162</v>
      </c>
      <c r="C352" s="108">
        <v>2006</v>
      </c>
      <c r="D352" s="108" t="s">
        <v>27</v>
      </c>
      <c r="E352" s="108">
        <v>79</v>
      </c>
    </row>
    <row r="353" spans="1:5" x14ac:dyDescent="0.25">
      <c r="A353" s="26" t="str">
        <f t="shared" si="5"/>
        <v>East of England2006Head and neck - Oral cavity</v>
      </c>
      <c r="B353" s="108" t="s">
        <v>162</v>
      </c>
      <c r="C353" s="108">
        <v>2006</v>
      </c>
      <c r="D353" s="108" t="s">
        <v>24</v>
      </c>
      <c r="E353" s="108">
        <v>182</v>
      </c>
    </row>
    <row r="354" spans="1:5" x14ac:dyDescent="0.25">
      <c r="A354" s="26" t="str">
        <f t="shared" si="5"/>
        <v>East of England2006Head and neck - Oropharynx</v>
      </c>
      <c r="B354" s="108" t="s">
        <v>162</v>
      </c>
      <c r="C354" s="108">
        <v>2006</v>
      </c>
      <c r="D354" s="108" t="s">
        <v>25</v>
      </c>
      <c r="E354" s="108">
        <v>138</v>
      </c>
    </row>
    <row r="355" spans="1:5" x14ac:dyDescent="0.25">
      <c r="A355" s="26" t="str">
        <f t="shared" si="5"/>
        <v>East of England2006Head and neck - Other (excl. oral cavity, oropharynx, larynx &amp; thyroid)</v>
      </c>
      <c r="B355" s="108" t="s">
        <v>162</v>
      </c>
      <c r="C355" s="108">
        <v>2006</v>
      </c>
      <c r="D355" s="108" t="s">
        <v>28</v>
      </c>
      <c r="E355" s="108">
        <v>154</v>
      </c>
    </row>
    <row r="356" spans="1:5" x14ac:dyDescent="0.25">
      <c r="A356" s="26" t="str">
        <f t="shared" si="5"/>
        <v>East of England2006Head and neck - Thyroid</v>
      </c>
      <c r="B356" s="108" t="s">
        <v>162</v>
      </c>
      <c r="C356" s="108">
        <v>2006</v>
      </c>
      <c r="D356" s="108" t="s">
        <v>178</v>
      </c>
      <c r="E356" s="108">
        <v>156</v>
      </c>
    </row>
    <row r="357" spans="1:5" x14ac:dyDescent="0.25">
      <c r="A357" s="26" t="str">
        <f t="shared" si="5"/>
        <v>East of England2006Hodgkin lymphoma</v>
      </c>
      <c r="B357" s="108" t="s">
        <v>162</v>
      </c>
      <c r="C357" s="108">
        <v>2006</v>
      </c>
      <c r="D357" s="108" t="s">
        <v>29</v>
      </c>
      <c r="E357" s="108">
        <v>162</v>
      </c>
    </row>
    <row r="358" spans="1:5" x14ac:dyDescent="0.25">
      <c r="A358" s="26" t="str">
        <f t="shared" si="5"/>
        <v>East of England2006Kidney</v>
      </c>
      <c r="B358" s="108" t="s">
        <v>162</v>
      </c>
      <c r="C358" s="108">
        <v>2006</v>
      </c>
      <c r="D358" s="108" t="s">
        <v>31</v>
      </c>
      <c r="E358" s="108">
        <v>662</v>
      </c>
    </row>
    <row r="359" spans="1:5" x14ac:dyDescent="0.25">
      <c r="A359" s="26" t="str">
        <f t="shared" si="5"/>
        <v>East of England2006Leukaemia: acute myeloid</v>
      </c>
      <c r="B359" s="108" t="s">
        <v>162</v>
      </c>
      <c r="C359" s="108">
        <v>2006</v>
      </c>
      <c r="D359" s="108" t="s">
        <v>33</v>
      </c>
      <c r="E359" s="108">
        <v>240</v>
      </c>
    </row>
    <row r="360" spans="1:5" x14ac:dyDescent="0.25">
      <c r="A360" s="26" t="str">
        <f t="shared" si="5"/>
        <v>East of England2006Leukaemia: chronic lymphocytic</v>
      </c>
      <c r="B360" s="108" t="s">
        <v>162</v>
      </c>
      <c r="C360" s="108">
        <v>2006</v>
      </c>
      <c r="D360" s="108" t="s">
        <v>34</v>
      </c>
      <c r="E360" s="108">
        <v>292</v>
      </c>
    </row>
    <row r="361" spans="1:5" x14ac:dyDescent="0.25">
      <c r="A361" s="26" t="str">
        <f t="shared" si="5"/>
        <v>East of England2006Leukaemia: other (all excluding AML and CLL)</v>
      </c>
      <c r="B361" s="108" t="s">
        <v>162</v>
      </c>
      <c r="C361" s="108">
        <v>2006</v>
      </c>
      <c r="D361" s="108" t="s">
        <v>35</v>
      </c>
      <c r="E361" s="108">
        <v>121</v>
      </c>
    </row>
    <row r="362" spans="1:5" x14ac:dyDescent="0.25">
      <c r="A362" s="26" t="str">
        <f t="shared" si="5"/>
        <v>East of England2006Liver</v>
      </c>
      <c r="B362" s="108" t="s">
        <v>162</v>
      </c>
      <c r="C362" s="108">
        <v>2006</v>
      </c>
      <c r="D362" s="108" t="s">
        <v>179</v>
      </c>
      <c r="E362" s="108">
        <v>242</v>
      </c>
    </row>
    <row r="363" spans="1:5" x14ac:dyDescent="0.25">
      <c r="A363" s="26" t="str">
        <f t="shared" si="5"/>
        <v>East of England2006Lung</v>
      </c>
      <c r="B363" s="108" t="s">
        <v>162</v>
      </c>
      <c r="C363" s="108">
        <v>2006</v>
      </c>
      <c r="D363" s="108" t="s">
        <v>37</v>
      </c>
      <c r="E363" s="108">
        <v>3229</v>
      </c>
    </row>
    <row r="364" spans="1:5" x14ac:dyDescent="0.25">
      <c r="A364" s="26" t="str">
        <f t="shared" si="5"/>
        <v>East of England2006Melanoma</v>
      </c>
      <c r="B364" s="108" t="s">
        <v>162</v>
      </c>
      <c r="C364" s="108">
        <v>2006</v>
      </c>
      <c r="D364" s="108" t="s">
        <v>38</v>
      </c>
      <c r="E364" s="108">
        <v>1019</v>
      </c>
    </row>
    <row r="365" spans="1:5" x14ac:dyDescent="0.25">
      <c r="A365" s="26" t="str">
        <f t="shared" si="5"/>
        <v>East of England2006Meninges</v>
      </c>
      <c r="B365" s="108" t="s">
        <v>162</v>
      </c>
      <c r="C365" s="108">
        <v>2006</v>
      </c>
      <c r="D365" s="108" t="s">
        <v>16</v>
      </c>
      <c r="E365" s="108">
        <v>185</v>
      </c>
    </row>
    <row r="366" spans="1:5" x14ac:dyDescent="0.25">
      <c r="A366" s="26" t="str">
        <f t="shared" si="5"/>
        <v>East of England2006Mesothelioma</v>
      </c>
      <c r="B366" s="108" t="s">
        <v>162</v>
      </c>
      <c r="C366" s="108">
        <v>2006</v>
      </c>
      <c r="D366" s="108" t="s">
        <v>39</v>
      </c>
      <c r="E366" s="108">
        <v>260</v>
      </c>
    </row>
    <row r="367" spans="1:5" x14ac:dyDescent="0.25">
      <c r="A367" s="26" t="str">
        <f t="shared" si="5"/>
        <v>East of England2006Multiple myeloma</v>
      </c>
      <c r="B367" s="108" t="s">
        <v>162</v>
      </c>
      <c r="C367" s="108">
        <v>2006</v>
      </c>
      <c r="D367" s="108" t="s">
        <v>40</v>
      </c>
      <c r="E367" s="108">
        <v>423</v>
      </c>
    </row>
    <row r="368" spans="1:5" x14ac:dyDescent="0.25">
      <c r="A368" s="26" t="str">
        <f t="shared" si="5"/>
        <v>East of England2006Non-Hodgkin lymphoma</v>
      </c>
      <c r="B368" s="108" t="s">
        <v>162</v>
      </c>
      <c r="C368" s="108">
        <v>2006</v>
      </c>
      <c r="D368" s="108" t="s">
        <v>30</v>
      </c>
      <c r="E368" s="108">
        <v>1056</v>
      </c>
    </row>
    <row r="369" spans="1:5" x14ac:dyDescent="0.25">
      <c r="A369" s="26" t="str">
        <f t="shared" si="5"/>
        <v>East of England2006Oesophagus</v>
      </c>
      <c r="B369" s="108" t="s">
        <v>162</v>
      </c>
      <c r="C369" s="108">
        <v>2006</v>
      </c>
      <c r="D369" s="108" t="s">
        <v>41</v>
      </c>
      <c r="E369" s="108">
        <v>636</v>
      </c>
    </row>
    <row r="370" spans="1:5" x14ac:dyDescent="0.25">
      <c r="A370" s="26" t="str">
        <f t="shared" si="5"/>
        <v>East of England2006Other and unspecified urinary</v>
      </c>
      <c r="B370" s="108" t="s">
        <v>162</v>
      </c>
      <c r="C370" s="108">
        <v>2006</v>
      </c>
      <c r="D370" s="108" t="s">
        <v>32</v>
      </c>
      <c r="E370" s="108">
        <v>104</v>
      </c>
    </row>
    <row r="371" spans="1:5" x14ac:dyDescent="0.25">
      <c r="A371" s="26" t="str">
        <f t="shared" si="5"/>
        <v>East of England2006Other CNS and intracranial tumours</v>
      </c>
      <c r="B371" s="108" t="s">
        <v>162</v>
      </c>
      <c r="C371" s="108">
        <v>2006</v>
      </c>
      <c r="D371" s="108" t="s">
        <v>17</v>
      </c>
      <c r="E371" s="108">
        <v>207</v>
      </c>
    </row>
    <row r="372" spans="1:5" x14ac:dyDescent="0.25">
      <c r="A372" s="26" t="str">
        <f t="shared" si="5"/>
        <v>East of England2006Other haematological malignancies</v>
      </c>
      <c r="B372" s="108" t="s">
        <v>162</v>
      </c>
      <c r="C372" s="108">
        <v>2006</v>
      </c>
      <c r="D372" s="108" t="s">
        <v>36</v>
      </c>
      <c r="E372" s="108">
        <v>121</v>
      </c>
    </row>
    <row r="373" spans="1:5" x14ac:dyDescent="0.25">
      <c r="A373" s="26" t="str">
        <f t="shared" si="5"/>
        <v>East of England2006Other malignant neoplasms</v>
      </c>
      <c r="B373" s="108" t="s">
        <v>162</v>
      </c>
      <c r="C373" s="108">
        <v>2006</v>
      </c>
      <c r="D373" s="108" t="s">
        <v>42</v>
      </c>
      <c r="E373" s="108">
        <v>609</v>
      </c>
    </row>
    <row r="374" spans="1:5" x14ac:dyDescent="0.25">
      <c r="A374" s="26" t="str">
        <f t="shared" si="5"/>
        <v>East of England2006Ovary</v>
      </c>
      <c r="B374" s="108" t="s">
        <v>162</v>
      </c>
      <c r="C374" s="108">
        <v>2006</v>
      </c>
      <c r="D374" s="108" t="s">
        <v>43</v>
      </c>
      <c r="E374" s="108">
        <v>675</v>
      </c>
    </row>
    <row r="375" spans="1:5" x14ac:dyDescent="0.25">
      <c r="A375" s="26" t="str">
        <f t="shared" si="5"/>
        <v>East of England2006Pancreas</v>
      </c>
      <c r="B375" s="108" t="s">
        <v>162</v>
      </c>
      <c r="C375" s="108">
        <v>2006</v>
      </c>
      <c r="D375" s="108" t="s">
        <v>44</v>
      </c>
      <c r="E375" s="108">
        <v>784</v>
      </c>
    </row>
    <row r="376" spans="1:5" x14ac:dyDescent="0.25">
      <c r="A376" s="26" t="str">
        <f t="shared" si="5"/>
        <v>East of England2006Prostate</v>
      </c>
      <c r="B376" s="108" t="s">
        <v>162</v>
      </c>
      <c r="C376" s="108">
        <v>2006</v>
      </c>
      <c r="D376" s="108" t="s">
        <v>45</v>
      </c>
      <c r="E376" s="108">
        <v>3690</v>
      </c>
    </row>
    <row r="377" spans="1:5" x14ac:dyDescent="0.25">
      <c r="A377" s="26" t="str">
        <f t="shared" si="5"/>
        <v>East of England2006Sarcoma: Bone</v>
      </c>
      <c r="B377" s="108" t="s">
        <v>162</v>
      </c>
      <c r="C377" s="108">
        <v>2006</v>
      </c>
      <c r="D377" s="108" t="s">
        <v>47</v>
      </c>
      <c r="E377" s="108">
        <v>62</v>
      </c>
    </row>
    <row r="378" spans="1:5" x14ac:dyDescent="0.25">
      <c r="A378" s="26" t="str">
        <f t="shared" si="5"/>
        <v>East of England2006Sarcoma: connective and soft tissue</v>
      </c>
      <c r="B378" s="108" t="s">
        <v>162</v>
      </c>
      <c r="C378" s="108">
        <v>2006</v>
      </c>
      <c r="D378" s="108" t="s">
        <v>49</v>
      </c>
      <c r="E378" s="108">
        <v>155</v>
      </c>
    </row>
    <row r="379" spans="1:5" x14ac:dyDescent="0.25">
      <c r="A379" s="26" t="str">
        <f t="shared" si="5"/>
        <v>East of England2006Stomach</v>
      </c>
      <c r="B379" s="108" t="s">
        <v>162</v>
      </c>
      <c r="C379" s="108">
        <v>2006</v>
      </c>
      <c r="D379" s="108" t="s">
        <v>51</v>
      </c>
      <c r="E379" s="108">
        <v>672</v>
      </c>
    </row>
    <row r="380" spans="1:5" x14ac:dyDescent="0.25">
      <c r="A380" s="26" t="str">
        <f t="shared" si="5"/>
        <v>East of England2006Testis</v>
      </c>
      <c r="B380" s="108" t="s">
        <v>162</v>
      </c>
      <c r="C380" s="108">
        <v>2006</v>
      </c>
      <c r="D380" s="108" t="s">
        <v>53</v>
      </c>
      <c r="E380" s="108">
        <v>193</v>
      </c>
    </row>
    <row r="381" spans="1:5" x14ac:dyDescent="0.25">
      <c r="A381" s="26" t="str">
        <f t="shared" si="5"/>
        <v>East of England2006Uterus</v>
      </c>
      <c r="B381" s="108" t="s">
        <v>162</v>
      </c>
      <c r="C381" s="108">
        <v>2006</v>
      </c>
      <c r="D381" s="108" t="s">
        <v>55</v>
      </c>
      <c r="E381" s="108">
        <v>758</v>
      </c>
    </row>
    <row r="382" spans="1:5" x14ac:dyDescent="0.25">
      <c r="A382" s="26" t="str">
        <f t="shared" si="5"/>
        <v>East of England2006Vulva</v>
      </c>
      <c r="B382" s="108" t="s">
        <v>162</v>
      </c>
      <c r="C382" s="108">
        <v>2006</v>
      </c>
      <c r="D382" s="108" t="s">
        <v>57</v>
      </c>
      <c r="E382" s="108">
        <v>90</v>
      </c>
    </row>
    <row r="383" spans="1:5" x14ac:dyDescent="0.25">
      <c r="A383" s="26" t="str">
        <f t="shared" si="5"/>
        <v>East of England2006 Total</v>
      </c>
      <c r="B383" s="108" t="s">
        <v>162</v>
      </c>
      <c r="C383" s="108" t="s">
        <v>72</v>
      </c>
      <c r="D383" s="108" t="s">
        <v>80</v>
      </c>
      <c r="E383" s="108">
        <v>31205</v>
      </c>
    </row>
    <row r="384" spans="1:5" x14ac:dyDescent="0.25">
      <c r="A384" s="26" t="str">
        <f t="shared" si="5"/>
        <v>East of England2007Bladder</v>
      </c>
      <c r="B384" s="108" t="s">
        <v>162</v>
      </c>
      <c r="C384" s="108">
        <v>2007</v>
      </c>
      <c r="D384" s="108" t="s">
        <v>14</v>
      </c>
      <c r="E384" s="108">
        <v>957</v>
      </c>
    </row>
    <row r="385" spans="1:5" x14ac:dyDescent="0.25">
      <c r="A385" s="26" t="str">
        <f t="shared" si="5"/>
        <v>East of England2007Bladder (in situ)</v>
      </c>
      <c r="B385" s="108" t="s">
        <v>162</v>
      </c>
      <c r="C385" s="108">
        <v>2007</v>
      </c>
      <c r="D385" s="108" t="s">
        <v>176</v>
      </c>
      <c r="E385" s="108">
        <v>204</v>
      </c>
    </row>
    <row r="386" spans="1:5" x14ac:dyDescent="0.25">
      <c r="A386" s="26" t="str">
        <f t="shared" si="5"/>
        <v>East of England2007Brain</v>
      </c>
      <c r="B386" s="108" t="s">
        <v>162</v>
      </c>
      <c r="C386" s="108">
        <v>2007</v>
      </c>
      <c r="D386" s="108" t="s">
        <v>15</v>
      </c>
      <c r="E386" s="108">
        <v>538</v>
      </c>
    </row>
    <row r="387" spans="1:5" x14ac:dyDescent="0.25">
      <c r="A387" s="26" t="str">
        <f t="shared" si="5"/>
        <v>East of England2007Breast</v>
      </c>
      <c r="B387" s="108" t="s">
        <v>162</v>
      </c>
      <c r="C387" s="108">
        <v>2007</v>
      </c>
      <c r="D387" s="108" t="s">
        <v>18</v>
      </c>
      <c r="E387" s="108">
        <v>4387</v>
      </c>
    </row>
    <row r="388" spans="1:5" x14ac:dyDescent="0.25">
      <c r="A388" s="26" t="str">
        <f t="shared" si="5"/>
        <v>East of England2007Breast (in-situ)</v>
      </c>
      <c r="B388" s="108" t="s">
        <v>162</v>
      </c>
      <c r="C388" s="108">
        <v>2007</v>
      </c>
      <c r="D388" s="108" t="s">
        <v>19</v>
      </c>
      <c r="E388" s="108">
        <v>559</v>
      </c>
    </row>
    <row r="389" spans="1:5" x14ac:dyDescent="0.25">
      <c r="A389" s="26" t="str">
        <f t="shared" si="5"/>
        <v>East of England2007Cancer of Unknown Primary</v>
      </c>
      <c r="B389" s="108" t="s">
        <v>162</v>
      </c>
      <c r="C389" s="108">
        <v>2007</v>
      </c>
      <c r="D389" s="108" t="s">
        <v>20</v>
      </c>
      <c r="E389" s="108">
        <v>1112</v>
      </c>
    </row>
    <row r="390" spans="1:5" x14ac:dyDescent="0.25">
      <c r="A390" s="26" t="str">
        <f t="shared" ref="A390:A453" si="6">CONCATENATE(B390,C390,D390)</f>
        <v>East of England2007Cervix</v>
      </c>
      <c r="B390" s="108" t="s">
        <v>162</v>
      </c>
      <c r="C390" s="108">
        <v>2007</v>
      </c>
      <c r="D390" s="108" t="s">
        <v>21</v>
      </c>
      <c r="E390" s="108">
        <v>215</v>
      </c>
    </row>
    <row r="391" spans="1:5" x14ac:dyDescent="0.25">
      <c r="A391" s="26" t="str">
        <f t="shared" si="6"/>
        <v>East of England2007Cervix (in-situ)</v>
      </c>
      <c r="B391" s="108" t="s">
        <v>162</v>
      </c>
      <c r="C391" s="108">
        <v>2007</v>
      </c>
      <c r="D391" s="108" t="s">
        <v>22</v>
      </c>
      <c r="E391" s="108">
        <v>2403</v>
      </c>
    </row>
    <row r="392" spans="1:5" x14ac:dyDescent="0.25">
      <c r="A392" s="26" t="str">
        <f t="shared" si="6"/>
        <v>East of England2007Colorectal</v>
      </c>
      <c r="B392" s="108" t="s">
        <v>162</v>
      </c>
      <c r="C392" s="108">
        <v>2007</v>
      </c>
      <c r="D392" s="108" t="s">
        <v>23</v>
      </c>
      <c r="E392" s="108">
        <v>3695</v>
      </c>
    </row>
    <row r="393" spans="1:5" x14ac:dyDescent="0.25">
      <c r="A393" s="26" t="str">
        <f t="shared" si="6"/>
        <v>East of England2007Head and neck - Larynx</v>
      </c>
      <c r="B393" s="108" t="s">
        <v>162</v>
      </c>
      <c r="C393" s="108">
        <v>2007</v>
      </c>
      <c r="D393" s="108" t="s">
        <v>177</v>
      </c>
      <c r="E393" s="108">
        <v>148</v>
      </c>
    </row>
    <row r="394" spans="1:5" x14ac:dyDescent="0.25">
      <c r="A394" s="26" t="str">
        <f t="shared" si="6"/>
        <v>East of England2007Head and Neck - non specific</v>
      </c>
      <c r="B394" s="108" t="s">
        <v>162</v>
      </c>
      <c r="C394" s="108">
        <v>2007</v>
      </c>
      <c r="D394" s="108" t="s">
        <v>27</v>
      </c>
      <c r="E394" s="108">
        <v>72</v>
      </c>
    </row>
    <row r="395" spans="1:5" x14ac:dyDescent="0.25">
      <c r="A395" s="26" t="str">
        <f t="shared" si="6"/>
        <v>East of England2007Head and neck - Oral cavity</v>
      </c>
      <c r="B395" s="108" t="s">
        <v>162</v>
      </c>
      <c r="C395" s="108">
        <v>2007</v>
      </c>
      <c r="D395" s="108" t="s">
        <v>24</v>
      </c>
      <c r="E395" s="108">
        <v>177</v>
      </c>
    </row>
    <row r="396" spans="1:5" x14ac:dyDescent="0.25">
      <c r="A396" s="112" t="str">
        <f t="shared" si="6"/>
        <v>East of England2007Head and neck - Oropharynx</v>
      </c>
      <c r="B396" s="108" t="s">
        <v>162</v>
      </c>
      <c r="C396" s="108">
        <v>2007</v>
      </c>
      <c r="D396" s="108" t="s">
        <v>25</v>
      </c>
      <c r="E396" s="108">
        <v>155</v>
      </c>
    </row>
    <row r="397" spans="1:5" x14ac:dyDescent="0.25">
      <c r="A397" s="112" t="str">
        <f t="shared" si="6"/>
        <v>East of England2007Head and neck - Other (excl. oral cavity, oropharynx, larynx &amp; thyroid)</v>
      </c>
      <c r="B397" s="108" t="s">
        <v>162</v>
      </c>
      <c r="C397" s="108">
        <v>2007</v>
      </c>
      <c r="D397" s="108" t="s">
        <v>28</v>
      </c>
      <c r="E397" s="108">
        <v>136</v>
      </c>
    </row>
    <row r="398" spans="1:5" x14ac:dyDescent="0.25">
      <c r="A398" s="112" t="str">
        <f t="shared" si="6"/>
        <v>East of England2007Head and neck - Thyroid</v>
      </c>
      <c r="B398" s="108" t="s">
        <v>162</v>
      </c>
      <c r="C398" s="108">
        <v>2007</v>
      </c>
      <c r="D398" s="108" t="s">
        <v>178</v>
      </c>
      <c r="E398" s="108">
        <v>178</v>
      </c>
    </row>
    <row r="399" spans="1:5" x14ac:dyDescent="0.25">
      <c r="A399" s="112" t="str">
        <f t="shared" si="6"/>
        <v>East of England2007Hodgkin lymphoma</v>
      </c>
      <c r="B399" s="108" t="s">
        <v>162</v>
      </c>
      <c r="C399" s="108">
        <v>2007</v>
      </c>
      <c r="D399" s="108" t="s">
        <v>29</v>
      </c>
      <c r="E399" s="108">
        <v>180</v>
      </c>
    </row>
    <row r="400" spans="1:5" x14ac:dyDescent="0.25">
      <c r="A400" s="112" t="str">
        <f t="shared" si="6"/>
        <v>East of England2007Kidney</v>
      </c>
      <c r="B400" s="108" t="s">
        <v>162</v>
      </c>
      <c r="C400" s="108">
        <v>2007</v>
      </c>
      <c r="D400" s="108" t="s">
        <v>31</v>
      </c>
      <c r="E400" s="108">
        <v>629</v>
      </c>
    </row>
    <row r="401" spans="1:5" x14ac:dyDescent="0.25">
      <c r="A401" s="112" t="str">
        <f t="shared" si="6"/>
        <v>East of England2007Leukaemia: acute myeloid</v>
      </c>
      <c r="B401" s="108" t="s">
        <v>162</v>
      </c>
      <c r="C401" s="108">
        <v>2007</v>
      </c>
      <c r="D401" s="108" t="s">
        <v>33</v>
      </c>
      <c r="E401" s="108">
        <v>259</v>
      </c>
    </row>
    <row r="402" spans="1:5" x14ac:dyDescent="0.25">
      <c r="A402" s="112" t="str">
        <f t="shared" si="6"/>
        <v>East of England2007Leukaemia: chronic lymphocytic</v>
      </c>
      <c r="B402" s="108" t="s">
        <v>162</v>
      </c>
      <c r="C402" s="108">
        <v>2007</v>
      </c>
      <c r="D402" s="108" t="s">
        <v>34</v>
      </c>
      <c r="E402" s="108">
        <v>261</v>
      </c>
    </row>
    <row r="403" spans="1:5" x14ac:dyDescent="0.25">
      <c r="A403" s="112" t="str">
        <f t="shared" si="6"/>
        <v>East of England2007Leukaemia: other (all excluding AML and CLL)</v>
      </c>
      <c r="B403" s="108" t="s">
        <v>162</v>
      </c>
      <c r="C403" s="108">
        <v>2007</v>
      </c>
      <c r="D403" s="108" t="s">
        <v>35</v>
      </c>
      <c r="E403" s="108">
        <v>105</v>
      </c>
    </row>
    <row r="404" spans="1:5" x14ac:dyDescent="0.25">
      <c r="A404" s="112" t="str">
        <f t="shared" si="6"/>
        <v>East of England2007Liver</v>
      </c>
      <c r="B404" s="108" t="s">
        <v>162</v>
      </c>
      <c r="C404" s="108">
        <v>2007</v>
      </c>
      <c r="D404" s="108" t="s">
        <v>179</v>
      </c>
      <c r="E404" s="108">
        <v>285</v>
      </c>
    </row>
    <row r="405" spans="1:5" x14ac:dyDescent="0.25">
      <c r="A405" s="112" t="str">
        <f t="shared" si="6"/>
        <v>East of England2007Lung</v>
      </c>
      <c r="B405" s="108" t="s">
        <v>162</v>
      </c>
      <c r="C405" s="108">
        <v>2007</v>
      </c>
      <c r="D405" s="108" t="s">
        <v>37</v>
      </c>
      <c r="E405" s="108">
        <v>3282</v>
      </c>
    </row>
    <row r="406" spans="1:5" x14ac:dyDescent="0.25">
      <c r="A406" s="112" t="str">
        <f t="shared" si="6"/>
        <v>East of England2007Melanoma</v>
      </c>
      <c r="B406" s="108" t="s">
        <v>162</v>
      </c>
      <c r="C406" s="108">
        <v>2007</v>
      </c>
      <c r="D406" s="108" t="s">
        <v>38</v>
      </c>
      <c r="E406" s="108">
        <v>1042</v>
      </c>
    </row>
    <row r="407" spans="1:5" x14ac:dyDescent="0.25">
      <c r="A407" s="112" t="str">
        <f t="shared" si="6"/>
        <v>East of England2007Meninges</v>
      </c>
      <c r="B407" s="108" t="s">
        <v>162</v>
      </c>
      <c r="C407" s="108">
        <v>2007</v>
      </c>
      <c r="D407" s="108" t="s">
        <v>16</v>
      </c>
      <c r="E407" s="108">
        <v>201</v>
      </c>
    </row>
    <row r="408" spans="1:5" x14ac:dyDescent="0.25">
      <c r="A408" s="112" t="str">
        <f t="shared" si="6"/>
        <v>East of England2007Mesothelioma</v>
      </c>
      <c r="B408" s="108" t="s">
        <v>162</v>
      </c>
      <c r="C408" s="108">
        <v>2007</v>
      </c>
      <c r="D408" s="108" t="s">
        <v>39</v>
      </c>
      <c r="E408" s="108">
        <v>269</v>
      </c>
    </row>
    <row r="409" spans="1:5" x14ac:dyDescent="0.25">
      <c r="A409" s="112" t="str">
        <f t="shared" si="6"/>
        <v>East of England2007Multiple myeloma</v>
      </c>
      <c r="B409" s="108" t="s">
        <v>162</v>
      </c>
      <c r="C409" s="108">
        <v>2007</v>
      </c>
      <c r="D409" s="108" t="s">
        <v>40</v>
      </c>
      <c r="E409" s="108">
        <v>423</v>
      </c>
    </row>
    <row r="410" spans="1:5" x14ac:dyDescent="0.25">
      <c r="A410" s="112" t="str">
        <f t="shared" si="6"/>
        <v>East of England2007Non-Hodgkin lymphoma</v>
      </c>
      <c r="B410" s="108" t="s">
        <v>162</v>
      </c>
      <c r="C410" s="108">
        <v>2007</v>
      </c>
      <c r="D410" s="108" t="s">
        <v>30</v>
      </c>
      <c r="E410" s="108">
        <v>1101</v>
      </c>
    </row>
    <row r="411" spans="1:5" x14ac:dyDescent="0.25">
      <c r="A411" s="112" t="str">
        <f t="shared" si="6"/>
        <v>East of England2007Oesophagus</v>
      </c>
      <c r="B411" s="108" t="s">
        <v>162</v>
      </c>
      <c r="C411" s="108">
        <v>2007</v>
      </c>
      <c r="D411" s="108" t="s">
        <v>41</v>
      </c>
      <c r="E411" s="108">
        <v>696</v>
      </c>
    </row>
    <row r="412" spans="1:5" x14ac:dyDescent="0.25">
      <c r="A412" s="112" t="str">
        <f t="shared" si="6"/>
        <v>East of England2007Other and unspecified urinary</v>
      </c>
      <c r="B412" s="108" t="s">
        <v>162</v>
      </c>
      <c r="C412" s="108">
        <v>2007</v>
      </c>
      <c r="D412" s="108" t="s">
        <v>32</v>
      </c>
      <c r="E412" s="108">
        <v>109</v>
      </c>
    </row>
    <row r="413" spans="1:5" x14ac:dyDescent="0.25">
      <c r="A413" s="112" t="str">
        <f t="shared" si="6"/>
        <v>East of England2007Other CNS and intracranial tumours</v>
      </c>
      <c r="B413" s="108" t="s">
        <v>162</v>
      </c>
      <c r="C413" s="108">
        <v>2007</v>
      </c>
      <c r="D413" s="108" t="s">
        <v>17</v>
      </c>
      <c r="E413" s="108">
        <v>225</v>
      </c>
    </row>
    <row r="414" spans="1:5" x14ac:dyDescent="0.25">
      <c r="A414" s="112" t="str">
        <f t="shared" si="6"/>
        <v>East of England2007Other haematological malignancies</v>
      </c>
      <c r="B414" s="108" t="s">
        <v>162</v>
      </c>
      <c r="C414" s="108">
        <v>2007</v>
      </c>
      <c r="D414" s="108" t="s">
        <v>36</v>
      </c>
      <c r="E414" s="108">
        <v>110</v>
      </c>
    </row>
    <row r="415" spans="1:5" x14ac:dyDescent="0.25">
      <c r="A415" s="112" t="str">
        <f t="shared" si="6"/>
        <v>East of England2007Other malignant neoplasms</v>
      </c>
      <c r="B415" s="108" t="s">
        <v>162</v>
      </c>
      <c r="C415" s="108">
        <v>2007</v>
      </c>
      <c r="D415" s="108" t="s">
        <v>42</v>
      </c>
      <c r="E415" s="108">
        <v>674</v>
      </c>
    </row>
    <row r="416" spans="1:5" x14ac:dyDescent="0.25">
      <c r="A416" s="112" t="str">
        <f t="shared" si="6"/>
        <v>East of England2007Ovary</v>
      </c>
      <c r="B416" s="108" t="s">
        <v>162</v>
      </c>
      <c r="C416" s="108">
        <v>2007</v>
      </c>
      <c r="D416" s="108" t="s">
        <v>43</v>
      </c>
      <c r="E416" s="108">
        <v>698</v>
      </c>
    </row>
    <row r="417" spans="1:5" x14ac:dyDescent="0.25">
      <c r="A417" s="112" t="str">
        <f t="shared" si="6"/>
        <v>East of England2007Pancreas</v>
      </c>
      <c r="B417" s="108" t="s">
        <v>162</v>
      </c>
      <c r="C417" s="108">
        <v>2007</v>
      </c>
      <c r="D417" s="108" t="s">
        <v>44</v>
      </c>
      <c r="E417" s="108">
        <v>806</v>
      </c>
    </row>
    <row r="418" spans="1:5" x14ac:dyDescent="0.25">
      <c r="A418" s="112" t="str">
        <f t="shared" si="6"/>
        <v>East of England2007Prostate</v>
      </c>
      <c r="B418" s="108" t="s">
        <v>162</v>
      </c>
      <c r="C418" s="108">
        <v>2007</v>
      </c>
      <c r="D418" s="108" t="s">
        <v>45</v>
      </c>
      <c r="E418" s="108">
        <v>3800</v>
      </c>
    </row>
    <row r="419" spans="1:5" x14ac:dyDescent="0.25">
      <c r="A419" s="112" t="str">
        <f t="shared" si="6"/>
        <v>East of England2007Sarcoma: Bone</v>
      </c>
      <c r="B419" s="108" t="s">
        <v>162</v>
      </c>
      <c r="C419" s="108">
        <v>2007</v>
      </c>
      <c r="D419" s="108" t="s">
        <v>47</v>
      </c>
      <c r="E419" s="108">
        <v>51</v>
      </c>
    </row>
    <row r="420" spans="1:5" x14ac:dyDescent="0.25">
      <c r="A420" s="112" t="str">
        <f t="shared" si="6"/>
        <v>East of England2007Sarcoma: connective and soft tissue</v>
      </c>
      <c r="B420" s="108" t="s">
        <v>162</v>
      </c>
      <c r="C420" s="108">
        <v>2007</v>
      </c>
      <c r="D420" s="108" t="s">
        <v>49</v>
      </c>
      <c r="E420" s="108">
        <v>166</v>
      </c>
    </row>
    <row r="421" spans="1:5" x14ac:dyDescent="0.25">
      <c r="A421" s="112" t="str">
        <f t="shared" si="6"/>
        <v>East of England2007Stomach</v>
      </c>
      <c r="B421" s="108" t="s">
        <v>162</v>
      </c>
      <c r="C421" s="108">
        <v>2007</v>
      </c>
      <c r="D421" s="108" t="s">
        <v>51</v>
      </c>
      <c r="E421" s="108">
        <v>664</v>
      </c>
    </row>
    <row r="422" spans="1:5" x14ac:dyDescent="0.25">
      <c r="A422" s="112" t="str">
        <f t="shared" si="6"/>
        <v>East of England2007Testis</v>
      </c>
      <c r="B422" s="108" t="s">
        <v>162</v>
      </c>
      <c r="C422" s="108">
        <v>2007</v>
      </c>
      <c r="D422" s="108" t="s">
        <v>53</v>
      </c>
      <c r="E422" s="108">
        <v>183</v>
      </c>
    </row>
    <row r="423" spans="1:5" x14ac:dyDescent="0.25">
      <c r="A423" s="112" t="str">
        <f t="shared" si="6"/>
        <v>East of England2007Uterus</v>
      </c>
      <c r="B423" s="108" t="s">
        <v>162</v>
      </c>
      <c r="C423" s="108">
        <v>2007</v>
      </c>
      <c r="D423" s="108" t="s">
        <v>55</v>
      </c>
      <c r="E423" s="108">
        <v>761</v>
      </c>
    </row>
    <row r="424" spans="1:5" x14ac:dyDescent="0.25">
      <c r="A424" s="112" t="str">
        <f t="shared" si="6"/>
        <v>East of England2007Vulva</v>
      </c>
      <c r="B424" s="108" t="s">
        <v>162</v>
      </c>
      <c r="C424" s="108">
        <v>2007</v>
      </c>
      <c r="D424" s="108" t="s">
        <v>57</v>
      </c>
      <c r="E424" s="108">
        <v>93</v>
      </c>
    </row>
    <row r="425" spans="1:5" x14ac:dyDescent="0.25">
      <c r="A425" s="112" t="str">
        <f t="shared" si="6"/>
        <v>East of England2007 Total</v>
      </c>
      <c r="B425" s="108" t="s">
        <v>162</v>
      </c>
      <c r="C425" s="108" t="s">
        <v>73</v>
      </c>
      <c r="D425" s="108" t="s">
        <v>80</v>
      </c>
      <c r="E425" s="108">
        <v>32009</v>
      </c>
    </row>
    <row r="426" spans="1:5" x14ac:dyDescent="0.25">
      <c r="A426" s="112" t="str">
        <f t="shared" si="6"/>
        <v>East of England2008Bladder</v>
      </c>
      <c r="B426" s="108" t="s">
        <v>162</v>
      </c>
      <c r="C426" s="108">
        <v>2008</v>
      </c>
      <c r="D426" s="108" t="s">
        <v>14</v>
      </c>
      <c r="E426" s="108">
        <v>1011</v>
      </c>
    </row>
    <row r="427" spans="1:5" x14ac:dyDescent="0.25">
      <c r="A427" s="112" t="str">
        <f t="shared" si="6"/>
        <v>East of England2008Bladder (in situ)</v>
      </c>
      <c r="B427" s="108" t="s">
        <v>162</v>
      </c>
      <c r="C427" s="108">
        <v>2008</v>
      </c>
      <c r="D427" s="108" t="s">
        <v>176</v>
      </c>
      <c r="E427" s="108">
        <v>203</v>
      </c>
    </row>
    <row r="428" spans="1:5" x14ac:dyDescent="0.25">
      <c r="A428" s="112" t="str">
        <f t="shared" si="6"/>
        <v>East of England2008Brain</v>
      </c>
      <c r="B428" s="108" t="s">
        <v>162</v>
      </c>
      <c r="C428" s="108">
        <v>2008</v>
      </c>
      <c r="D428" s="108" t="s">
        <v>15</v>
      </c>
      <c r="E428" s="108">
        <v>515</v>
      </c>
    </row>
    <row r="429" spans="1:5" x14ac:dyDescent="0.25">
      <c r="A429" s="112" t="str">
        <f t="shared" si="6"/>
        <v>East of England2008Breast</v>
      </c>
      <c r="B429" s="108" t="s">
        <v>162</v>
      </c>
      <c r="C429" s="108">
        <v>2008</v>
      </c>
      <c r="D429" s="108" t="s">
        <v>18</v>
      </c>
      <c r="E429" s="108">
        <v>4721</v>
      </c>
    </row>
    <row r="430" spans="1:5" x14ac:dyDescent="0.25">
      <c r="A430" s="112" t="str">
        <f t="shared" si="6"/>
        <v>East of England2008Breast (in-situ)</v>
      </c>
      <c r="B430" s="108" t="s">
        <v>162</v>
      </c>
      <c r="C430" s="108">
        <v>2008</v>
      </c>
      <c r="D430" s="108" t="s">
        <v>19</v>
      </c>
      <c r="E430" s="108">
        <v>590</v>
      </c>
    </row>
    <row r="431" spans="1:5" x14ac:dyDescent="0.25">
      <c r="A431" s="112" t="str">
        <f t="shared" si="6"/>
        <v>East of England2008Cancer of Unknown Primary</v>
      </c>
      <c r="B431" s="108" t="s">
        <v>162</v>
      </c>
      <c r="C431" s="108">
        <v>2008</v>
      </c>
      <c r="D431" s="108" t="s">
        <v>20</v>
      </c>
      <c r="E431" s="108">
        <v>1087</v>
      </c>
    </row>
    <row r="432" spans="1:5" x14ac:dyDescent="0.25">
      <c r="A432" s="112" t="str">
        <f t="shared" si="6"/>
        <v>East of England2008Cervix</v>
      </c>
      <c r="B432" s="108" t="s">
        <v>162</v>
      </c>
      <c r="C432" s="108">
        <v>2008</v>
      </c>
      <c r="D432" s="108" t="s">
        <v>21</v>
      </c>
      <c r="E432" s="108">
        <v>224</v>
      </c>
    </row>
    <row r="433" spans="1:5" x14ac:dyDescent="0.25">
      <c r="A433" s="112" t="str">
        <f t="shared" si="6"/>
        <v>East of England2008Cervix (in-situ)</v>
      </c>
      <c r="B433" s="108" t="s">
        <v>162</v>
      </c>
      <c r="C433" s="108">
        <v>2008</v>
      </c>
      <c r="D433" s="108" t="s">
        <v>22</v>
      </c>
      <c r="E433" s="108">
        <v>2991</v>
      </c>
    </row>
    <row r="434" spans="1:5" x14ac:dyDescent="0.25">
      <c r="A434" s="112" t="str">
        <f t="shared" si="6"/>
        <v>East of England2008Colorectal</v>
      </c>
      <c r="B434" s="108" t="s">
        <v>162</v>
      </c>
      <c r="C434" s="108">
        <v>2008</v>
      </c>
      <c r="D434" s="108" t="s">
        <v>23</v>
      </c>
      <c r="E434" s="108">
        <v>3786</v>
      </c>
    </row>
    <row r="435" spans="1:5" x14ac:dyDescent="0.25">
      <c r="A435" s="112" t="str">
        <f t="shared" si="6"/>
        <v>East of England2008Head and neck - Larynx</v>
      </c>
      <c r="B435" s="108" t="s">
        <v>162</v>
      </c>
      <c r="C435" s="108">
        <v>2008</v>
      </c>
      <c r="D435" s="108" t="s">
        <v>177</v>
      </c>
      <c r="E435" s="108">
        <v>163</v>
      </c>
    </row>
    <row r="436" spans="1:5" x14ac:dyDescent="0.25">
      <c r="A436" s="112" t="str">
        <f t="shared" si="6"/>
        <v>East of England2008Head and Neck - non specific</v>
      </c>
      <c r="B436" s="108" t="s">
        <v>162</v>
      </c>
      <c r="C436" s="108">
        <v>2008</v>
      </c>
      <c r="D436" s="108" t="s">
        <v>27</v>
      </c>
      <c r="E436" s="108">
        <v>66</v>
      </c>
    </row>
    <row r="437" spans="1:5" x14ac:dyDescent="0.25">
      <c r="A437" s="112" t="str">
        <f t="shared" si="6"/>
        <v>East of England2008Head and neck - Oral cavity</v>
      </c>
      <c r="B437" s="108" t="s">
        <v>162</v>
      </c>
      <c r="C437" s="108">
        <v>2008</v>
      </c>
      <c r="D437" s="108" t="s">
        <v>24</v>
      </c>
      <c r="E437" s="108">
        <v>244</v>
      </c>
    </row>
    <row r="438" spans="1:5" x14ac:dyDescent="0.25">
      <c r="A438" s="112" t="str">
        <f t="shared" si="6"/>
        <v>East of England2008Head and neck - Oropharynx</v>
      </c>
      <c r="B438" s="108" t="s">
        <v>162</v>
      </c>
      <c r="C438" s="108">
        <v>2008</v>
      </c>
      <c r="D438" s="108" t="s">
        <v>25</v>
      </c>
      <c r="E438" s="108">
        <v>191</v>
      </c>
    </row>
    <row r="439" spans="1:5" x14ac:dyDescent="0.25">
      <c r="A439" s="112" t="str">
        <f t="shared" si="6"/>
        <v>East of England2008Head and neck - Other (excl. oral cavity, oropharynx, larynx &amp; thyroid)</v>
      </c>
      <c r="B439" s="108" t="s">
        <v>162</v>
      </c>
      <c r="C439" s="108">
        <v>2008</v>
      </c>
      <c r="D439" s="108" t="s">
        <v>28</v>
      </c>
      <c r="E439" s="108">
        <v>132</v>
      </c>
    </row>
    <row r="440" spans="1:5" x14ac:dyDescent="0.25">
      <c r="A440" s="112" t="str">
        <f t="shared" si="6"/>
        <v>East of England2008Head and neck - Thyroid</v>
      </c>
      <c r="B440" s="108" t="s">
        <v>162</v>
      </c>
      <c r="C440" s="108">
        <v>2008</v>
      </c>
      <c r="D440" s="108" t="s">
        <v>178</v>
      </c>
      <c r="E440" s="108">
        <v>190</v>
      </c>
    </row>
    <row r="441" spans="1:5" x14ac:dyDescent="0.25">
      <c r="A441" s="112" t="str">
        <f t="shared" si="6"/>
        <v>East of England2008Hodgkin lymphoma</v>
      </c>
      <c r="B441" s="108" t="s">
        <v>162</v>
      </c>
      <c r="C441" s="108">
        <v>2008</v>
      </c>
      <c r="D441" s="108" t="s">
        <v>29</v>
      </c>
      <c r="E441" s="108">
        <v>172</v>
      </c>
    </row>
    <row r="442" spans="1:5" x14ac:dyDescent="0.25">
      <c r="A442" s="112" t="str">
        <f t="shared" si="6"/>
        <v>East of England2008Kidney</v>
      </c>
      <c r="B442" s="108" t="s">
        <v>162</v>
      </c>
      <c r="C442" s="108">
        <v>2008</v>
      </c>
      <c r="D442" s="108" t="s">
        <v>31</v>
      </c>
      <c r="E442" s="108">
        <v>742</v>
      </c>
    </row>
    <row r="443" spans="1:5" x14ac:dyDescent="0.25">
      <c r="A443" s="112" t="str">
        <f t="shared" si="6"/>
        <v>East of England2008Leukaemia: acute myeloid</v>
      </c>
      <c r="B443" s="108" t="s">
        <v>162</v>
      </c>
      <c r="C443" s="108">
        <v>2008</v>
      </c>
      <c r="D443" s="108" t="s">
        <v>33</v>
      </c>
      <c r="E443" s="108">
        <v>246</v>
      </c>
    </row>
    <row r="444" spans="1:5" x14ac:dyDescent="0.25">
      <c r="A444" s="112" t="str">
        <f t="shared" si="6"/>
        <v>East of England2008Leukaemia: chronic lymphocytic</v>
      </c>
      <c r="B444" s="108" t="s">
        <v>162</v>
      </c>
      <c r="C444" s="108">
        <v>2008</v>
      </c>
      <c r="D444" s="108" t="s">
        <v>34</v>
      </c>
      <c r="E444" s="108">
        <v>322</v>
      </c>
    </row>
    <row r="445" spans="1:5" x14ac:dyDescent="0.25">
      <c r="A445" s="112" t="str">
        <f t="shared" si="6"/>
        <v>East of England2008Leukaemia: other (all excluding AML and CLL)</v>
      </c>
      <c r="B445" s="108" t="s">
        <v>162</v>
      </c>
      <c r="C445" s="108">
        <v>2008</v>
      </c>
      <c r="D445" s="108" t="s">
        <v>35</v>
      </c>
      <c r="E445" s="108">
        <v>136</v>
      </c>
    </row>
    <row r="446" spans="1:5" x14ac:dyDescent="0.25">
      <c r="A446" s="112" t="str">
        <f t="shared" si="6"/>
        <v>East of England2008Liver</v>
      </c>
      <c r="B446" s="108" t="s">
        <v>162</v>
      </c>
      <c r="C446" s="108">
        <v>2008</v>
      </c>
      <c r="D446" s="108" t="s">
        <v>179</v>
      </c>
      <c r="E446" s="108">
        <v>270</v>
      </c>
    </row>
    <row r="447" spans="1:5" x14ac:dyDescent="0.25">
      <c r="A447" s="112" t="str">
        <f t="shared" si="6"/>
        <v>East of England2008Lung</v>
      </c>
      <c r="B447" s="108" t="s">
        <v>162</v>
      </c>
      <c r="C447" s="108">
        <v>2008</v>
      </c>
      <c r="D447" s="108" t="s">
        <v>37</v>
      </c>
      <c r="E447" s="108">
        <v>3496</v>
      </c>
    </row>
    <row r="448" spans="1:5" x14ac:dyDescent="0.25">
      <c r="A448" s="112" t="str">
        <f t="shared" si="6"/>
        <v>East of England2008Melanoma</v>
      </c>
      <c r="B448" s="108" t="s">
        <v>162</v>
      </c>
      <c r="C448" s="108">
        <v>2008</v>
      </c>
      <c r="D448" s="108" t="s">
        <v>38</v>
      </c>
      <c r="E448" s="108">
        <v>1305</v>
      </c>
    </row>
    <row r="449" spans="1:5" x14ac:dyDescent="0.25">
      <c r="A449" s="112" t="str">
        <f t="shared" si="6"/>
        <v>East of England2008Meninges</v>
      </c>
      <c r="B449" s="108" t="s">
        <v>162</v>
      </c>
      <c r="C449" s="108">
        <v>2008</v>
      </c>
      <c r="D449" s="108" t="s">
        <v>16</v>
      </c>
      <c r="E449" s="108">
        <v>220</v>
      </c>
    </row>
    <row r="450" spans="1:5" x14ac:dyDescent="0.25">
      <c r="A450" s="112" t="str">
        <f t="shared" si="6"/>
        <v>East of England2008Mesothelioma</v>
      </c>
      <c r="B450" s="108" t="s">
        <v>162</v>
      </c>
      <c r="C450" s="108">
        <v>2008</v>
      </c>
      <c r="D450" s="108" t="s">
        <v>39</v>
      </c>
      <c r="E450" s="108">
        <v>269</v>
      </c>
    </row>
    <row r="451" spans="1:5" x14ac:dyDescent="0.25">
      <c r="A451" s="112" t="str">
        <f t="shared" si="6"/>
        <v>East of England2008Multiple myeloma</v>
      </c>
      <c r="B451" s="108" t="s">
        <v>162</v>
      </c>
      <c r="C451" s="108">
        <v>2008</v>
      </c>
      <c r="D451" s="108" t="s">
        <v>40</v>
      </c>
      <c r="E451" s="108">
        <v>452</v>
      </c>
    </row>
    <row r="452" spans="1:5" x14ac:dyDescent="0.25">
      <c r="A452" s="112" t="str">
        <f t="shared" si="6"/>
        <v>East of England2008Non-Hodgkin lymphoma</v>
      </c>
      <c r="B452" s="108" t="s">
        <v>162</v>
      </c>
      <c r="C452" s="108">
        <v>2008</v>
      </c>
      <c r="D452" s="108" t="s">
        <v>30</v>
      </c>
      <c r="E452" s="108">
        <v>1161</v>
      </c>
    </row>
    <row r="453" spans="1:5" x14ac:dyDescent="0.25">
      <c r="A453" s="112" t="str">
        <f t="shared" si="6"/>
        <v>East of England2008Oesophagus</v>
      </c>
      <c r="B453" s="108" t="s">
        <v>162</v>
      </c>
      <c r="C453" s="108">
        <v>2008</v>
      </c>
      <c r="D453" s="108" t="s">
        <v>41</v>
      </c>
      <c r="E453" s="108">
        <v>714</v>
      </c>
    </row>
    <row r="454" spans="1:5" x14ac:dyDescent="0.25">
      <c r="A454" s="112" t="str">
        <f t="shared" ref="A454:A517" si="7">CONCATENATE(B454,C454,D454)</f>
        <v>East of England2008Other and unspecified urinary</v>
      </c>
      <c r="B454" s="108" t="s">
        <v>162</v>
      </c>
      <c r="C454" s="108">
        <v>2008</v>
      </c>
      <c r="D454" s="108" t="s">
        <v>32</v>
      </c>
      <c r="E454" s="108">
        <v>135</v>
      </c>
    </row>
    <row r="455" spans="1:5" x14ac:dyDescent="0.25">
      <c r="A455" s="112" t="str">
        <f t="shared" si="7"/>
        <v>East of England2008Other CNS and intracranial tumours</v>
      </c>
      <c r="B455" s="108" t="s">
        <v>162</v>
      </c>
      <c r="C455" s="108">
        <v>2008</v>
      </c>
      <c r="D455" s="108" t="s">
        <v>17</v>
      </c>
      <c r="E455" s="108">
        <v>221</v>
      </c>
    </row>
    <row r="456" spans="1:5" x14ac:dyDescent="0.25">
      <c r="A456" s="112" t="str">
        <f t="shared" si="7"/>
        <v>East of England2008Other haematological malignancies</v>
      </c>
      <c r="B456" s="108" t="s">
        <v>162</v>
      </c>
      <c r="C456" s="108">
        <v>2008</v>
      </c>
      <c r="D456" s="108" t="s">
        <v>36</v>
      </c>
      <c r="E456" s="108">
        <v>135</v>
      </c>
    </row>
    <row r="457" spans="1:5" x14ac:dyDescent="0.25">
      <c r="A457" s="112" t="str">
        <f t="shared" si="7"/>
        <v>East of England2008Other malignant neoplasms</v>
      </c>
      <c r="B457" s="108" t="s">
        <v>162</v>
      </c>
      <c r="C457" s="108">
        <v>2008</v>
      </c>
      <c r="D457" s="108" t="s">
        <v>42</v>
      </c>
      <c r="E457" s="108">
        <v>668</v>
      </c>
    </row>
    <row r="458" spans="1:5" x14ac:dyDescent="0.25">
      <c r="A458" s="112" t="str">
        <f t="shared" si="7"/>
        <v>East of England2008Ovary</v>
      </c>
      <c r="B458" s="108" t="s">
        <v>162</v>
      </c>
      <c r="C458" s="108">
        <v>2008</v>
      </c>
      <c r="D458" s="108" t="s">
        <v>43</v>
      </c>
      <c r="E458" s="108">
        <v>707</v>
      </c>
    </row>
    <row r="459" spans="1:5" x14ac:dyDescent="0.25">
      <c r="A459" s="112" t="str">
        <f t="shared" si="7"/>
        <v>East of England2008Pancreas</v>
      </c>
      <c r="B459" s="108" t="s">
        <v>162</v>
      </c>
      <c r="C459" s="108">
        <v>2008</v>
      </c>
      <c r="D459" s="108" t="s">
        <v>44</v>
      </c>
      <c r="E459" s="108">
        <v>908</v>
      </c>
    </row>
    <row r="460" spans="1:5" x14ac:dyDescent="0.25">
      <c r="A460" s="112" t="str">
        <f t="shared" si="7"/>
        <v>East of England2008Prostate</v>
      </c>
      <c r="B460" s="108" t="s">
        <v>162</v>
      </c>
      <c r="C460" s="108">
        <v>2008</v>
      </c>
      <c r="D460" s="108" t="s">
        <v>45</v>
      </c>
      <c r="E460" s="108">
        <v>4088</v>
      </c>
    </row>
    <row r="461" spans="1:5" x14ac:dyDescent="0.25">
      <c r="A461" s="112" t="str">
        <f t="shared" si="7"/>
        <v>East of England2008Sarcoma: Bone</v>
      </c>
      <c r="B461" s="108" t="s">
        <v>162</v>
      </c>
      <c r="C461" s="108">
        <v>2008</v>
      </c>
      <c r="D461" s="108" t="s">
        <v>47</v>
      </c>
      <c r="E461" s="108">
        <v>48</v>
      </c>
    </row>
    <row r="462" spans="1:5" x14ac:dyDescent="0.25">
      <c r="A462" s="112" t="str">
        <f t="shared" si="7"/>
        <v>East of England2008Sarcoma: connective and soft tissue</v>
      </c>
      <c r="B462" s="108" t="s">
        <v>162</v>
      </c>
      <c r="C462" s="108">
        <v>2008</v>
      </c>
      <c r="D462" s="108" t="s">
        <v>49</v>
      </c>
      <c r="E462" s="108">
        <v>153</v>
      </c>
    </row>
    <row r="463" spans="1:5" x14ac:dyDescent="0.25">
      <c r="A463" s="112" t="str">
        <f t="shared" si="7"/>
        <v>East of England2008Stomach</v>
      </c>
      <c r="B463" s="108" t="s">
        <v>162</v>
      </c>
      <c r="C463" s="108">
        <v>2008</v>
      </c>
      <c r="D463" s="108" t="s">
        <v>51</v>
      </c>
      <c r="E463" s="108">
        <v>655</v>
      </c>
    </row>
    <row r="464" spans="1:5" x14ac:dyDescent="0.25">
      <c r="A464" s="112" t="str">
        <f t="shared" si="7"/>
        <v>East of England2008Testis</v>
      </c>
      <c r="B464" s="108" t="s">
        <v>162</v>
      </c>
      <c r="C464" s="108">
        <v>2008</v>
      </c>
      <c r="D464" s="108" t="s">
        <v>53</v>
      </c>
      <c r="E464" s="108">
        <v>168</v>
      </c>
    </row>
    <row r="465" spans="1:5" x14ac:dyDescent="0.25">
      <c r="A465" s="112" t="str">
        <f t="shared" si="7"/>
        <v>East of England2008Uterus</v>
      </c>
      <c r="B465" s="108" t="s">
        <v>162</v>
      </c>
      <c r="C465" s="108">
        <v>2008</v>
      </c>
      <c r="D465" s="108" t="s">
        <v>55</v>
      </c>
      <c r="E465" s="108">
        <v>736</v>
      </c>
    </row>
    <row r="466" spans="1:5" x14ac:dyDescent="0.25">
      <c r="A466" s="112" t="str">
        <f t="shared" si="7"/>
        <v>East of England2008Vulva</v>
      </c>
      <c r="B466" s="108" t="s">
        <v>162</v>
      </c>
      <c r="C466" s="108">
        <v>2008</v>
      </c>
      <c r="D466" s="108" t="s">
        <v>57</v>
      </c>
      <c r="E466" s="108">
        <v>121</v>
      </c>
    </row>
    <row r="467" spans="1:5" x14ac:dyDescent="0.25">
      <c r="A467" s="112" t="str">
        <f t="shared" si="7"/>
        <v>East of England2008 Total</v>
      </c>
      <c r="B467" s="108" t="s">
        <v>162</v>
      </c>
      <c r="C467" s="108" t="s">
        <v>74</v>
      </c>
      <c r="D467" s="108" t="s">
        <v>80</v>
      </c>
      <c r="E467" s="108">
        <v>34362</v>
      </c>
    </row>
    <row r="468" spans="1:5" x14ac:dyDescent="0.25">
      <c r="A468" s="112" t="str">
        <f t="shared" si="7"/>
        <v>East of England2009Bladder</v>
      </c>
      <c r="B468" s="108" t="s">
        <v>162</v>
      </c>
      <c r="C468" s="108">
        <v>2009</v>
      </c>
      <c r="D468" s="108" t="s">
        <v>14</v>
      </c>
      <c r="E468" s="108">
        <v>1032</v>
      </c>
    </row>
    <row r="469" spans="1:5" x14ac:dyDescent="0.25">
      <c r="A469" s="112" t="str">
        <f t="shared" si="7"/>
        <v>East of England2009Bladder (in situ)</v>
      </c>
      <c r="B469" s="108" t="s">
        <v>162</v>
      </c>
      <c r="C469" s="108">
        <v>2009</v>
      </c>
      <c r="D469" s="108" t="s">
        <v>176</v>
      </c>
      <c r="E469" s="108">
        <v>203</v>
      </c>
    </row>
    <row r="470" spans="1:5" x14ac:dyDescent="0.25">
      <c r="A470" s="112" t="str">
        <f t="shared" si="7"/>
        <v>East of England2009Brain</v>
      </c>
      <c r="B470" s="108" t="s">
        <v>162</v>
      </c>
      <c r="C470" s="108">
        <v>2009</v>
      </c>
      <c r="D470" s="108" t="s">
        <v>15</v>
      </c>
      <c r="E470" s="108">
        <v>516</v>
      </c>
    </row>
    <row r="471" spans="1:5" x14ac:dyDescent="0.25">
      <c r="A471" s="112" t="str">
        <f t="shared" si="7"/>
        <v>East of England2009Breast</v>
      </c>
      <c r="B471" s="108" t="s">
        <v>162</v>
      </c>
      <c r="C471" s="108">
        <v>2009</v>
      </c>
      <c r="D471" s="108" t="s">
        <v>18</v>
      </c>
      <c r="E471" s="108">
        <v>4693</v>
      </c>
    </row>
    <row r="472" spans="1:5" x14ac:dyDescent="0.25">
      <c r="A472" s="112" t="str">
        <f t="shared" si="7"/>
        <v>East of England2009Breast (in-situ)</v>
      </c>
      <c r="B472" s="108" t="s">
        <v>162</v>
      </c>
      <c r="C472" s="108">
        <v>2009</v>
      </c>
      <c r="D472" s="108" t="s">
        <v>19</v>
      </c>
      <c r="E472" s="108">
        <v>561</v>
      </c>
    </row>
    <row r="473" spans="1:5" x14ac:dyDescent="0.25">
      <c r="A473" s="112" t="str">
        <f t="shared" si="7"/>
        <v>East of England2009Cancer of Unknown Primary</v>
      </c>
      <c r="B473" s="108" t="s">
        <v>162</v>
      </c>
      <c r="C473" s="108">
        <v>2009</v>
      </c>
      <c r="D473" s="108" t="s">
        <v>20</v>
      </c>
      <c r="E473" s="108">
        <v>967</v>
      </c>
    </row>
    <row r="474" spans="1:5" x14ac:dyDescent="0.25">
      <c r="A474" s="112" t="str">
        <f t="shared" si="7"/>
        <v>East of England2009Cervix</v>
      </c>
      <c r="B474" s="108" t="s">
        <v>162</v>
      </c>
      <c r="C474" s="108">
        <v>2009</v>
      </c>
      <c r="D474" s="108" t="s">
        <v>21</v>
      </c>
      <c r="E474" s="108">
        <v>267</v>
      </c>
    </row>
    <row r="475" spans="1:5" x14ac:dyDescent="0.25">
      <c r="A475" s="112" t="str">
        <f t="shared" si="7"/>
        <v>East of England2009Cervix (in-situ)</v>
      </c>
      <c r="B475" s="108" t="s">
        <v>162</v>
      </c>
      <c r="C475" s="108">
        <v>2009</v>
      </c>
      <c r="D475" s="108" t="s">
        <v>22</v>
      </c>
      <c r="E475" s="108">
        <v>3693</v>
      </c>
    </row>
    <row r="476" spans="1:5" x14ac:dyDescent="0.25">
      <c r="A476" s="112" t="str">
        <f t="shared" si="7"/>
        <v>East of England2009Colorectal</v>
      </c>
      <c r="B476" s="108" t="s">
        <v>162</v>
      </c>
      <c r="C476" s="108">
        <v>2009</v>
      </c>
      <c r="D476" s="108" t="s">
        <v>23</v>
      </c>
      <c r="E476" s="108">
        <v>3977</v>
      </c>
    </row>
    <row r="477" spans="1:5" x14ac:dyDescent="0.25">
      <c r="A477" s="112" t="str">
        <f t="shared" si="7"/>
        <v>East of England2009Head and neck - Larynx</v>
      </c>
      <c r="B477" s="108" t="s">
        <v>162</v>
      </c>
      <c r="C477" s="108">
        <v>2009</v>
      </c>
      <c r="D477" s="108" t="s">
        <v>177</v>
      </c>
      <c r="E477" s="108">
        <v>171</v>
      </c>
    </row>
    <row r="478" spans="1:5" x14ac:dyDescent="0.25">
      <c r="A478" s="112" t="str">
        <f t="shared" si="7"/>
        <v>East of England2009Head and Neck - non specific</v>
      </c>
      <c r="B478" s="108" t="s">
        <v>162</v>
      </c>
      <c r="C478" s="108">
        <v>2009</v>
      </c>
      <c r="D478" s="108" t="s">
        <v>27</v>
      </c>
      <c r="E478" s="108">
        <v>58</v>
      </c>
    </row>
    <row r="479" spans="1:5" x14ac:dyDescent="0.25">
      <c r="A479" s="112" t="str">
        <f t="shared" si="7"/>
        <v>East of England2009Head and neck - Oral cavity</v>
      </c>
      <c r="B479" s="108" t="s">
        <v>162</v>
      </c>
      <c r="C479" s="108">
        <v>2009</v>
      </c>
      <c r="D479" s="108" t="s">
        <v>24</v>
      </c>
      <c r="E479" s="108">
        <v>213</v>
      </c>
    </row>
    <row r="480" spans="1:5" x14ac:dyDescent="0.25">
      <c r="A480" s="112" t="str">
        <f t="shared" si="7"/>
        <v>East of England2009Head and neck - Oropharynx</v>
      </c>
      <c r="B480" s="108" t="s">
        <v>162</v>
      </c>
      <c r="C480" s="108">
        <v>2009</v>
      </c>
      <c r="D480" s="108" t="s">
        <v>25</v>
      </c>
      <c r="E480" s="108">
        <v>150</v>
      </c>
    </row>
    <row r="481" spans="1:5" x14ac:dyDescent="0.25">
      <c r="A481" s="112" t="str">
        <f t="shared" si="7"/>
        <v>East of England2009Head and neck - Other (excl. oral cavity, oropharynx, larynx &amp; thyroid)</v>
      </c>
      <c r="B481" s="108" t="s">
        <v>162</v>
      </c>
      <c r="C481" s="108">
        <v>2009</v>
      </c>
      <c r="D481" s="108" t="s">
        <v>28</v>
      </c>
      <c r="E481" s="108">
        <v>154</v>
      </c>
    </row>
    <row r="482" spans="1:5" x14ac:dyDescent="0.25">
      <c r="A482" s="112" t="str">
        <f t="shared" si="7"/>
        <v>East of England2009Head and neck - Thyroid</v>
      </c>
      <c r="B482" s="108" t="s">
        <v>162</v>
      </c>
      <c r="C482" s="108">
        <v>2009</v>
      </c>
      <c r="D482" s="108" t="s">
        <v>178</v>
      </c>
      <c r="E482" s="108">
        <v>210</v>
      </c>
    </row>
    <row r="483" spans="1:5" x14ac:dyDescent="0.25">
      <c r="A483" s="112" t="str">
        <f t="shared" si="7"/>
        <v>East of England2009Hodgkin lymphoma</v>
      </c>
      <c r="B483" s="108" t="s">
        <v>162</v>
      </c>
      <c r="C483" s="108">
        <v>2009</v>
      </c>
      <c r="D483" s="108" t="s">
        <v>29</v>
      </c>
      <c r="E483" s="108">
        <v>173</v>
      </c>
    </row>
    <row r="484" spans="1:5" x14ac:dyDescent="0.25">
      <c r="A484" s="112" t="str">
        <f t="shared" si="7"/>
        <v>East of England2009Kidney</v>
      </c>
      <c r="B484" s="108" t="s">
        <v>162</v>
      </c>
      <c r="C484" s="108">
        <v>2009</v>
      </c>
      <c r="D484" s="108" t="s">
        <v>31</v>
      </c>
      <c r="E484" s="108">
        <v>759</v>
      </c>
    </row>
    <row r="485" spans="1:5" x14ac:dyDescent="0.25">
      <c r="A485" s="112" t="str">
        <f t="shared" si="7"/>
        <v>East of England2009Leukaemia: acute myeloid</v>
      </c>
      <c r="B485" s="108" t="s">
        <v>162</v>
      </c>
      <c r="C485" s="108">
        <v>2009</v>
      </c>
      <c r="D485" s="108" t="s">
        <v>33</v>
      </c>
      <c r="E485" s="108">
        <v>300</v>
      </c>
    </row>
    <row r="486" spans="1:5" x14ac:dyDescent="0.25">
      <c r="A486" s="112" t="str">
        <f t="shared" si="7"/>
        <v>East of England2009Leukaemia: chronic lymphocytic</v>
      </c>
      <c r="B486" s="108" t="s">
        <v>162</v>
      </c>
      <c r="C486" s="108">
        <v>2009</v>
      </c>
      <c r="D486" s="108" t="s">
        <v>34</v>
      </c>
      <c r="E486" s="108">
        <v>308</v>
      </c>
    </row>
    <row r="487" spans="1:5" x14ac:dyDescent="0.25">
      <c r="A487" s="112" t="str">
        <f t="shared" si="7"/>
        <v>East of England2009Leukaemia: other (all excluding AML and CLL)</v>
      </c>
      <c r="B487" s="108" t="s">
        <v>162</v>
      </c>
      <c r="C487" s="108">
        <v>2009</v>
      </c>
      <c r="D487" s="108" t="s">
        <v>35</v>
      </c>
      <c r="E487" s="108">
        <v>125</v>
      </c>
    </row>
    <row r="488" spans="1:5" x14ac:dyDescent="0.25">
      <c r="A488" s="112" t="str">
        <f t="shared" si="7"/>
        <v>East of England2009Liver</v>
      </c>
      <c r="B488" s="108" t="s">
        <v>162</v>
      </c>
      <c r="C488" s="108">
        <v>2009</v>
      </c>
      <c r="D488" s="108" t="s">
        <v>179</v>
      </c>
      <c r="E488" s="108">
        <v>299</v>
      </c>
    </row>
    <row r="489" spans="1:5" x14ac:dyDescent="0.25">
      <c r="A489" s="112" t="str">
        <f t="shared" si="7"/>
        <v>East of England2009Lung</v>
      </c>
      <c r="B489" s="108" t="s">
        <v>162</v>
      </c>
      <c r="C489" s="108">
        <v>2009</v>
      </c>
      <c r="D489" s="108" t="s">
        <v>37</v>
      </c>
      <c r="E489" s="108">
        <v>3389</v>
      </c>
    </row>
    <row r="490" spans="1:5" x14ac:dyDescent="0.25">
      <c r="A490" s="112" t="str">
        <f t="shared" si="7"/>
        <v>East of England2009Melanoma</v>
      </c>
      <c r="B490" s="108" t="s">
        <v>162</v>
      </c>
      <c r="C490" s="108">
        <v>2009</v>
      </c>
      <c r="D490" s="108" t="s">
        <v>38</v>
      </c>
      <c r="E490" s="108">
        <v>1273</v>
      </c>
    </row>
    <row r="491" spans="1:5" x14ac:dyDescent="0.25">
      <c r="A491" s="112" t="str">
        <f t="shared" si="7"/>
        <v>East of England2009Meninges</v>
      </c>
      <c r="B491" s="108" t="s">
        <v>162</v>
      </c>
      <c r="C491" s="108">
        <v>2009</v>
      </c>
      <c r="D491" s="108" t="s">
        <v>16</v>
      </c>
      <c r="E491" s="108">
        <v>273</v>
      </c>
    </row>
    <row r="492" spans="1:5" x14ac:dyDescent="0.25">
      <c r="A492" s="112" t="str">
        <f t="shared" si="7"/>
        <v>East of England2009Mesothelioma</v>
      </c>
      <c r="B492" s="108" t="s">
        <v>162</v>
      </c>
      <c r="C492" s="108">
        <v>2009</v>
      </c>
      <c r="D492" s="108" t="s">
        <v>39</v>
      </c>
      <c r="E492" s="108">
        <v>269</v>
      </c>
    </row>
    <row r="493" spans="1:5" x14ac:dyDescent="0.25">
      <c r="A493" s="112" t="str">
        <f t="shared" si="7"/>
        <v>East of England2009Multiple myeloma</v>
      </c>
      <c r="B493" s="108" t="s">
        <v>162</v>
      </c>
      <c r="C493" s="108">
        <v>2009</v>
      </c>
      <c r="D493" s="108" t="s">
        <v>40</v>
      </c>
      <c r="E493" s="108">
        <v>401</v>
      </c>
    </row>
    <row r="494" spans="1:5" x14ac:dyDescent="0.25">
      <c r="A494" s="112" t="str">
        <f t="shared" si="7"/>
        <v>East of England2009Non-Hodgkin lymphoma</v>
      </c>
      <c r="B494" s="108" t="s">
        <v>162</v>
      </c>
      <c r="C494" s="108">
        <v>2009</v>
      </c>
      <c r="D494" s="108" t="s">
        <v>30</v>
      </c>
      <c r="E494" s="108">
        <v>1185</v>
      </c>
    </row>
    <row r="495" spans="1:5" x14ac:dyDescent="0.25">
      <c r="A495" s="112" t="str">
        <f t="shared" si="7"/>
        <v>East of England2009Oesophagus</v>
      </c>
      <c r="B495" s="108" t="s">
        <v>162</v>
      </c>
      <c r="C495" s="108">
        <v>2009</v>
      </c>
      <c r="D495" s="108" t="s">
        <v>41</v>
      </c>
      <c r="E495" s="108">
        <v>705</v>
      </c>
    </row>
    <row r="496" spans="1:5" x14ac:dyDescent="0.25">
      <c r="A496" s="112" t="str">
        <f t="shared" si="7"/>
        <v>East of England2009Other and unspecified urinary</v>
      </c>
      <c r="B496" s="108" t="s">
        <v>162</v>
      </c>
      <c r="C496" s="108">
        <v>2009</v>
      </c>
      <c r="D496" s="108" t="s">
        <v>32</v>
      </c>
      <c r="E496" s="108">
        <v>147</v>
      </c>
    </row>
    <row r="497" spans="1:5" x14ac:dyDescent="0.25">
      <c r="A497" s="112" t="str">
        <f t="shared" si="7"/>
        <v>East of England2009Other CNS and intracranial tumours</v>
      </c>
      <c r="B497" s="108" t="s">
        <v>162</v>
      </c>
      <c r="C497" s="108">
        <v>2009</v>
      </c>
      <c r="D497" s="108" t="s">
        <v>17</v>
      </c>
      <c r="E497" s="108">
        <v>186</v>
      </c>
    </row>
    <row r="498" spans="1:5" x14ac:dyDescent="0.25">
      <c r="A498" s="112" t="str">
        <f t="shared" si="7"/>
        <v>East of England2009Other haematological malignancies</v>
      </c>
      <c r="B498" s="108" t="s">
        <v>162</v>
      </c>
      <c r="C498" s="108">
        <v>2009</v>
      </c>
      <c r="D498" s="108" t="s">
        <v>36</v>
      </c>
      <c r="E498" s="108">
        <v>142</v>
      </c>
    </row>
    <row r="499" spans="1:5" x14ac:dyDescent="0.25">
      <c r="A499" s="112" t="str">
        <f t="shared" si="7"/>
        <v>East of England2009Other malignant neoplasms</v>
      </c>
      <c r="B499" s="108" t="s">
        <v>162</v>
      </c>
      <c r="C499" s="108">
        <v>2009</v>
      </c>
      <c r="D499" s="108" t="s">
        <v>42</v>
      </c>
      <c r="E499" s="108">
        <v>685</v>
      </c>
    </row>
    <row r="500" spans="1:5" x14ac:dyDescent="0.25">
      <c r="A500" s="112" t="str">
        <f t="shared" si="7"/>
        <v>East of England2009Ovary</v>
      </c>
      <c r="B500" s="108" t="s">
        <v>162</v>
      </c>
      <c r="C500" s="108">
        <v>2009</v>
      </c>
      <c r="D500" s="108" t="s">
        <v>43</v>
      </c>
      <c r="E500" s="108">
        <v>705</v>
      </c>
    </row>
    <row r="501" spans="1:5" x14ac:dyDescent="0.25">
      <c r="A501" s="112" t="str">
        <f t="shared" si="7"/>
        <v>East of England2009Pancreas</v>
      </c>
      <c r="B501" s="108" t="s">
        <v>162</v>
      </c>
      <c r="C501" s="108">
        <v>2009</v>
      </c>
      <c r="D501" s="108" t="s">
        <v>44</v>
      </c>
      <c r="E501" s="108">
        <v>849</v>
      </c>
    </row>
    <row r="502" spans="1:5" x14ac:dyDescent="0.25">
      <c r="A502" s="112" t="str">
        <f t="shared" si="7"/>
        <v>East of England2009Prostate</v>
      </c>
      <c r="B502" s="108" t="s">
        <v>162</v>
      </c>
      <c r="C502" s="108">
        <v>2009</v>
      </c>
      <c r="D502" s="108" t="s">
        <v>45</v>
      </c>
      <c r="E502" s="108">
        <v>4470</v>
      </c>
    </row>
    <row r="503" spans="1:5" x14ac:dyDescent="0.25">
      <c r="A503" s="112" t="str">
        <f t="shared" si="7"/>
        <v>East of England2009Sarcoma: Bone</v>
      </c>
      <c r="B503" s="108" t="s">
        <v>162</v>
      </c>
      <c r="C503" s="108">
        <v>2009</v>
      </c>
      <c r="D503" s="108" t="s">
        <v>47</v>
      </c>
      <c r="E503" s="108">
        <v>43</v>
      </c>
    </row>
    <row r="504" spans="1:5" x14ac:dyDescent="0.25">
      <c r="A504" s="112" t="str">
        <f t="shared" si="7"/>
        <v>East of England2009Sarcoma: connective and soft tissue</v>
      </c>
      <c r="B504" s="108" t="s">
        <v>162</v>
      </c>
      <c r="C504" s="108">
        <v>2009</v>
      </c>
      <c r="D504" s="108" t="s">
        <v>49</v>
      </c>
      <c r="E504" s="108">
        <v>166</v>
      </c>
    </row>
    <row r="505" spans="1:5" x14ac:dyDescent="0.25">
      <c r="A505" s="112" t="str">
        <f t="shared" si="7"/>
        <v>East of England2009Stomach</v>
      </c>
      <c r="B505" s="108" t="s">
        <v>162</v>
      </c>
      <c r="C505" s="108">
        <v>2009</v>
      </c>
      <c r="D505" s="108" t="s">
        <v>51</v>
      </c>
      <c r="E505" s="108">
        <v>668</v>
      </c>
    </row>
    <row r="506" spans="1:5" x14ac:dyDescent="0.25">
      <c r="A506" s="112" t="str">
        <f t="shared" si="7"/>
        <v>East of England2009Testis</v>
      </c>
      <c r="B506" s="108" t="s">
        <v>162</v>
      </c>
      <c r="C506" s="108">
        <v>2009</v>
      </c>
      <c r="D506" s="108" t="s">
        <v>53</v>
      </c>
      <c r="E506" s="108">
        <v>211</v>
      </c>
    </row>
    <row r="507" spans="1:5" x14ac:dyDescent="0.25">
      <c r="A507" s="112" t="str">
        <f t="shared" si="7"/>
        <v>East of England2009Uterus</v>
      </c>
      <c r="B507" s="108" t="s">
        <v>162</v>
      </c>
      <c r="C507" s="108">
        <v>2009</v>
      </c>
      <c r="D507" s="108" t="s">
        <v>55</v>
      </c>
      <c r="E507" s="108">
        <v>790</v>
      </c>
    </row>
    <row r="508" spans="1:5" x14ac:dyDescent="0.25">
      <c r="A508" s="112" t="str">
        <f t="shared" si="7"/>
        <v>East of England2009Vulva</v>
      </c>
      <c r="B508" s="108" t="s">
        <v>162</v>
      </c>
      <c r="C508" s="108">
        <v>2009</v>
      </c>
      <c r="D508" s="108" t="s">
        <v>57</v>
      </c>
      <c r="E508" s="108">
        <v>91</v>
      </c>
    </row>
    <row r="509" spans="1:5" x14ac:dyDescent="0.25">
      <c r="A509" s="112" t="str">
        <f t="shared" si="7"/>
        <v>East of England2009 Total</v>
      </c>
      <c r="B509" s="108" t="s">
        <v>162</v>
      </c>
      <c r="C509" s="108" t="s">
        <v>75</v>
      </c>
      <c r="D509" s="108" t="s">
        <v>80</v>
      </c>
      <c r="E509" s="108">
        <v>35477</v>
      </c>
    </row>
    <row r="510" spans="1:5" x14ac:dyDescent="0.25">
      <c r="A510" s="112" t="str">
        <f t="shared" si="7"/>
        <v>East of England2010Bladder</v>
      </c>
      <c r="B510" s="108" t="s">
        <v>162</v>
      </c>
      <c r="C510" s="108">
        <v>2010</v>
      </c>
      <c r="D510" s="108" t="s">
        <v>14</v>
      </c>
      <c r="E510" s="108">
        <v>966</v>
      </c>
    </row>
    <row r="511" spans="1:5" x14ac:dyDescent="0.25">
      <c r="A511" s="112" t="str">
        <f t="shared" si="7"/>
        <v>East of England2010Bladder (in situ)</v>
      </c>
      <c r="B511" s="108" t="s">
        <v>162</v>
      </c>
      <c r="C511" s="108">
        <v>2010</v>
      </c>
      <c r="D511" s="108" t="s">
        <v>176</v>
      </c>
      <c r="E511" s="108">
        <v>213</v>
      </c>
    </row>
    <row r="512" spans="1:5" x14ac:dyDescent="0.25">
      <c r="A512" s="112" t="str">
        <f t="shared" si="7"/>
        <v>East of England2010Brain</v>
      </c>
      <c r="B512" s="108" t="s">
        <v>162</v>
      </c>
      <c r="C512" s="108">
        <v>2010</v>
      </c>
      <c r="D512" s="108" t="s">
        <v>15</v>
      </c>
      <c r="E512" s="108">
        <v>513</v>
      </c>
    </row>
    <row r="513" spans="1:5" x14ac:dyDescent="0.25">
      <c r="A513" s="112" t="str">
        <f t="shared" si="7"/>
        <v>East of England2010Breast</v>
      </c>
      <c r="B513" s="108" t="s">
        <v>162</v>
      </c>
      <c r="C513" s="108">
        <v>2010</v>
      </c>
      <c r="D513" s="108" t="s">
        <v>18</v>
      </c>
      <c r="E513" s="108">
        <v>4777</v>
      </c>
    </row>
    <row r="514" spans="1:5" x14ac:dyDescent="0.25">
      <c r="A514" s="112" t="str">
        <f t="shared" si="7"/>
        <v>East of England2010Breast (in-situ)</v>
      </c>
      <c r="B514" s="108" t="s">
        <v>162</v>
      </c>
      <c r="C514" s="108">
        <v>2010</v>
      </c>
      <c r="D514" s="108" t="s">
        <v>19</v>
      </c>
      <c r="E514" s="108">
        <v>500</v>
      </c>
    </row>
    <row r="515" spans="1:5" x14ac:dyDescent="0.25">
      <c r="A515" s="112" t="str">
        <f t="shared" si="7"/>
        <v>East of England2010Cancer of Unknown Primary</v>
      </c>
      <c r="B515" s="108" t="s">
        <v>162</v>
      </c>
      <c r="C515" s="108">
        <v>2010</v>
      </c>
      <c r="D515" s="108" t="s">
        <v>20</v>
      </c>
      <c r="E515" s="108">
        <v>955</v>
      </c>
    </row>
    <row r="516" spans="1:5" x14ac:dyDescent="0.25">
      <c r="A516" s="112" t="str">
        <f t="shared" si="7"/>
        <v>East of England2010Cervix</v>
      </c>
      <c r="B516" s="108" t="s">
        <v>162</v>
      </c>
      <c r="C516" s="108">
        <v>2010</v>
      </c>
      <c r="D516" s="108" t="s">
        <v>21</v>
      </c>
      <c r="E516" s="108">
        <v>251</v>
      </c>
    </row>
    <row r="517" spans="1:5" x14ac:dyDescent="0.25">
      <c r="A517" s="112" t="str">
        <f t="shared" si="7"/>
        <v>East of England2010Cervix (in-situ)</v>
      </c>
      <c r="B517" s="108" t="s">
        <v>162</v>
      </c>
      <c r="C517" s="108">
        <v>2010</v>
      </c>
      <c r="D517" s="108" t="s">
        <v>22</v>
      </c>
      <c r="E517" s="108">
        <v>3235</v>
      </c>
    </row>
    <row r="518" spans="1:5" x14ac:dyDescent="0.25">
      <c r="A518" s="112" t="str">
        <f t="shared" ref="A518:A581" si="8">CONCATENATE(B518,C518,D518)</f>
        <v>East of England2010Colorectal</v>
      </c>
      <c r="B518" s="108" t="s">
        <v>162</v>
      </c>
      <c r="C518" s="108">
        <v>2010</v>
      </c>
      <c r="D518" s="108" t="s">
        <v>23</v>
      </c>
      <c r="E518" s="108">
        <v>4017</v>
      </c>
    </row>
    <row r="519" spans="1:5" x14ac:dyDescent="0.25">
      <c r="A519" s="112" t="str">
        <f t="shared" si="8"/>
        <v>East of England2010Head and neck - Larynx</v>
      </c>
      <c r="B519" s="108" t="s">
        <v>162</v>
      </c>
      <c r="C519" s="108">
        <v>2010</v>
      </c>
      <c r="D519" s="108" t="s">
        <v>177</v>
      </c>
      <c r="E519" s="108">
        <v>186</v>
      </c>
    </row>
    <row r="520" spans="1:5" x14ac:dyDescent="0.25">
      <c r="A520" s="112" t="str">
        <f t="shared" si="8"/>
        <v>East of England2010Head and Neck - non specific</v>
      </c>
      <c r="B520" s="108" t="s">
        <v>162</v>
      </c>
      <c r="C520" s="108">
        <v>2010</v>
      </c>
      <c r="D520" s="108" t="s">
        <v>27</v>
      </c>
      <c r="E520" s="108">
        <v>71</v>
      </c>
    </row>
    <row r="521" spans="1:5" x14ac:dyDescent="0.25">
      <c r="A521" s="112" t="str">
        <f t="shared" si="8"/>
        <v>East of England2010Head and neck - Oral cavity</v>
      </c>
      <c r="B521" s="108" t="s">
        <v>162</v>
      </c>
      <c r="C521" s="108">
        <v>2010</v>
      </c>
      <c r="D521" s="108" t="s">
        <v>24</v>
      </c>
      <c r="E521" s="108">
        <v>240</v>
      </c>
    </row>
    <row r="522" spans="1:5" x14ac:dyDescent="0.25">
      <c r="A522" s="112" t="str">
        <f t="shared" si="8"/>
        <v>East of England2010Head and neck - Oropharynx</v>
      </c>
      <c r="B522" s="108" t="s">
        <v>162</v>
      </c>
      <c r="C522" s="108">
        <v>2010</v>
      </c>
      <c r="D522" s="108" t="s">
        <v>25</v>
      </c>
      <c r="E522" s="108">
        <v>180</v>
      </c>
    </row>
    <row r="523" spans="1:5" x14ac:dyDescent="0.25">
      <c r="A523" s="112" t="str">
        <f t="shared" si="8"/>
        <v>East of England2010Head and neck - Other (excl. oral cavity, oropharynx, larynx &amp; thyroid)</v>
      </c>
      <c r="B523" s="108" t="s">
        <v>162</v>
      </c>
      <c r="C523" s="108">
        <v>2010</v>
      </c>
      <c r="D523" s="108" t="s">
        <v>28</v>
      </c>
      <c r="E523" s="108">
        <v>118</v>
      </c>
    </row>
    <row r="524" spans="1:5" x14ac:dyDescent="0.25">
      <c r="A524" s="112" t="str">
        <f t="shared" si="8"/>
        <v>East of England2010Head and neck - Thyroid</v>
      </c>
      <c r="B524" s="108" t="s">
        <v>162</v>
      </c>
      <c r="C524" s="108">
        <v>2010</v>
      </c>
      <c r="D524" s="108" t="s">
        <v>178</v>
      </c>
      <c r="E524" s="108">
        <v>232</v>
      </c>
    </row>
    <row r="525" spans="1:5" x14ac:dyDescent="0.25">
      <c r="A525" s="112" t="str">
        <f t="shared" si="8"/>
        <v>East of England2010Hodgkin lymphoma</v>
      </c>
      <c r="B525" s="108" t="s">
        <v>162</v>
      </c>
      <c r="C525" s="108">
        <v>2010</v>
      </c>
      <c r="D525" s="108" t="s">
        <v>29</v>
      </c>
      <c r="E525" s="108">
        <v>165</v>
      </c>
    </row>
    <row r="526" spans="1:5" x14ac:dyDescent="0.25">
      <c r="A526" s="112" t="str">
        <f t="shared" si="8"/>
        <v>East of England2010Kidney</v>
      </c>
      <c r="B526" s="108" t="s">
        <v>162</v>
      </c>
      <c r="C526" s="108">
        <v>2010</v>
      </c>
      <c r="D526" s="108" t="s">
        <v>31</v>
      </c>
      <c r="E526" s="108">
        <v>802</v>
      </c>
    </row>
    <row r="527" spans="1:5" x14ac:dyDescent="0.25">
      <c r="A527" s="112" t="str">
        <f t="shared" si="8"/>
        <v>East of England2010Leukaemia: acute myeloid</v>
      </c>
      <c r="B527" s="108" t="s">
        <v>162</v>
      </c>
      <c r="C527" s="108">
        <v>2010</v>
      </c>
      <c r="D527" s="108" t="s">
        <v>33</v>
      </c>
      <c r="E527" s="108">
        <v>258</v>
      </c>
    </row>
    <row r="528" spans="1:5" x14ac:dyDescent="0.25">
      <c r="A528" s="112" t="str">
        <f t="shared" si="8"/>
        <v>East of England2010Leukaemia: chronic lymphocytic</v>
      </c>
      <c r="B528" s="108" t="s">
        <v>162</v>
      </c>
      <c r="C528" s="108">
        <v>2010</v>
      </c>
      <c r="D528" s="108" t="s">
        <v>34</v>
      </c>
      <c r="E528" s="108">
        <v>281</v>
      </c>
    </row>
    <row r="529" spans="1:5" x14ac:dyDescent="0.25">
      <c r="A529" s="112" t="str">
        <f t="shared" si="8"/>
        <v>East of England2010Leukaemia: other (all excluding AML and CLL)</v>
      </c>
      <c r="B529" s="108" t="s">
        <v>162</v>
      </c>
      <c r="C529" s="108">
        <v>2010</v>
      </c>
      <c r="D529" s="108" t="s">
        <v>35</v>
      </c>
      <c r="E529" s="108">
        <v>124</v>
      </c>
    </row>
    <row r="530" spans="1:5" x14ac:dyDescent="0.25">
      <c r="A530" s="112" t="str">
        <f t="shared" si="8"/>
        <v>East of England2010Liver</v>
      </c>
      <c r="B530" s="108" t="s">
        <v>162</v>
      </c>
      <c r="C530" s="108">
        <v>2010</v>
      </c>
      <c r="D530" s="108" t="s">
        <v>179</v>
      </c>
      <c r="E530" s="108">
        <v>319</v>
      </c>
    </row>
    <row r="531" spans="1:5" x14ac:dyDescent="0.25">
      <c r="A531" s="112" t="str">
        <f t="shared" si="8"/>
        <v>East of England2010Lung</v>
      </c>
      <c r="B531" s="108" t="s">
        <v>162</v>
      </c>
      <c r="C531" s="108">
        <v>2010</v>
      </c>
      <c r="D531" s="108" t="s">
        <v>37</v>
      </c>
      <c r="E531" s="108">
        <v>3429</v>
      </c>
    </row>
    <row r="532" spans="1:5" x14ac:dyDescent="0.25">
      <c r="A532" s="112" t="str">
        <f t="shared" si="8"/>
        <v>East of England2010Melanoma</v>
      </c>
      <c r="B532" s="108" t="s">
        <v>162</v>
      </c>
      <c r="C532" s="108">
        <v>2010</v>
      </c>
      <c r="D532" s="108" t="s">
        <v>38</v>
      </c>
      <c r="E532" s="108">
        <v>1264</v>
      </c>
    </row>
    <row r="533" spans="1:5" x14ac:dyDescent="0.25">
      <c r="A533" s="112" t="str">
        <f t="shared" si="8"/>
        <v>East of England2010Meninges</v>
      </c>
      <c r="B533" s="108" t="s">
        <v>162</v>
      </c>
      <c r="C533" s="108">
        <v>2010</v>
      </c>
      <c r="D533" s="108" t="s">
        <v>16</v>
      </c>
      <c r="E533" s="108">
        <v>259</v>
      </c>
    </row>
    <row r="534" spans="1:5" x14ac:dyDescent="0.25">
      <c r="A534" s="112" t="str">
        <f t="shared" si="8"/>
        <v>East of England2010Mesothelioma</v>
      </c>
      <c r="B534" s="108" t="s">
        <v>162</v>
      </c>
      <c r="C534" s="108">
        <v>2010</v>
      </c>
      <c r="D534" s="108" t="s">
        <v>39</v>
      </c>
      <c r="E534" s="108">
        <v>286</v>
      </c>
    </row>
    <row r="535" spans="1:5" x14ac:dyDescent="0.25">
      <c r="A535" s="112" t="str">
        <f t="shared" si="8"/>
        <v>East of England2010Multiple myeloma</v>
      </c>
      <c r="B535" s="108" t="s">
        <v>162</v>
      </c>
      <c r="C535" s="108">
        <v>2010</v>
      </c>
      <c r="D535" s="108" t="s">
        <v>40</v>
      </c>
      <c r="E535" s="108">
        <v>442</v>
      </c>
    </row>
    <row r="536" spans="1:5" x14ac:dyDescent="0.25">
      <c r="A536" s="112" t="str">
        <f t="shared" si="8"/>
        <v>East of England2010Non-Hodgkin lymphoma</v>
      </c>
      <c r="B536" s="108" t="s">
        <v>162</v>
      </c>
      <c r="C536" s="108">
        <v>2010</v>
      </c>
      <c r="D536" s="108" t="s">
        <v>30</v>
      </c>
      <c r="E536" s="108">
        <v>1210</v>
      </c>
    </row>
    <row r="537" spans="1:5" x14ac:dyDescent="0.25">
      <c r="A537" s="112" t="str">
        <f t="shared" si="8"/>
        <v>East of England2010Oesophagus</v>
      </c>
      <c r="B537" s="108" t="s">
        <v>162</v>
      </c>
      <c r="C537" s="108">
        <v>2010</v>
      </c>
      <c r="D537" s="108" t="s">
        <v>41</v>
      </c>
      <c r="E537" s="108">
        <v>716</v>
      </c>
    </row>
    <row r="538" spans="1:5" x14ac:dyDescent="0.25">
      <c r="A538" s="112" t="str">
        <f t="shared" si="8"/>
        <v>East of England2010Other and unspecified urinary</v>
      </c>
      <c r="B538" s="108" t="s">
        <v>162</v>
      </c>
      <c r="C538" s="108">
        <v>2010</v>
      </c>
      <c r="D538" s="108" t="s">
        <v>32</v>
      </c>
      <c r="E538" s="108">
        <v>122</v>
      </c>
    </row>
    <row r="539" spans="1:5" x14ac:dyDescent="0.25">
      <c r="A539" s="112" t="str">
        <f t="shared" si="8"/>
        <v>East of England2010Other CNS and intracranial tumours</v>
      </c>
      <c r="B539" s="108" t="s">
        <v>162</v>
      </c>
      <c r="C539" s="108">
        <v>2010</v>
      </c>
      <c r="D539" s="108" t="s">
        <v>17</v>
      </c>
      <c r="E539" s="108">
        <v>192</v>
      </c>
    </row>
    <row r="540" spans="1:5" x14ac:dyDescent="0.25">
      <c r="A540" s="112" t="str">
        <f t="shared" si="8"/>
        <v>East of England2010Other haematological malignancies</v>
      </c>
      <c r="B540" s="108" t="s">
        <v>162</v>
      </c>
      <c r="C540" s="108">
        <v>2010</v>
      </c>
      <c r="D540" s="108" t="s">
        <v>36</v>
      </c>
      <c r="E540" s="108">
        <v>132</v>
      </c>
    </row>
    <row r="541" spans="1:5" x14ac:dyDescent="0.25">
      <c r="A541" s="112" t="str">
        <f t="shared" si="8"/>
        <v>East of England2010Other malignant neoplasms</v>
      </c>
      <c r="B541" s="108" t="s">
        <v>162</v>
      </c>
      <c r="C541" s="108">
        <v>2010</v>
      </c>
      <c r="D541" s="108" t="s">
        <v>42</v>
      </c>
      <c r="E541" s="108">
        <v>673</v>
      </c>
    </row>
    <row r="542" spans="1:5" x14ac:dyDescent="0.25">
      <c r="A542" s="112" t="str">
        <f t="shared" si="8"/>
        <v>East of England2010Ovary</v>
      </c>
      <c r="B542" s="108" t="s">
        <v>162</v>
      </c>
      <c r="C542" s="108">
        <v>2010</v>
      </c>
      <c r="D542" s="108" t="s">
        <v>43</v>
      </c>
      <c r="E542" s="108">
        <v>721</v>
      </c>
    </row>
    <row r="543" spans="1:5" x14ac:dyDescent="0.25">
      <c r="A543" s="112" t="str">
        <f t="shared" si="8"/>
        <v>East of England2010Pancreas</v>
      </c>
      <c r="B543" s="108" t="s">
        <v>162</v>
      </c>
      <c r="C543" s="108">
        <v>2010</v>
      </c>
      <c r="D543" s="108" t="s">
        <v>44</v>
      </c>
      <c r="E543" s="108">
        <v>824</v>
      </c>
    </row>
    <row r="544" spans="1:5" x14ac:dyDescent="0.25">
      <c r="A544" s="112" t="str">
        <f t="shared" si="8"/>
        <v>East of England2010Prostate</v>
      </c>
      <c r="B544" s="108" t="s">
        <v>162</v>
      </c>
      <c r="C544" s="108">
        <v>2010</v>
      </c>
      <c r="D544" s="108" t="s">
        <v>45</v>
      </c>
      <c r="E544" s="108">
        <v>4483</v>
      </c>
    </row>
    <row r="545" spans="1:5" x14ac:dyDescent="0.25">
      <c r="A545" s="112" t="str">
        <f t="shared" si="8"/>
        <v>East of England2010Sarcoma: Bone</v>
      </c>
      <c r="B545" s="108" t="s">
        <v>162</v>
      </c>
      <c r="C545" s="108">
        <v>2010</v>
      </c>
      <c r="D545" s="108" t="s">
        <v>47</v>
      </c>
      <c r="E545" s="108">
        <v>39</v>
      </c>
    </row>
    <row r="546" spans="1:5" x14ac:dyDescent="0.25">
      <c r="A546" s="112" t="str">
        <f t="shared" si="8"/>
        <v>East of England2010Sarcoma: connective and soft tissue</v>
      </c>
      <c r="B546" s="108" t="s">
        <v>162</v>
      </c>
      <c r="C546" s="108">
        <v>2010</v>
      </c>
      <c r="D546" s="108" t="s">
        <v>49</v>
      </c>
      <c r="E546" s="108">
        <v>161</v>
      </c>
    </row>
    <row r="547" spans="1:5" x14ac:dyDescent="0.25">
      <c r="A547" s="112" t="str">
        <f t="shared" si="8"/>
        <v>East of England2010Stomach</v>
      </c>
      <c r="B547" s="108" t="s">
        <v>162</v>
      </c>
      <c r="C547" s="108">
        <v>2010</v>
      </c>
      <c r="D547" s="108" t="s">
        <v>51</v>
      </c>
      <c r="E547" s="108">
        <v>617</v>
      </c>
    </row>
    <row r="548" spans="1:5" x14ac:dyDescent="0.25">
      <c r="A548" s="112" t="str">
        <f t="shared" si="8"/>
        <v>East of England2010Testis</v>
      </c>
      <c r="B548" s="108" t="s">
        <v>162</v>
      </c>
      <c r="C548" s="108">
        <v>2010</v>
      </c>
      <c r="D548" s="108" t="s">
        <v>53</v>
      </c>
      <c r="E548" s="108">
        <v>206</v>
      </c>
    </row>
    <row r="549" spans="1:5" x14ac:dyDescent="0.25">
      <c r="A549" s="112" t="str">
        <f t="shared" si="8"/>
        <v>East of England2010Uterus</v>
      </c>
      <c r="B549" s="108" t="s">
        <v>162</v>
      </c>
      <c r="C549" s="108">
        <v>2010</v>
      </c>
      <c r="D549" s="108" t="s">
        <v>55</v>
      </c>
      <c r="E549" s="108">
        <v>786</v>
      </c>
    </row>
    <row r="550" spans="1:5" x14ac:dyDescent="0.25">
      <c r="A550" s="112" t="str">
        <f t="shared" si="8"/>
        <v>East of England2010Vulva</v>
      </c>
      <c r="B550" s="108" t="s">
        <v>162</v>
      </c>
      <c r="C550" s="108">
        <v>2010</v>
      </c>
      <c r="D550" s="108" t="s">
        <v>57</v>
      </c>
      <c r="E550" s="108">
        <v>113</v>
      </c>
    </row>
    <row r="551" spans="1:5" x14ac:dyDescent="0.25">
      <c r="A551" s="112" t="str">
        <f t="shared" si="8"/>
        <v>East of England2010 Total</v>
      </c>
      <c r="B551" s="108" t="s">
        <v>162</v>
      </c>
      <c r="C551" s="108" t="s">
        <v>76</v>
      </c>
      <c r="D551" s="108" t="s">
        <v>80</v>
      </c>
      <c r="E551" s="108">
        <v>35078</v>
      </c>
    </row>
    <row r="552" spans="1:5" x14ac:dyDescent="0.25">
      <c r="A552" s="112" t="str">
        <f t="shared" si="8"/>
        <v>East of England2011Bladder</v>
      </c>
      <c r="B552" s="108" t="s">
        <v>162</v>
      </c>
      <c r="C552" s="108">
        <v>2011</v>
      </c>
      <c r="D552" s="108" t="s">
        <v>14</v>
      </c>
      <c r="E552" s="108">
        <v>973</v>
      </c>
    </row>
    <row r="553" spans="1:5" x14ac:dyDescent="0.25">
      <c r="A553" s="112" t="str">
        <f t="shared" si="8"/>
        <v>East of England2011Bladder (in situ)</v>
      </c>
      <c r="B553" s="108" t="s">
        <v>162</v>
      </c>
      <c r="C553" s="108">
        <v>2011</v>
      </c>
      <c r="D553" s="108" t="s">
        <v>176</v>
      </c>
      <c r="E553" s="108">
        <v>289</v>
      </c>
    </row>
    <row r="554" spans="1:5" x14ac:dyDescent="0.25">
      <c r="A554" s="112" t="str">
        <f t="shared" si="8"/>
        <v>East of England2011Brain</v>
      </c>
      <c r="B554" s="108" t="s">
        <v>162</v>
      </c>
      <c r="C554" s="108">
        <v>2011</v>
      </c>
      <c r="D554" s="108" t="s">
        <v>15</v>
      </c>
      <c r="E554" s="108">
        <v>493</v>
      </c>
    </row>
    <row r="555" spans="1:5" x14ac:dyDescent="0.25">
      <c r="A555" s="112" t="str">
        <f t="shared" si="8"/>
        <v>East of England2011Breast</v>
      </c>
      <c r="B555" s="108" t="s">
        <v>162</v>
      </c>
      <c r="C555" s="108">
        <v>2011</v>
      </c>
      <c r="D555" s="108" t="s">
        <v>18</v>
      </c>
      <c r="E555" s="108">
        <v>4697</v>
      </c>
    </row>
    <row r="556" spans="1:5" x14ac:dyDescent="0.25">
      <c r="A556" s="112" t="str">
        <f t="shared" si="8"/>
        <v>East of England2011Breast (in-situ)</v>
      </c>
      <c r="B556" s="108" t="s">
        <v>162</v>
      </c>
      <c r="C556" s="108">
        <v>2011</v>
      </c>
      <c r="D556" s="108" t="s">
        <v>19</v>
      </c>
      <c r="E556" s="108">
        <v>535</v>
      </c>
    </row>
    <row r="557" spans="1:5" x14ac:dyDescent="0.25">
      <c r="A557" s="112" t="str">
        <f t="shared" si="8"/>
        <v>East of England2011Cancer of Unknown Primary</v>
      </c>
      <c r="B557" s="108" t="s">
        <v>162</v>
      </c>
      <c r="C557" s="108">
        <v>2011</v>
      </c>
      <c r="D557" s="108" t="s">
        <v>20</v>
      </c>
      <c r="E557" s="108">
        <v>925</v>
      </c>
    </row>
    <row r="558" spans="1:5" x14ac:dyDescent="0.25">
      <c r="A558" s="112" t="str">
        <f t="shared" si="8"/>
        <v>East of England2011Cervix</v>
      </c>
      <c r="B558" s="108" t="s">
        <v>162</v>
      </c>
      <c r="C558" s="108">
        <v>2011</v>
      </c>
      <c r="D558" s="108" t="s">
        <v>21</v>
      </c>
      <c r="E558" s="108">
        <v>242</v>
      </c>
    </row>
    <row r="559" spans="1:5" x14ac:dyDescent="0.25">
      <c r="A559" s="112" t="str">
        <f t="shared" si="8"/>
        <v>East of England2011Cervix (in-situ)</v>
      </c>
      <c r="B559" s="108" t="s">
        <v>162</v>
      </c>
      <c r="C559" s="108">
        <v>2011</v>
      </c>
      <c r="D559" s="108" t="s">
        <v>22</v>
      </c>
      <c r="E559" s="108">
        <v>3106</v>
      </c>
    </row>
    <row r="560" spans="1:5" x14ac:dyDescent="0.25">
      <c r="A560" s="112" t="str">
        <f t="shared" si="8"/>
        <v>East of England2011Colorectal</v>
      </c>
      <c r="B560" s="108" t="s">
        <v>162</v>
      </c>
      <c r="C560" s="108">
        <v>2011</v>
      </c>
      <c r="D560" s="108" t="s">
        <v>23</v>
      </c>
      <c r="E560" s="108">
        <v>4084</v>
      </c>
    </row>
    <row r="561" spans="1:5" x14ac:dyDescent="0.25">
      <c r="A561" s="112" t="str">
        <f t="shared" si="8"/>
        <v>East of England2011Head and neck - Larynx</v>
      </c>
      <c r="B561" s="108" t="s">
        <v>162</v>
      </c>
      <c r="C561" s="108">
        <v>2011</v>
      </c>
      <c r="D561" s="108" t="s">
        <v>177</v>
      </c>
      <c r="E561" s="108">
        <v>173</v>
      </c>
    </row>
    <row r="562" spans="1:5" x14ac:dyDescent="0.25">
      <c r="A562" s="112" t="str">
        <f t="shared" si="8"/>
        <v>East of England2011Head and Neck - non specific</v>
      </c>
      <c r="B562" s="108" t="s">
        <v>162</v>
      </c>
      <c r="C562" s="108">
        <v>2011</v>
      </c>
      <c r="D562" s="108" t="s">
        <v>27</v>
      </c>
      <c r="E562" s="108">
        <v>70</v>
      </c>
    </row>
    <row r="563" spans="1:5" x14ac:dyDescent="0.25">
      <c r="A563" s="112" t="str">
        <f t="shared" si="8"/>
        <v>East of England2011Head and neck - Oral cavity</v>
      </c>
      <c r="B563" s="108" t="s">
        <v>162</v>
      </c>
      <c r="C563" s="108">
        <v>2011</v>
      </c>
      <c r="D563" s="108" t="s">
        <v>24</v>
      </c>
      <c r="E563" s="108">
        <v>211</v>
      </c>
    </row>
    <row r="564" spans="1:5" x14ac:dyDescent="0.25">
      <c r="A564" s="112" t="str">
        <f t="shared" si="8"/>
        <v>East of England2011Head and neck - Oropharynx</v>
      </c>
      <c r="B564" s="108" t="s">
        <v>162</v>
      </c>
      <c r="C564" s="108">
        <v>2011</v>
      </c>
      <c r="D564" s="108" t="s">
        <v>25</v>
      </c>
      <c r="E564" s="108">
        <v>203</v>
      </c>
    </row>
    <row r="565" spans="1:5" x14ac:dyDescent="0.25">
      <c r="A565" s="112" t="str">
        <f t="shared" si="8"/>
        <v>East of England2011Head and neck - Other (excl. oral cavity, oropharynx, larynx &amp; thyroid)</v>
      </c>
      <c r="B565" s="108" t="s">
        <v>162</v>
      </c>
      <c r="C565" s="108">
        <v>2011</v>
      </c>
      <c r="D565" s="108" t="s">
        <v>28</v>
      </c>
      <c r="E565" s="108">
        <v>137</v>
      </c>
    </row>
    <row r="566" spans="1:5" x14ac:dyDescent="0.25">
      <c r="A566" s="112" t="str">
        <f t="shared" si="8"/>
        <v>East of England2011Head and neck - Thyroid</v>
      </c>
      <c r="B566" s="108" t="s">
        <v>162</v>
      </c>
      <c r="C566" s="108">
        <v>2011</v>
      </c>
      <c r="D566" s="108" t="s">
        <v>178</v>
      </c>
      <c r="E566" s="108">
        <v>253</v>
      </c>
    </row>
    <row r="567" spans="1:5" x14ac:dyDescent="0.25">
      <c r="A567" s="112" t="str">
        <f t="shared" si="8"/>
        <v>East of England2011Hodgkin lymphoma</v>
      </c>
      <c r="B567" s="108" t="s">
        <v>162</v>
      </c>
      <c r="C567" s="108">
        <v>2011</v>
      </c>
      <c r="D567" s="108" t="s">
        <v>29</v>
      </c>
      <c r="E567" s="108">
        <v>175</v>
      </c>
    </row>
    <row r="568" spans="1:5" x14ac:dyDescent="0.25">
      <c r="A568" s="112" t="str">
        <f t="shared" si="8"/>
        <v>East of England2011Kidney</v>
      </c>
      <c r="B568" s="108" t="s">
        <v>162</v>
      </c>
      <c r="C568" s="108">
        <v>2011</v>
      </c>
      <c r="D568" s="108" t="s">
        <v>31</v>
      </c>
      <c r="E568" s="108">
        <v>839</v>
      </c>
    </row>
    <row r="569" spans="1:5" x14ac:dyDescent="0.25">
      <c r="A569" s="112" t="str">
        <f t="shared" si="8"/>
        <v>East of England2011Leukaemia: acute myeloid</v>
      </c>
      <c r="B569" s="108" t="s">
        <v>162</v>
      </c>
      <c r="C569" s="108">
        <v>2011</v>
      </c>
      <c r="D569" s="108" t="s">
        <v>33</v>
      </c>
      <c r="E569" s="108">
        <v>340</v>
      </c>
    </row>
    <row r="570" spans="1:5" x14ac:dyDescent="0.25">
      <c r="A570" s="112" t="str">
        <f t="shared" si="8"/>
        <v>East of England2011Leukaemia: chronic lymphocytic</v>
      </c>
      <c r="B570" s="108" t="s">
        <v>162</v>
      </c>
      <c r="C570" s="108">
        <v>2011</v>
      </c>
      <c r="D570" s="108" t="s">
        <v>34</v>
      </c>
      <c r="E570" s="108">
        <v>266</v>
      </c>
    </row>
    <row r="571" spans="1:5" x14ac:dyDescent="0.25">
      <c r="A571" s="112" t="str">
        <f t="shared" si="8"/>
        <v>East of England2011Leukaemia: other (all excluding AML and CLL)</v>
      </c>
      <c r="B571" s="108" t="s">
        <v>162</v>
      </c>
      <c r="C571" s="108">
        <v>2011</v>
      </c>
      <c r="D571" s="108" t="s">
        <v>35</v>
      </c>
      <c r="E571" s="108">
        <v>113</v>
      </c>
    </row>
    <row r="572" spans="1:5" x14ac:dyDescent="0.25">
      <c r="A572" s="112" t="str">
        <f t="shared" si="8"/>
        <v>East of England2011Liver</v>
      </c>
      <c r="B572" s="108" t="s">
        <v>162</v>
      </c>
      <c r="C572" s="108">
        <v>2011</v>
      </c>
      <c r="D572" s="108" t="s">
        <v>179</v>
      </c>
      <c r="E572" s="108">
        <v>351</v>
      </c>
    </row>
    <row r="573" spans="1:5" x14ac:dyDescent="0.25">
      <c r="A573" s="112" t="str">
        <f t="shared" si="8"/>
        <v>East of England2011Lung</v>
      </c>
      <c r="B573" s="108" t="s">
        <v>162</v>
      </c>
      <c r="C573" s="108">
        <v>2011</v>
      </c>
      <c r="D573" s="108" t="s">
        <v>37</v>
      </c>
      <c r="E573" s="108">
        <v>3579</v>
      </c>
    </row>
    <row r="574" spans="1:5" x14ac:dyDescent="0.25">
      <c r="A574" s="112" t="str">
        <f t="shared" si="8"/>
        <v>East of England2011Melanoma</v>
      </c>
      <c r="B574" s="108" t="s">
        <v>162</v>
      </c>
      <c r="C574" s="108">
        <v>2011</v>
      </c>
      <c r="D574" s="108" t="s">
        <v>38</v>
      </c>
      <c r="E574" s="108">
        <v>1239</v>
      </c>
    </row>
    <row r="575" spans="1:5" x14ac:dyDescent="0.25">
      <c r="A575" s="112" t="str">
        <f t="shared" si="8"/>
        <v>East of England2011Meninges</v>
      </c>
      <c r="B575" s="108" t="s">
        <v>162</v>
      </c>
      <c r="C575" s="108">
        <v>2011</v>
      </c>
      <c r="D575" s="108" t="s">
        <v>16</v>
      </c>
      <c r="E575" s="108">
        <v>266</v>
      </c>
    </row>
    <row r="576" spans="1:5" x14ac:dyDescent="0.25">
      <c r="A576" s="112" t="str">
        <f t="shared" si="8"/>
        <v>East of England2011Mesothelioma</v>
      </c>
      <c r="B576" s="108" t="s">
        <v>162</v>
      </c>
      <c r="C576" s="108">
        <v>2011</v>
      </c>
      <c r="D576" s="108" t="s">
        <v>39</v>
      </c>
      <c r="E576" s="108">
        <v>277</v>
      </c>
    </row>
    <row r="577" spans="1:5" x14ac:dyDescent="0.25">
      <c r="A577" s="112" t="str">
        <f t="shared" si="8"/>
        <v>East of England2011Multiple myeloma</v>
      </c>
      <c r="B577" s="108" t="s">
        <v>162</v>
      </c>
      <c r="C577" s="108">
        <v>2011</v>
      </c>
      <c r="D577" s="108" t="s">
        <v>40</v>
      </c>
      <c r="E577" s="108">
        <v>458</v>
      </c>
    </row>
    <row r="578" spans="1:5" x14ac:dyDescent="0.25">
      <c r="A578" s="112" t="str">
        <f t="shared" si="8"/>
        <v>East of England2011Non-Hodgkin lymphoma</v>
      </c>
      <c r="B578" s="108" t="s">
        <v>162</v>
      </c>
      <c r="C578" s="108">
        <v>2011</v>
      </c>
      <c r="D578" s="108" t="s">
        <v>30</v>
      </c>
      <c r="E578" s="108">
        <v>1291</v>
      </c>
    </row>
    <row r="579" spans="1:5" x14ac:dyDescent="0.25">
      <c r="A579" s="112" t="str">
        <f t="shared" si="8"/>
        <v>East of England2011Oesophagus</v>
      </c>
      <c r="B579" s="108" t="s">
        <v>162</v>
      </c>
      <c r="C579" s="108">
        <v>2011</v>
      </c>
      <c r="D579" s="108" t="s">
        <v>41</v>
      </c>
      <c r="E579" s="108">
        <v>699</v>
      </c>
    </row>
    <row r="580" spans="1:5" x14ac:dyDescent="0.25">
      <c r="A580" s="112" t="str">
        <f t="shared" si="8"/>
        <v>East of England2011Other and unspecified urinary</v>
      </c>
      <c r="B580" s="108" t="s">
        <v>162</v>
      </c>
      <c r="C580" s="108">
        <v>2011</v>
      </c>
      <c r="D580" s="108" t="s">
        <v>32</v>
      </c>
      <c r="E580" s="108">
        <v>140</v>
      </c>
    </row>
    <row r="581" spans="1:5" x14ac:dyDescent="0.25">
      <c r="A581" s="112" t="str">
        <f t="shared" si="8"/>
        <v>East of England2011Other CNS and intracranial tumours</v>
      </c>
      <c r="B581" s="108" t="s">
        <v>162</v>
      </c>
      <c r="C581" s="108">
        <v>2011</v>
      </c>
      <c r="D581" s="108" t="s">
        <v>17</v>
      </c>
      <c r="E581" s="108">
        <v>184</v>
      </c>
    </row>
    <row r="582" spans="1:5" x14ac:dyDescent="0.25">
      <c r="A582" s="112" t="str">
        <f t="shared" ref="A582:A645" si="9">CONCATENATE(B582,C582,D582)</f>
        <v>East of England2011Other haematological malignancies</v>
      </c>
      <c r="B582" s="108" t="s">
        <v>162</v>
      </c>
      <c r="C582" s="108">
        <v>2011</v>
      </c>
      <c r="D582" s="108" t="s">
        <v>36</v>
      </c>
      <c r="E582" s="108">
        <v>129</v>
      </c>
    </row>
    <row r="583" spans="1:5" x14ac:dyDescent="0.25">
      <c r="A583" s="112" t="str">
        <f t="shared" si="9"/>
        <v>East of England2011Other malignant neoplasms</v>
      </c>
      <c r="B583" s="108" t="s">
        <v>162</v>
      </c>
      <c r="C583" s="108">
        <v>2011</v>
      </c>
      <c r="D583" s="108" t="s">
        <v>42</v>
      </c>
      <c r="E583" s="108">
        <v>688</v>
      </c>
    </row>
    <row r="584" spans="1:5" x14ac:dyDescent="0.25">
      <c r="A584" s="112" t="str">
        <f t="shared" si="9"/>
        <v>East of England2011Ovary</v>
      </c>
      <c r="B584" s="108" t="s">
        <v>162</v>
      </c>
      <c r="C584" s="108">
        <v>2011</v>
      </c>
      <c r="D584" s="108" t="s">
        <v>43</v>
      </c>
      <c r="E584" s="108">
        <v>722</v>
      </c>
    </row>
    <row r="585" spans="1:5" x14ac:dyDescent="0.25">
      <c r="A585" s="112" t="str">
        <f t="shared" si="9"/>
        <v>East of England2011Pancreas</v>
      </c>
      <c r="B585" s="108" t="s">
        <v>162</v>
      </c>
      <c r="C585" s="108">
        <v>2011</v>
      </c>
      <c r="D585" s="108" t="s">
        <v>44</v>
      </c>
      <c r="E585" s="108">
        <v>892</v>
      </c>
    </row>
    <row r="586" spans="1:5" x14ac:dyDescent="0.25">
      <c r="A586" s="112" t="str">
        <f t="shared" si="9"/>
        <v>East of England2011Prostate</v>
      </c>
      <c r="B586" s="108" t="s">
        <v>162</v>
      </c>
      <c r="C586" s="108">
        <v>2011</v>
      </c>
      <c r="D586" s="108" t="s">
        <v>45</v>
      </c>
      <c r="E586" s="108">
        <v>4381</v>
      </c>
    </row>
    <row r="587" spans="1:5" x14ac:dyDescent="0.25">
      <c r="A587" s="112" t="str">
        <f t="shared" si="9"/>
        <v>East of England2011Sarcoma: Bone</v>
      </c>
      <c r="B587" s="108" t="s">
        <v>162</v>
      </c>
      <c r="C587" s="108">
        <v>2011</v>
      </c>
      <c r="D587" s="108" t="s">
        <v>47</v>
      </c>
      <c r="E587" s="108">
        <v>35</v>
      </c>
    </row>
    <row r="588" spans="1:5" x14ac:dyDescent="0.25">
      <c r="A588" s="112" t="str">
        <f t="shared" si="9"/>
        <v>East of England2011Sarcoma: connective and soft tissue</v>
      </c>
      <c r="B588" s="108" t="s">
        <v>162</v>
      </c>
      <c r="C588" s="108">
        <v>2011</v>
      </c>
      <c r="D588" s="108" t="s">
        <v>49</v>
      </c>
      <c r="E588" s="108">
        <v>188</v>
      </c>
    </row>
    <row r="589" spans="1:5" x14ac:dyDescent="0.25">
      <c r="A589" s="112" t="str">
        <f t="shared" si="9"/>
        <v>East of England2011Stomach</v>
      </c>
      <c r="B589" s="108" t="s">
        <v>162</v>
      </c>
      <c r="C589" s="108">
        <v>2011</v>
      </c>
      <c r="D589" s="108" t="s">
        <v>51</v>
      </c>
      <c r="E589" s="108">
        <v>602</v>
      </c>
    </row>
    <row r="590" spans="1:5" x14ac:dyDescent="0.25">
      <c r="A590" s="112" t="str">
        <f t="shared" si="9"/>
        <v>East of England2011Testis</v>
      </c>
      <c r="B590" s="108" t="s">
        <v>162</v>
      </c>
      <c r="C590" s="108">
        <v>2011</v>
      </c>
      <c r="D590" s="108" t="s">
        <v>53</v>
      </c>
      <c r="E590" s="108">
        <v>199</v>
      </c>
    </row>
    <row r="591" spans="1:5" x14ac:dyDescent="0.25">
      <c r="A591" s="112" t="str">
        <f t="shared" si="9"/>
        <v>East of England2011Uterus</v>
      </c>
      <c r="B591" s="108" t="s">
        <v>162</v>
      </c>
      <c r="C591" s="108">
        <v>2011</v>
      </c>
      <c r="D591" s="108" t="s">
        <v>55</v>
      </c>
      <c r="E591" s="108">
        <v>843</v>
      </c>
    </row>
    <row r="592" spans="1:5" x14ac:dyDescent="0.25">
      <c r="A592" s="112" t="str">
        <f t="shared" si="9"/>
        <v>East of England2011Vulva</v>
      </c>
      <c r="B592" s="108" t="s">
        <v>162</v>
      </c>
      <c r="C592" s="108">
        <v>2011</v>
      </c>
      <c r="D592" s="108" t="s">
        <v>57</v>
      </c>
      <c r="E592" s="108">
        <v>101</v>
      </c>
    </row>
    <row r="593" spans="1:5" x14ac:dyDescent="0.25">
      <c r="A593" s="112" t="str">
        <f t="shared" si="9"/>
        <v>East of England2011 Total</v>
      </c>
      <c r="B593" s="108" t="s">
        <v>162</v>
      </c>
      <c r="C593" s="108" t="s">
        <v>77</v>
      </c>
      <c r="D593" s="108" t="s">
        <v>80</v>
      </c>
      <c r="E593" s="108">
        <v>35388</v>
      </c>
    </row>
    <row r="594" spans="1:5" x14ac:dyDescent="0.25">
      <c r="A594" s="112" t="str">
        <f t="shared" si="9"/>
        <v>East of England2012Bladder</v>
      </c>
      <c r="B594" s="108" t="s">
        <v>162</v>
      </c>
      <c r="C594" s="108">
        <v>2012</v>
      </c>
      <c r="D594" s="108" t="s">
        <v>14</v>
      </c>
      <c r="E594" s="108">
        <v>1029</v>
      </c>
    </row>
    <row r="595" spans="1:5" x14ac:dyDescent="0.25">
      <c r="A595" s="112" t="str">
        <f t="shared" si="9"/>
        <v>East of England2012Bladder (in situ)</v>
      </c>
      <c r="B595" s="108" t="s">
        <v>162</v>
      </c>
      <c r="C595" s="108">
        <v>2012</v>
      </c>
      <c r="D595" s="108" t="s">
        <v>176</v>
      </c>
      <c r="E595" s="108">
        <v>257</v>
      </c>
    </row>
    <row r="596" spans="1:5" x14ac:dyDescent="0.25">
      <c r="A596" s="112" t="str">
        <f t="shared" si="9"/>
        <v>East of England2012Brain</v>
      </c>
      <c r="B596" s="108" t="s">
        <v>162</v>
      </c>
      <c r="C596" s="108">
        <v>2012</v>
      </c>
      <c r="D596" s="108" t="s">
        <v>15</v>
      </c>
      <c r="E596" s="108">
        <v>544</v>
      </c>
    </row>
    <row r="597" spans="1:5" x14ac:dyDescent="0.25">
      <c r="A597" s="112" t="str">
        <f t="shared" si="9"/>
        <v>East of England2012Breast</v>
      </c>
      <c r="B597" s="108" t="s">
        <v>162</v>
      </c>
      <c r="C597" s="108">
        <v>2012</v>
      </c>
      <c r="D597" s="108" t="s">
        <v>18</v>
      </c>
      <c r="E597" s="108">
        <v>5116</v>
      </c>
    </row>
    <row r="598" spans="1:5" x14ac:dyDescent="0.25">
      <c r="A598" s="112" t="str">
        <f t="shared" si="9"/>
        <v>East of England2012Breast (in-situ)</v>
      </c>
      <c r="B598" s="108" t="s">
        <v>162</v>
      </c>
      <c r="C598" s="108">
        <v>2012</v>
      </c>
      <c r="D598" s="108" t="s">
        <v>19</v>
      </c>
      <c r="E598" s="108">
        <v>611</v>
      </c>
    </row>
    <row r="599" spans="1:5" x14ac:dyDescent="0.25">
      <c r="A599" s="112" t="str">
        <f t="shared" si="9"/>
        <v>East of England2012Cancer of Unknown Primary</v>
      </c>
      <c r="B599" s="108" t="s">
        <v>162</v>
      </c>
      <c r="C599" s="108">
        <v>2012</v>
      </c>
      <c r="D599" s="108" t="s">
        <v>20</v>
      </c>
      <c r="E599" s="108">
        <v>1001</v>
      </c>
    </row>
    <row r="600" spans="1:5" x14ac:dyDescent="0.25">
      <c r="A600" s="112" t="str">
        <f t="shared" si="9"/>
        <v>East of England2012Cervix</v>
      </c>
      <c r="B600" s="108" t="s">
        <v>162</v>
      </c>
      <c r="C600" s="108">
        <v>2012</v>
      </c>
      <c r="D600" s="108" t="s">
        <v>21</v>
      </c>
      <c r="E600" s="108">
        <v>235</v>
      </c>
    </row>
    <row r="601" spans="1:5" x14ac:dyDescent="0.25">
      <c r="A601" s="112" t="str">
        <f t="shared" si="9"/>
        <v>East of England2012Cervix (in-situ)</v>
      </c>
      <c r="B601" s="108" t="s">
        <v>162</v>
      </c>
      <c r="C601" s="108">
        <v>2012</v>
      </c>
      <c r="D601" s="108" t="s">
        <v>22</v>
      </c>
      <c r="E601" s="108">
        <v>3342</v>
      </c>
    </row>
    <row r="602" spans="1:5" x14ac:dyDescent="0.25">
      <c r="A602" s="112" t="str">
        <f t="shared" si="9"/>
        <v>East of England2012Colorectal</v>
      </c>
      <c r="B602" s="108" t="s">
        <v>162</v>
      </c>
      <c r="C602" s="108">
        <v>2012</v>
      </c>
      <c r="D602" s="108" t="s">
        <v>23</v>
      </c>
      <c r="E602" s="108">
        <v>4060</v>
      </c>
    </row>
    <row r="603" spans="1:5" x14ac:dyDescent="0.25">
      <c r="A603" s="112" t="str">
        <f t="shared" si="9"/>
        <v>East of England2012Head and neck - Larynx</v>
      </c>
      <c r="B603" s="108" t="s">
        <v>162</v>
      </c>
      <c r="C603" s="108">
        <v>2012</v>
      </c>
      <c r="D603" s="108" t="s">
        <v>177</v>
      </c>
      <c r="E603" s="108">
        <v>177</v>
      </c>
    </row>
    <row r="604" spans="1:5" x14ac:dyDescent="0.25">
      <c r="A604" s="112" t="str">
        <f t="shared" si="9"/>
        <v>East of England2012Head and Neck - non specific</v>
      </c>
      <c r="B604" s="108" t="s">
        <v>162</v>
      </c>
      <c r="C604" s="108">
        <v>2012</v>
      </c>
      <c r="D604" s="108" t="s">
        <v>27</v>
      </c>
      <c r="E604" s="108">
        <v>75</v>
      </c>
    </row>
    <row r="605" spans="1:5" x14ac:dyDescent="0.25">
      <c r="A605" s="112" t="str">
        <f t="shared" si="9"/>
        <v>East of England2012Head and neck - Oral cavity</v>
      </c>
      <c r="B605" s="108" t="s">
        <v>162</v>
      </c>
      <c r="C605" s="108">
        <v>2012</v>
      </c>
      <c r="D605" s="108" t="s">
        <v>24</v>
      </c>
      <c r="E605" s="108">
        <v>263</v>
      </c>
    </row>
    <row r="606" spans="1:5" x14ac:dyDescent="0.25">
      <c r="A606" s="112" t="str">
        <f t="shared" si="9"/>
        <v>East of England2012Head and neck - Oropharynx</v>
      </c>
      <c r="B606" s="108" t="s">
        <v>162</v>
      </c>
      <c r="C606" s="108">
        <v>2012</v>
      </c>
      <c r="D606" s="108" t="s">
        <v>25</v>
      </c>
      <c r="E606" s="108">
        <v>227</v>
      </c>
    </row>
    <row r="607" spans="1:5" x14ac:dyDescent="0.25">
      <c r="A607" s="112" t="str">
        <f t="shared" si="9"/>
        <v>East of England2012Head and neck - Other (excl. oral cavity, oropharynx, larynx &amp; thyroid)</v>
      </c>
      <c r="B607" s="108" t="s">
        <v>162</v>
      </c>
      <c r="C607" s="108">
        <v>2012</v>
      </c>
      <c r="D607" s="108" t="s">
        <v>28</v>
      </c>
      <c r="E607" s="108">
        <v>154</v>
      </c>
    </row>
    <row r="608" spans="1:5" x14ac:dyDescent="0.25">
      <c r="A608" s="112" t="str">
        <f t="shared" si="9"/>
        <v>East of England2012Head and neck - Thyroid</v>
      </c>
      <c r="B608" s="108" t="s">
        <v>162</v>
      </c>
      <c r="C608" s="108">
        <v>2012</v>
      </c>
      <c r="D608" s="108" t="s">
        <v>178</v>
      </c>
      <c r="E608" s="108">
        <v>289</v>
      </c>
    </row>
    <row r="609" spans="1:5" x14ac:dyDescent="0.25">
      <c r="A609" s="112" t="str">
        <f t="shared" si="9"/>
        <v>East of England2012Hodgkin lymphoma</v>
      </c>
      <c r="B609" s="108" t="s">
        <v>162</v>
      </c>
      <c r="C609" s="108">
        <v>2012</v>
      </c>
      <c r="D609" s="108" t="s">
        <v>29</v>
      </c>
      <c r="E609" s="108">
        <v>168</v>
      </c>
    </row>
    <row r="610" spans="1:5" x14ac:dyDescent="0.25">
      <c r="A610" s="112" t="str">
        <f t="shared" si="9"/>
        <v>East of England2012Kidney</v>
      </c>
      <c r="B610" s="108" t="s">
        <v>162</v>
      </c>
      <c r="C610" s="108">
        <v>2012</v>
      </c>
      <c r="D610" s="108" t="s">
        <v>31</v>
      </c>
      <c r="E610" s="108">
        <v>895</v>
      </c>
    </row>
    <row r="611" spans="1:5" x14ac:dyDescent="0.25">
      <c r="A611" s="112" t="str">
        <f t="shared" si="9"/>
        <v>East of England2012Leukaemia: acute myeloid</v>
      </c>
      <c r="B611" s="108" t="s">
        <v>162</v>
      </c>
      <c r="C611" s="108">
        <v>2012</v>
      </c>
      <c r="D611" s="108" t="s">
        <v>33</v>
      </c>
      <c r="E611" s="108">
        <v>315</v>
      </c>
    </row>
    <row r="612" spans="1:5" x14ac:dyDescent="0.25">
      <c r="A612" s="112" t="str">
        <f t="shared" si="9"/>
        <v>East of England2012Leukaemia: chronic lymphocytic</v>
      </c>
      <c r="B612" s="108" t="s">
        <v>162</v>
      </c>
      <c r="C612" s="108">
        <v>2012</v>
      </c>
      <c r="D612" s="108" t="s">
        <v>34</v>
      </c>
      <c r="E612" s="108">
        <v>302</v>
      </c>
    </row>
    <row r="613" spans="1:5" x14ac:dyDescent="0.25">
      <c r="A613" s="112" t="str">
        <f t="shared" si="9"/>
        <v>East of England2012Leukaemia: other (all excluding AML and CLL)</v>
      </c>
      <c r="B613" s="108" t="s">
        <v>162</v>
      </c>
      <c r="C613" s="108">
        <v>2012</v>
      </c>
      <c r="D613" s="108" t="s">
        <v>35</v>
      </c>
      <c r="E613" s="108">
        <v>145</v>
      </c>
    </row>
    <row r="614" spans="1:5" x14ac:dyDescent="0.25">
      <c r="A614" s="112" t="str">
        <f t="shared" si="9"/>
        <v>East of England2012Liver</v>
      </c>
      <c r="B614" s="108" t="s">
        <v>162</v>
      </c>
      <c r="C614" s="108">
        <v>2012</v>
      </c>
      <c r="D614" s="108" t="s">
        <v>179</v>
      </c>
      <c r="E614" s="108">
        <v>394</v>
      </c>
    </row>
    <row r="615" spans="1:5" x14ac:dyDescent="0.25">
      <c r="A615" s="112" t="str">
        <f t="shared" si="9"/>
        <v>East of England2012Lung</v>
      </c>
      <c r="B615" s="108" t="s">
        <v>162</v>
      </c>
      <c r="C615" s="108">
        <v>2012</v>
      </c>
      <c r="D615" s="108" t="s">
        <v>37</v>
      </c>
      <c r="E615" s="108">
        <v>3834</v>
      </c>
    </row>
    <row r="616" spans="1:5" x14ac:dyDescent="0.25">
      <c r="A616" s="112" t="str">
        <f t="shared" si="9"/>
        <v>East of England2012Melanoma</v>
      </c>
      <c r="B616" s="108" t="s">
        <v>162</v>
      </c>
      <c r="C616" s="108">
        <v>2012</v>
      </c>
      <c r="D616" s="108" t="s">
        <v>38</v>
      </c>
      <c r="E616" s="108">
        <v>1444</v>
      </c>
    </row>
    <row r="617" spans="1:5" x14ac:dyDescent="0.25">
      <c r="A617" s="112" t="str">
        <f t="shared" si="9"/>
        <v>East of England2012Meninges</v>
      </c>
      <c r="B617" s="108" t="s">
        <v>162</v>
      </c>
      <c r="C617" s="108">
        <v>2012</v>
      </c>
      <c r="D617" s="108" t="s">
        <v>16</v>
      </c>
      <c r="E617" s="108">
        <v>326</v>
      </c>
    </row>
    <row r="618" spans="1:5" x14ac:dyDescent="0.25">
      <c r="A618" s="112" t="str">
        <f t="shared" si="9"/>
        <v>East of England2012Mesothelioma</v>
      </c>
      <c r="B618" s="108" t="s">
        <v>162</v>
      </c>
      <c r="C618" s="108">
        <v>2012</v>
      </c>
      <c r="D618" s="108" t="s">
        <v>39</v>
      </c>
      <c r="E618" s="108">
        <v>341</v>
      </c>
    </row>
    <row r="619" spans="1:5" x14ac:dyDescent="0.25">
      <c r="A619" s="112" t="str">
        <f t="shared" si="9"/>
        <v>East of England2012Multiple myeloma</v>
      </c>
      <c r="B619" s="108" t="s">
        <v>162</v>
      </c>
      <c r="C619" s="108">
        <v>2012</v>
      </c>
      <c r="D619" s="108" t="s">
        <v>40</v>
      </c>
      <c r="E619" s="108">
        <v>510</v>
      </c>
    </row>
    <row r="620" spans="1:5" x14ac:dyDescent="0.25">
      <c r="A620" s="112" t="str">
        <f t="shared" si="9"/>
        <v>East of England2012Non-Hodgkin lymphoma</v>
      </c>
      <c r="B620" s="108" t="s">
        <v>162</v>
      </c>
      <c r="C620" s="108">
        <v>2012</v>
      </c>
      <c r="D620" s="108" t="s">
        <v>30</v>
      </c>
      <c r="E620" s="108">
        <v>1428</v>
      </c>
    </row>
    <row r="621" spans="1:5" x14ac:dyDescent="0.25">
      <c r="A621" s="112" t="str">
        <f t="shared" si="9"/>
        <v>East of England2012Oesophagus</v>
      </c>
      <c r="B621" s="108" t="s">
        <v>162</v>
      </c>
      <c r="C621" s="108">
        <v>2012</v>
      </c>
      <c r="D621" s="108" t="s">
        <v>41</v>
      </c>
      <c r="E621" s="108">
        <v>765</v>
      </c>
    </row>
    <row r="622" spans="1:5" x14ac:dyDescent="0.25">
      <c r="A622" s="112" t="str">
        <f t="shared" si="9"/>
        <v>East of England2012Other and unspecified urinary</v>
      </c>
      <c r="B622" s="108" t="s">
        <v>162</v>
      </c>
      <c r="C622" s="108">
        <v>2012</v>
      </c>
      <c r="D622" s="108" t="s">
        <v>32</v>
      </c>
      <c r="E622" s="108">
        <v>169</v>
      </c>
    </row>
    <row r="623" spans="1:5" x14ac:dyDescent="0.25">
      <c r="A623" s="112" t="str">
        <f t="shared" si="9"/>
        <v>East of England2012Other CNS and intracranial tumours</v>
      </c>
      <c r="B623" s="108" t="s">
        <v>162</v>
      </c>
      <c r="C623" s="108">
        <v>2012</v>
      </c>
      <c r="D623" s="108" t="s">
        <v>17</v>
      </c>
      <c r="E623" s="108">
        <v>185</v>
      </c>
    </row>
    <row r="624" spans="1:5" x14ac:dyDescent="0.25">
      <c r="A624" s="112" t="str">
        <f t="shared" si="9"/>
        <v>East of England2012Other haematological malignancies</v>
      </c>
      <c r="B624" s="108" t="s">
        <v>162</v>
      </c>
      <c r="C624" s="108">
        <v>2012</v>
      </c>
      <c r="D624" s="108" t="s">
        <v>36</v>
      </c>
      <c r="E624" s="108">
        <v>142</v>
      </c>
    </row>
    <row r="625" spans="1:5" x14ac:dyDescent="0.25">
      <c r="A625" s="112" t="str">
        <f t="shared" si="9"/>
        <v>East of England2012Other malignant neoplasms</v>
      </c>
      <c r="B625" s="108" t="s">
        <v>162</v>
      </c>
      <c r="C625" s="108">
        <v>2012</v>
      </c>
      <c r="D625" s="108" t="s">
        <v>42</v>
      </c>
      <c r="E625" s="108">
        <v>726</v>
      </c>
    </row>
    <row r="626" spans="1:5" x14ac:dyDescent="0.25">
      <c r="A626" s="112" t="str">
        <f t="shared" si="9"/>
        <v>East of England2012Ovary</v>
      </c>
      <c r="B626" s="108" t="s">
        <v>162</v>
      </c>
      <c r="C626" s="108">
        <v>2012</v>
      </c>
      <c r="D626" s="108" t="s">
        <v>43</v>
      </c>
      <c r="E626" s="108">
        <v>727</v>
      </c>
    </row>
    <row r="627" spans="1:5" x14ac:dyDescent="0.25">
      <c r="A627" s="112" t="str">
        <f t="shared" si="9"/>
        <v>East of England2012Pancreas</v>
      </c>
      <c r="B627" s="108" t="s">
        <v>162</v>
      </c>
      <c r="C627" s="108">
        <v>2012</v>
      </c>
      <c r="D627" s="108" t="s">
        <v>44</v>
      </c>
      <c r="E627" s="108">
        <v>894</v>
      </c>
    </row>
    <row r="628" spans="1:5" x14ac:dyDescent="0.25">
      <c r="A628" s="112" t="str">
        <f t="shared" si="9"/>
        <v>East of England2012Prostate</v>
      </c>
      <c r="B628" s="108" t="s">
        <v>162</v>
      </c>
      <c r="C628" s="108">
        <v>2012</v>
      </c>
      <c r="D628" s="108" t="s">
        <v>45</v>
      </c>
      <c r="E628" s="108">
        <v>4737</v>
      </c>
    </row>
    <row r="629" spans="1:5" x14ac:dyDescent="0.25">
      <c r="A629" s="112" t="str">
        <f t="shared" si="9"/>
        <v>East of England2012Sarcoma: Bone</v>
      </c>
      <c r="B629" s="108" t="s">
        <v>162</v>
      </c>
      <c r="C629" s="108">
        <v>2012</v>
      </c>
      <c r="D629" s="108" t="s">
        <v>47</v>
      </c>
      <c r="E629" s="108">
        <v>50</v>
      </c>
    </row>
    <row r="630" spans="1:5" x14ac:dyDescent="0.25">
      <c r="A630" s="112" t="str">
        <f t="shared" si="9"/>
        <v>East of England2012Sarcoma: connective and soft tissue</v>
      </c>
      <c r="B630" s="108" t="s">
        <v>162</v>
      </c>
      <c r="C630" s="108">
        <v>2012</v>
      </c>
      <c r="D630" s="108" t="s">
        <v>49</v>
      </c>
      <c r="E630" s="108">
        <v>206</v>
      </c>
    </row>
    <row r="631" spans="1:5" x14ac:dyDescent="0.25">
      <c r="A631" s="112" t="str">
        <f t="shared" si="9"/>
        <v>East of England2012Stomach</v>
      </c>
      <c r="B631" s="108" t="s">
        <v>162</v>
      </c>
      <c r="C631" s="108">
        <v>2012</v>
      </c>
      <c r="D631" s="108" t="s">
        <v>51</v>
      </c>
      <c r="E631" s="108">
        <v>643</v>
      </c>
    </row>
    <row r="632" spans="1:5" x14ac:dyDescent="0.25">
      <c r="A632" s="112" t="str">
        <f t="shared" si="9"/>
        <v>East of England2012Testis</v>
      </c>
      <c r="B632" s="108" t="s">
        <v>162</v>
      </c>
      <c r="C632" s="108">
        <v>2012</v>
      </c>
      <c r="D632" s="108" t="s">
        <v>53</v>
      </c>
      <c r="E632" s="108">
        <v>190</v>
      </c>
    </row>
    <row r="633" spans="1:5" x14ac:dyDescent="0.25">
      <c r="A633" s="112" t="str">
        <f t="shared" si="9"/>
        <v>East of England2012Uterus</v>
      </c>
      <c r="B633" s="108" t="s">
        <v>162</v>
      </c>
      <c r="C633" s="108">
        <v>2012</v>
      </c>
      <c r="D633" s="108" t="s">
        <v>55</v>
      </c>
      <c r="E633" s="108">
        <v>834</v>
      </c>
    </row>
    <row r="634" spans="1:5" x14ac:dyDescent="0.25">
      <c r="A634" s="112" t="str">
        <f t="shared" si="9"/>
        <v>East of England2012Vulva</v>
      </c>
      <c r="B634" s="108" t="s">
        <v>162</v>
      </c>
      <c r="C634" s="108">
        <v>2012</v>
      </c>
      <c r="D634" s="108" t="s">
        <v>57</v>
      </c>
      <c r="E634" s="108">
        <v>120</v>
      </c>
    </row>
    <row r="635" spans="1:5" x14ac:dyDescent="0.25">
      <c r="A635" s="112" t="str">
        <f t="shared" si="9"/>
        <v>East of England2012 Total</v>
      </c>
      <c r="B635" s="108" t="s">
        <v>162</v>
      </c>
      <c r="C635" s="108" t="s">
        <v>78</v>
      </c>
      <c r="D635" s="108" t="s">
        <v>80</v>
      </c>
      <c r="E635" s="108">
        <v>37870</v>
      </c>
    </row>
    <row r="636" spans="1:5" x14ac:dyDescent="0.25">
      <c r="A636" s="112" t="str">
        <f t="shared" si="9"/>
        <v>East of England2013Bladder</v>
      </c>
      <c r="B636" s="108" t="s">
        <v>162</v>
      </c>
      <c r="C636" s="108">
        <v>2013</v>
      </c>
      <c r="D636" s="108" t="s">
        <v>14</v>
      </c>
      <c r="E636" s="108">
        <v>985</v>
      </c>
    </row>
    <row r="637" spans="1:5" x14ac:dyDescent="0.25">
      <c r="A637" s="112" t="str">
        <f t="shared" si="9"/>
        <v>East of England2013Bladder (in situ)</v>
      </c>
      <c r="B637" s="108" t="s">
        <v>162</v>
      </c>
      <c r="C637" s="108">
        <v>2013</v>
      </c>
      <c r="D637" s="108" t="s">
        <v>176</v>
      </c>
      <c r="E637" s="108">
        <v>860</v>
      </c>
    </row>
    <row r="638" spans="1:5" x14ac:dyDescent="0.25">
      <c r="A638" s="112" t="str">
        <f t="shared" si="9"/>
        <v>East of England2013Brain</v>
      </c>
      <c r="B638" s="108" t="s">
        <v>162</v>
      </c>
      <c r="C638" s="108">
        <v>2013</v>
      </c>
      <c r="D638" s="108" t="s">
        <v>15</v>
      </c>
      <c r="E638" s="108">
        <v>602</v>
      </c>
    </row>
    <row r="639" spans="1:5" x14ac:dyDescent="0.25">
      <c r="A639" s="112" t="str">
        <f t="shared" si="9"/>
        <v>East of England2013Breast</v>
      </c>
      <c r="B639" s="108" t="s">
        <v>162</v>
      </c>
      <c r="C639" s="108">
        <v>2013</v>
      </c>
      <c r="D639" s="108" t="s">
        <v>18</v>
      </c>
      <c r="E639" s="108">
        <v>5295</v>
      </c>
    </row>
    <row r="640" spans="1:5" x14ac:dyDescent="0.25">
      <c r="A640" s="112" t="str">
        <f t="shared" si="9"/>
        <v>East of England2013Breast (in-situ)</v>
      </c>
      <c r="B640" s="108" t="s">
        <v>162</v>
      </c>
      <c r="C640" s="108">
        <v>2013</v>
      </c>
      <c r="D640" s="108" t="s">
        <v>19</v>
      </c>
      <c r="E640" s="108">
        <v>708</v>
      </c>
    </row>
    <row r="641" spans="1:5" x14ac:dyDescent="0.25">
      <c r="A641" s="112" t="str">
        <f t="shared" si="9"/>
        <v>East of England2013Cancer of Unknown Primary</v>
      </c>
      <c r="B641" s="108" t="s">
        <v>162</v>
      </c>
      <c r="C641" s="108">
        <v>2013</v>
      </c>
      <c r="D641" s="108" t="s">
        <v>20</v>
      </c>
      <c r="E641" s="108">
        <v>869</v>
      </c>
    </row>
    <row r="642" spans="1:5" x14ac:dyDescent="0.25">
      <c r="A642" s="112" t="str">
        <f t="shared" si="9"/>
        <v>East of England2013Cervix</v>
      </c>
      <c r="B642" s="108" t="s">
        <v>162</v>
      </c>
      <c r="C642" s="108">
        <v>2013</v>
      </c>
      <c r="D642" s="108" t="s">
        <v>21</v>
      </c>
      <c r="E642" s="108">
        <v>298</v>
      </c>
    </row>
    <row r="643" spans="1:5" x14ac:dyDescent="0.25">
      <c r="A643" s="112" t="str">
        <f t="shared" si="9"/>
        <v>East of England2013Cervix (in-situ)</v>
      </c>
      <c r="B643" s="108" t="s">
        <v>162</v>
      </c>
      <c r="C643" s="108">
        <v>2013</v>
      </c>
      <c r="D643" s="108" t="s">
        <v>22</v>
      </c>
      <c r="E643" s="108">
        <v>3168</v>
      </c>
    </row>
    <row r="644" spans="1:5" x14ac:dyDescent="0.25">
      <c r="A644" s="112" t="str">
        <f t="shared" si="9"/>
        <v>East of England2013Colorectal</v>
      </c>
      <c r="B644" s="108" t="s">
        <v>162</v>
      </c>
      <c r="C644" s="108">
        <v>2013</v>
      </c>
      <c r="D644" s="108" t="s">
        <v>23</v>
      </c>
      <c r="E644" s="108">
        <v>3978</v>
      </c>
    </row>
    <row r="645" spans="1:5" x14ac:dyDescent="0.25">
      <c r="A645" s="112" t="str">
        <f t="shared" si="9"/>
        <v>East of England2013Head and neck - Larynx</v>
      </c>
      <c r="B645" s="108" t="s">
        <v>162</v>
      </c>
      <c r="C645" s="108">
        <v>2013</v>
      </c>
      <c r="D645" s="108" t="s">
        <v>177</v>
      </c>
      <c r="E645" s="108">
        <v>184</v>
      </c>
    </row>
    <row r="646" spans="1:5" x14ac:dyDescent="0.25">
      <c r="A646" s="112" t="str">
        <f t="shared" ref="A646:A709" si="10">CONCATENATE(B646,C646,D646)</f>
        <v>East of England2013Head and Neck - non specific</v>
      </c>
      <c r="B646" s="108" t="s">
        <v>162</v>
      </c>
      <c r="C646" s="108">
        <v>2013</v>
      </c>
      <c r="D646" s="108" t="s">
        <v>27</v>
      </c>
      <c r="E646" s="108">
        <v>64</v>
      </c>
    </row>
    <row r="647" spans="1:5" x14ac:dyDescent="0.25">
      <c r="A647" s="112" t="str">
        <f t="shared" si="10"/>
        <v>East of England2013Head and neck - Oral cavity</v>
      </c>
      <c r="B647" s="108" t="s">
        <v>162</v>
      </c>
      <c r="C647" s="108">
        <v>2013</v>
      </c>
      <c r="D647" s="108" t="s">
        <v>24</v>
      </c>
      <c r="E647" s="108">
        <v>285</v>
      </c>
    </row>
    <row r="648" spans="1:5" x14ac:dyDescent="0.25">
      <c r="A648" s="112" t="str">
        <f t="shared" si="10"/>
        <v>East of England2013Head and neck - Oropharynx</v>
      </c>
      <c r="B648" s="108" t="s">
        <v>162</v>
      </c>
      <c r="C648" s="108">
        <v>2013</v>
      </c>
      <c r="D648" s="108" t="s">
        <v>25</v>
      </c>
      <c r="E648" s="108">
        <v>245</v>
      </c>
    </row>
    <row r="649" spans="1:5" x14ac:dyDescent="0.25">
      <c r="A649" s="112" t="str">
        <f t="shared" si="10"/>
        <v>East of England2013Head and neck - Other (excl. oral cavity, oropharynx, larynx &amp; thyroid)</v>
      </c>
      <c r="B649" s="108" t="s">
        <v>162</v>
      </c>
      <c r="C649" s="108">
        <v>2013</v>
      </c>
      <c r="D649" s="108" t="s">
        <v>28</v>
      </c>
      <c r="E649" s="108">
        <v>177</v>
      </c>
    </row>
    <row r="650" spans="1:5" x14ac:dyDescent="0.25">
      <c r="A650" s="112" t="str">
        <f t="shared" si="10"/>
        <v>East of England2013Head and neck - Thyroid</v>
      </c>
      <c r="B650" s="108" t="s">
        <v>162</v>
      </c>
      <c r="C650" s="108">
        <v>2013</v>
      </c>
      <c r="D650" s="108" t="s">
        <v>178</v>
      </c>
      <c r="E650" s="108">
        <v>247</v>
      </c>
    </row>
    <row r="651" spans="1:5" x14ac:dyDescent="0.25">
      <c r="A651" s="112" t="str">
        <f t="shared" si="10"/>
        <v>East of England2013Hodgkin lymphoma</v>
      </c>
      <c r="B651" s="108" t="s">
        <v>162</v>
      </c>
      <c r="C651" s="108">
        <v>2013</v>
      </c>
      <c r="D651" s="108" t="s">
        <v>29</v>
      </c>
      <c r="E651" s="108">
        <v>177</v>
      </c>
    </row>
    <row r="652" spans="1:5" x14ac:dyDescent="0.25">
      <c r="A652" s="112" t="str">
        <f t="shared" si="10"/>
        <v>East of England2013Kidney</v>
      </c>
      <c r="B652" s="108" t="s">
        <v>162</v>
      </c>
      <c r="C652" s="108">
        <v>2013</v>
      </c>
      <c r="D652" s="108" t="s">
        <v>31</v>
      </c>
      <c r="E652" s="108">
        <v>901</v>
      </c>
    </row>
    <row r="653" spans="1:5" x14ac:dyDescent="0.25">
      <c r="A653" s="112" t="str">
        <f t="shared" si="10"/>
        <v>East of England2013Leukaemia: acute myeloid</v>
      </c>
      <c r="B653" s="108" t="s">
        <v>162</v>
      </c>
      <c r="C653" s="108">
        <v>2013</v>
      </c>
      <c r="D653" s="108" t="s">
        <v>33</v>
      </c>
      <c r="E653" s="108">
        <v>320</v>
      </c>
    </row>
    <row r="654" spans="1:5" x14ac:dyDescent="0.25">
      <c r="A654" s="112" t="str">
        <f t="shared" si="10"/>
        <v>East of England2013Leukaemia: chronic lymphocytic</v>
      </c>
      <c r="B654" s="108" t="s">
        <v>162</v>
      </c>
      <c r="C654" s="108">
        <v>2013</v>
      </c>
      <c r="D654" s="108" t="s">
        <v>34</v>
      </c>
      <c r="E654" s="108">
        <v>294</v>
      </c>
    </row>
    <row r="655" spans="1:5" x14ac:dyDescent="0.25">
      <c r="A655" s="112" t="str">
        <f t="shared" si="10"/>
        <v>East of England2013Leukaemia: other (all excluding AML and CLL)</v>
      </c>
      <c r="B655" s="108" t="s">
        <v>162</v>
      </c>
      <c r="C655" s="108">
        <v>2013</v>
      </c>
      <c r="D655" s="108" t="s">
        <v>35</v>
      </c>
      <c r="E655" s="108">
        <v>130</v>
      </c>
    </row>
    <row r="656" spans="1:5" x14ac:dyDescent="0.25">
      <c r="A656" s="112" t="str">
        <f t="shared" si="10"/>
        <v>East of England2013Liver</v>
      </c>
      <c r="B656" s="108" t="s">
        <v>162</v>
      </c>
      <c r="C656" s="108">
        <v>2013</v>
      </c>
      <c r="D656" s="108" t="s">
        <v>179</v>
      </c>
      <c r="E656" s="108">
        <v>400</v>
      </c>
    </row>
    <row r="657" spans="1:5" x14ac:dyDescent="0.25">
      <c r="A657" s="112" t="str">
        <f t="shared" si="10"/>
        <v>East of England2013Lung</v>
      </c>
      <c r="B657" s="108" t="s">
        <v>162</v>
      </c>
      <c r="C657" s="108">
        <v>2013</v>
      </c>
      <c r="D657" s="108" t="s">
        <v>37</v>
      </c>
      <c r="E657" s="108">
        <v>3664</v>
      </c>
    </row>
    <row r="658" spans="1:5" x14ac:dyDescent="0.25">
      <c r="A658" s="112" t="str">
        <f t="shared" si="10"/>
        <v>East of England2013Melanoma</v>
      </c>
      <c r="B658" s="108" t="s">
        <v>162</v>
      </c>
      <c r="C658" s="108">
        <v>2013</v>
      </c>
      <c r="D658" s="108" t="s">
        <v>38</v>
      </c>
      <c r="E658" s="108">
        <v>1389</v>
      </c>
    </row>
    <row r="659" spans="1:5" x14ac:dyDescent="0.25">
      <c r="A659" s="112" t="str">
        <f t="shared" si="10"/>
        <v>East of England2013Meninges</v>
      </c>
      <c r="B659" s="108" t="s">
        <v>162</v>
      </c>
      <c r="C659" s="108">
        <v>2013</v>
      </c>
      <c r="D659" s="108" t="s">
        <v>16</v>
      </c>
      <c r="E659" s="108">
        <v>346</v>
      </c>
    </row>
    <row r="660" spans="1:5" x14ac:dyDescent="0.25">
      <c r="A660" s="112" t="str">
        <f t="shared" si="10"/>
        <v>East of England2013Mesothelioma</v>
      </c>
      <c r="B660" s="108" t="s">
        <v>162</v>
      </c>
      <c r="C660" s="108">
        <v>2013</v>
      </c>
      <c r="D660" s="108" t="s">
        <v>39</v>
      </c>
      <c r="E660" s="108">
        <v>302</v>
      </c>
    </row>
    <row r="661" spans="1:5" x14ac:dyDescent="0.25">
      <c r="A661" s="112" t="str">
        <f t="shared" si="10"/>
        <v>East of England2013Multiple myeloma</v>
      </c>
      <c r="B661" s="108" t="s">
        <v>162</v>
      </c>
      <c r="C661" s="108">
        <v>2013</v>
      </c>
      <c r="D661" s="108" t="s">
        <v>40</v>
      </c>
      <c r="E661" s="108">
        <v>549</v>
      </c>
    </row>
    <row r="662" spans="1:5" x14ac:dyDescent="0.25">
      <c r="A662" s="112" t="str">
        <f t="shared" si="10"/>
        <v>East of England2013Non-Hodgkin lymphoma</v>
      </c>
      <c r="B662" s="108" t="s">
        <v>162</v>
      </c>
      <c r="C662" s="108">
        <v>2013</v>
      </c>
      <c r="D662" s="108" t="s">
        <v>30</v>
      </c>
      <c r="E662" s="108">
        <v>1413</v>
      </c>
    </row>
    <row r="663" spans="1:5" x14ac:dyDescent="0.25">
      <c r="A663" s="112" t="str">
        <f t="shared" si="10"/>
        <v>East of England2013Oesophagus</v>
      </c>
      <c r="B663" s="108" t="s">
        <v>162</v>
      </c>
      <c r="C663" s="108">
        <v>2013</v>
      </c>
      <c r="D663" s="108" t="s">
        <v>41</v>
      </c>
      <c r="E663" s="108">
        <v>779</v>
      </c>
    </row>
    <row r="664" spans="1:5" x14ac:dyDescent="0.25">
      <c r="A664" s="112" t="str">
        <f t="shared" si="10"/>
        <v>East of England2013Other and unspecified urinary</v>
      </c>
      <c r="B664" s="108" t="s">
        <v>162</v>
      </c>
      <c r="C664" s="108">
        <v>2013</v>
      </c>
      <c r="D664" s="108" t="s">
        <v>32</v>
      </c>
      <c r="E664" s="108">
        <v>162</v>
      </c>
    </row>
    <row r="665" spans="1:5" x14ac:dyDescent="0.25">
      <c r="A665" s="112" t="str">
        <f t="shared" si="10"/>
        <v>East of England2013Other CNS and intracranial tumours</v>
      </c>
      <c r="B665" s="108" t="s">
        <v>162</v>
      </c>
      <c r="C665" s="108">
        <v>2013</v>
      </c>
      <c r="D665" s="108" t="s">
        <v>17</v>
      </c>
      <c r="E665" s="108">
        <v>180</v>
      </c>
    </row>
    <row r="666" spans="1:5" x14ac:dyDescent="0.25">
      <c r="A666" s="112" t="str">
        <f t="shared" si="10"/>
        <v>East of England2013Other haematological malignancies</v>
      </c>
      <c r="B666" s="108" t="s">
        <v>162</v>
      </c>
      <c r="C666" s="108">
        <v>2013</v>
      </c>
      <c r="D666" s="108" t="s">
        <v>36</v>
      </c>
      <c r="E666" s="108">
        <v>130</v>
      </c>
    </row>
    <row r="667" spans="1:5" x14ac:dyDescent="0.25">
      <c r="A667" s="112" t="str">
        <f t="shared" si="10"/>
        <v>East of England2013Other malignant neoplasms</v>
      </c>
      <c r="B667" s="108" t="s">
        <v>162</v>
      </c>
      <c r="C667" s="108">
        <v>2013</v>
      </c>
      <c r="D667" s="108" t="s">
        <v>42</v>
      </c>
      <c r="E667" s="108">
        <v>764</v>
      </c>
    </row>
    <row r="668" spans="1:5" x14ac:dyDescent="0.25">
      <c r="A668" s="112" t="str">
        <f t="shared" si="10"/>
        <v>East of England2013Ovary</v>
      </c>
      <c r="B668" s="108" t="s">
        <v>162</v>
      </c>
      <c r="C668" s="108">
        <v>2013</v>
      </c>
      <c r="D668" s="108" t="s">
        <v>43</v>
      </c>
      <c r="E668" s="108">
        <v>736</v>
      </c>
    </row>
    <row r="669" spans="1:5" x14ac:dyDescent="0.25">
      <c r="A669" s="112" t="str">
        <f t="shared" si="10"/>
        <v>East of England2013Pancreas</v>
      </c>
      <c r="B669" s="108" t="s">
        <v>162</v>
      </c>
      <c r="C669" s="108">
        <v>2013</v>
      </c>
      <c r="D669" s="108" t="s">
        <v>44</v>
      </c>
      <c r="E669" s="108">
        <v>961</v>
      </c>
    </row>
    <row r="670" spans="1:5" x14ac:dyDescent="0.25">
      <c r="A670" s="112" t="str">
        <f t="shared" si="10"/>
        <v>East of England2013Prostate</v>
      </c>
      <c r="B670" s="108" t="s">
        <v>162</v>
      </c>
      <c r="C670" s="108">
        <v>2013</v>
      </c>
      <c r="D670" s="108" t="s">
        <v>45</v>
      </c>
      <c r="E670" s="108">
        <v>5087</v>
      </c>
    </row>
    <row r="671" spans="1:5" x14ac:dyDescent="0.25">
      <c r="A671" s="112" t="str">
        <f t="shared" si="10"/>
        <v>East of England2013Sarcoma: Bone</v>
      </c>
      <c r="B671" s="108" t="s">
        <v>162</v>
      </c>
      <c r="C671" s="108">
        <v>2013</v>
      </c>
      <c r="D671" s="108" t="s">
        <v>47</v>
      </c>
      <c r="E671" s="108">
        <v>57</v>
      </c>
    </row>
    <row r="672" spans="1:5" x14ac:dyDescent="0.25">
      <c r="A672" s="112" t="str">
        <f t="shared" si="10"/>
        <v>East of England2013Sarcoma: connective and soft tissue</v>
      </c>
      <c r="B672" s="108" t="s">
        <v>162</v>
      </c>
      <c r="C672" s="108">
        <v>2013</v>
      </c>
      <c r="D672" s="108" t="s">
        <v>49</v>
      </c>
      <c r="E672" s="108">
        <v>252</v>
      </c>
    </row>
    <row r="673" spans="1:5" x14ac:dyDescent="0.25">
      <c r="A673" s="112" t="str">
        <f t="shared" si="10"/>
        <v>East of England2013Stomach</v>
      </c>
      <c r="B673" s="108" t="s">
        <v>162</v>
      </c>
      <c r="C673" s="108">
        <v>2013</v>
      </c>
      <c r="D673" s="108" t="s">
        <v>51</v>
      </c>
      <c r="E673" s="108">
        <v>590</v>
      </c>
    </row>
    <row r="674" spans="1:5" x14ac:dyDescent="0.25">
      <c r="A674" s="112" t="str">
        <f t="shared" si="10"/>
        <v>East of England2013Testis</v>
      </c>
      <c r="B674" s="108" t="s">
        <v>162</v>
      </c>
      <c r="C674" s="108">
        <v>2013</v>
      </c>
      <c r="D674" s="108" t="s">
        <v>53</v>
      </c>
      <c r="E674" s="108">
        <v>224</v>
      </c>
    </row>
    <row r="675" spans="1:5" x14ac:dyDescent="0.25">
      <c r="A675" s="112" t="str">
        <f t="shared" si="10"/>
        <v>East of England2013Uterus</v>
      </c>
      <c r="B675" s="108" t="s">
        <v>162</v>
      </c>
      <c r="C675" s="108">
        <v>2013</v>
      </c>
      <c r="D675" s="108" t="s">
        <v>55</v>
      </c>
      <c r="E675" s="108">
        <v>859</v>
      </c>
    </row>
    <row r="676" spans="1:5" x14ac:dyDescent="0.25">
      <c r="A676" s="112" t="str">
        <f t="shared" si="10"/>
        <v>East of England2013Vulva</v>
      </c>
      <c r="B676" s="108" t="s">
        <v>162</v>
      </c>
      <c r="C676" s="108">
        <v>2013</v>
      </c>
      <c r="D676" s="108" t="s">
        <v>57</v>
      </c>
      <c r="E676" s="108">
        <v>109</v>
      </c>
    </row>
    <row r="677" spans="1:5" x14ac:dyDescent="0.25">
      <c r="A677" s="112" t="str">
        <f t="shared" si="10"/>
        <v>East of England2013 Total</v>
      </c>
      <c r="B677" s="108" t="s">
        <v>162</v>
      </c>
      <c r="C677" s="108" t="s">
        <v>79</v>
      </c>
      <c r="D677" s="108" t="s">
        <v>80</v>
      </c>
      <c r="E677" s="108">
        <v>38740</v>
      </c>
    </row>
    <row r="678" spans="1:5" x14ac:dyDescent="0.25">
      <c r="A678" s="112" t="str">
        <f t="shared" si="10"/>
        <v>East of England Total</v>
      </c>
      <c r="B678" s="108" t="s">
        <v>163</v>
      </c>
      <c r="C678" s="108" t="s">
        <v>80</v>
      </c>
      <c r="D678" s="108" t="s">
        <v>80</v>
      </c>
      <c r="E678" s="108">
        <v>280129</v>
      </c>
    </row>
    <row r="679" spans="1:5" x14ac:dyDescent="0.25">
      <c r="A679" s="112" t="str">
        <f t="shared" si="10"/>
        <v>London2006Bladder</v>
      </c>
      <c r="B679" s="108" t="s">
        <v>116</v>
      </c>
      <c r="C679" s="108">
        <v>2006</v>
      </c>
      <c r="D679" s="108" t="s">
        <v>14</v>
      </c>
      <c r="E679" s="108">
        <v>902</v>
      </c>
    </row>
    <row r="680" spans="1:5" x14ac:dyDescent="0.25">
      <c r="A680" s="112" t="str">
        <f t="shared" si="10"/>
        <v>London2006Bladder (in situ)</v>
      </c>
      <c r="B680" s="108" t="s">
        <v>116</v>
      </c>
      <c r="C680" s="108">
        <v>2006</v>
      </c>
      <c r="D680" s="108" t="s">
        <v>176</v>
      </c>
      <c r="E680" s="108">
        <v>503</v>
      </c>
    </row>
    <row r="681" spans="1:5" x14ac:dyDescent="0.25">
      <c r="A681" s="112" t="str">
        <f t="shared" si="10"/>
        <v>London2006Brain</v>
      </c>
      <c r="B681" s="108" t="s">
        <v>116</v>
      </c>
      <c r="C681" s="108">
        <v>2006</v>
      </c>
      <c r="D681" s="108" t="s">
        <v>15</v>
      </c>
      <c r="E681" s="108">
        <v>459</v>
      </c>
    </row>
    <row r="682" spans="1:5" x14ac:dyDescent="0.25">
      <c r="A682" s="112" t="str">
        <f t="shared" si="10"/>
        <v>London2006Breast</v>
      </c>
      <c r="B682" s="108" t="s">
        <v>116</v>
      </c>
      <c r="C682" s="108">
        <v>2006</v>
      </c>
      <c r="D682" s="108" t="s">
        <v>18</v>
      </c>
      <c r="E682" s="108">
        <v>4321</v>
      </c>
    </row>
    <row r="683" spans="1:5" x14ac:dyDescent="0.25">
      <c r="A683" s="112" t="str">
        <f t="shared" si="10"/>
        <v>London2006Breast (in-situ)</v>
      </c>
      <c r="B683" s="108" t="s">
        <v>116</v>
      </c>
      <c r="C683" s="108">
        <v>2006</v>
      </c>
      <c r="D683" s="108" t="s">
        <v>19</v>
      </c>
      <c r="E683" s="108">
        <v>525</v>
      </c>
    </row>
    <row r="684" spans="1:5" x14ac:dyDescent="0.25">
      <c r="A684" s="112" t="str">
        <f t="shared" si="10"/>
        <v>London2006Cancer of Unknown Primary</v>
      </c>
      <c r="B684" s="108" t="s">
        <v>116</v>
      </c>
      <c r="C684" s="108">
        <v>2006</v>
      </c>
      <c r="D684" s="108" t="s">
        <v>20</v>
      </c>
      <c r="E684" s="108">
        <v>952</v>
      </c>
    </row>
    <row r="685" spans="1:5" x14ac:dyDescent="0.25">
      <c r="A685" s="112" t="str">
        <f t="shared" si="10"/>
        <v>London2006Cervix</v>
      </c>
      <c r="B685" s="108" t="s">
        <v>116</v>
      </c>
      <c r="C685" s="108">
        <v>2006</v>
      </c>
      <c r="D685" s="108" t="s">
        <v>21</v>
      </c>
      <c r="E685" s="108">
        <v>263</v>
      </c>
    </row>
    <row r="686" spans="1:5" x14ac:dyDescent="0.25">
      <c r="A686" s="112" t="str">
        <f t="shared" si="10"/>
        <v>London2006Cervix (in-situ)</v>
      </c>
      <c r="B686" s="108" t="s">
        <v>116</v>
      </c>
      <c r="C686" s="108">
        <v>2006</v>
      </c>
      <c r="D686" s="108" t="s">
        <v>22</v>
      </c>
      <c r="E686" s="108">
        <v>2240</v>
      </c>
    </row>
    <row r="687" spans="1:5" x14ac:dyDescent="0.25">
      <c r="A687" s="112" t="str">
        <f t="shared" si="10"/>
        <v>London2006Colorectal</v>
      </c>
      <c r="B687" s="108" t="s">
        <v>116</v>
      </c>
      <c r="C687" s="108">
        <v>2006</v>
      </c>
      <c r="D687" s="108" t="s">
        <v>23</v>
      </c>
      <c r="E687" s="108">
        <v>3157</v>
      </c>
    </row>
    <row r="688" spans="1:5" x14ac:dyDescent="0.25">
      <c r="A688" s="112" t="str">
        <f t="shared" si="10"/>
        <v>London2006Head and neck - Larynx</v>
      </c>
      <c r="B688" s="108" t="s">
        <v>116</v>
      </c>
      <c r="C688" s="108">
        <v>2006</v>
      </c>
      <c r="D688" s="108" t="s">
        <v>177</v>
      </c>
      <c r="E688" s="108">
        <v>215</v>
      </c>
    </row>
    <row r="689" spans="1:5" x14ac:dyDescent="0.25">
      <c r="A689" s="112" t="str">
        <f t="shared" si="10"/>
        <v>London2006Head and Neck - non specific</v>
      </c>
      <c r="B689" s="108" t="s">
        <v>116</v>
      </c>
      <c r="C689" s="108">
        <v>2006</v>
      </c>
      <c r="D689" s="108" t="s">
        <v>27</v>
      </c>
      <c r="E689" s="108">
        <v>48</v>
      </c>
    </row>
    <row r="690" spans="1:5" x14ac:dyDescent="0.25">
      <c r="A690" s="112" t="str">
        <f t="shared" si="10"/>
        <v>London2006Head and neck - Oral cavity</v>
      </c>
      <c r="B690" s="108" t="s">
        <v>116</v>
      </c>
      <c r="C690" s="108">
        <v>2006</v>
      </c>
      <c r="D690" s="108" t="s">
        <v>24</v>
      </c>
      <c r="E690" s="108">
        <v>249</v>
      </c>
    </row>
    <row r="691" spans="1:5" x14ac:dyDescent="0.25">
      <c r="A691" s="112" t="str">
        <f t="shared" si="10"/>
        <v>London2006Head and neck - Oropharynx</v>
      </c>
      <c r="B691" s="108" t="s">
        <v>116</v>
      </c>
      <c r="C691" s="108">
        <v>2006</v>
      </c>
      <c r="D691" s="108" t="s">
        <v>25</v>
      </c>
      <c r="E691" s="108">
        <v>167</v>
      </c>
    </row>
    <row r="692" spans="1:5" x14ac:dyDescent="0.25">
      <c r="A692" s="112" t="str">
        <f t="shared" si="10"/>
        <v>London2006Head and neck - Other (excl. oral cavity, oropharynx, larynx &amp; thyroid)</v>
      </c>
      <c r="B692" s="108" t="s">
        <v>116</v>
      </c>
      <c r="C692" s="108">
        <v>2006</v>
      </c>
      <c r="D692" s="108" t="s">
        <v>28</v>
      </c>
      <c r="E692" s="108">
        <v>183</v>
      </c>
    </row>
    <row r="693" spans="1:5" x14ac:dyDescent="0.25">
      <c r="A693" s="112" t="str">
        <f t="shared" si="10"/>
        <v>London2006Head and neck - Thyroid</v>
      </c>
      <c r="B693" s="108" t="s">
        <v>116</v>
      </c>
      <c r="C693" s="108">
        <v>2006</v>
      </c>
      <c r="D693" s="108" t="s">
        <v>178</v>
      </c>
      <c r="E693" s="108">
        <v>254</v>
      </c>
    </row>
    <row r="694" spans="1:5" x14ac:dyDescent="0.25">
      <c r="A694" s="112" t="str">
        <f t="shared" si="10"/>
        <v>London2006Hodgkin lymphoma</v>
      </c>
      <c r="B694" s="108" t="s">
        <v>116</v>
      </c>
      <c r="C694" s="108">
        <v>2006</v>
      </c>
      <c r="D694" s="108" t="s">
        <v>29</v>
      </c>
      <c r="E694" s="108">
        <v>199</v>
      </c>
    </row>
    <row r="695" spans="1:5" x14ac:dyDescent="0.25">
      <c r="A695" s="112" t="str">
        <f t="shared" si="10"/>
        <v>London2006Kidney</v>
      </c>
      <c r="B695" s="108" t="s">
        <v>116</v>
      </c>
      <c r="C695" s="108">
        <v>2006</v>
      </c>
      <c r="D695" s="108" t="s">
        <v>31</v>
      </c>
      <c r="E695" s="108">
        <v>568</v>
      </c>
    </row>
    <row r="696" spans="1:5" x14ac:dyDescent="0.25">
      <c r="A696" s="112" t="str">
        <f t="shared" si="10"/>
        <v>London2006Leukaemia: acute myeloid</v>
      </c>
      <c r="B696" s="108" t="s">
        <v>116</v>
      </c>
      <c r="C696" s="108">
        <v>2006</v>
      </c>
      <c r="D696" s="108" t="s">
        <v>33</v>
      </c>
      <c r="E696" s="108">
        <v>301</v>
      </c>
    </row>
    <row r="697" spans="1:5" x14ac:dyDescent="0.25">
      <c r="A697" s="112" t="str">
        <f t="shared" si="10"/>
        <v>London2006Leukaemia: chronic lymphocytic</v>
      </c>
      <c r="B697" s="108" t="s">
        <v>116</v>
      </c>
      <c r="C697" s="108">
        <v>2006</v>
      </c>
      <c r="D697" s="108" t="s">
        <v>34</v>
      </c>
      <c r="E697" s="108">
        <v>256</v>
      </c>
    </row>
    <row r="698" spans="1:5" x14ac:dyDescent="0.25">
      <c r="A698" s="112" t="str">
        <f t="shared" si="10"/>
        <v>London2006Leukaemia: other (all excluding AML and CLL)</v>
      </c>
      <c r="B698" s="108" t="s">
        <v>116</v>
      </c>
      <c r="C698" s="108">
        <v>2006</v>
      </c>
      <c r="D698" s="108" t="s">
        <v>35</v>
      </c>
      <c r="E698" s="108">
        <v>179</v>
      </c>
    </row>
    <row r="699" spans="1:5" x14ac:dyDescent="0.25">
      <c r="A699" s="112" t="str">
        <f t="shared" si="10"/>
        <v>London2006Liver</v>
      </c>
      <c r="B699" s="108" t="s">
        <v>116</v>
      </c>
      <c r="C699" s="108">
        <v>2006</v>
      </c>
      <c r="D699" s="108" t="s">
        <v>179</v>
      </c>
      <c r="E699" s="108">
        <v>412</v>
      </c>
    </row>
    <row r="700" spans="1:5" x14ac:dyDescent="0.25">
      <c r="A700" s="112" t="str">
        <f t="shared" si="10"/>
        <v>London2006Lung</v>
      </c>
      <c r="B700" s="108" t="s">
        <v>116</v>
      </c>
      <c r="C700" s="108">
        <v>2006</v>
      </c>
      <c r="D700" s="108" t="s">
        <v>37</v>
      </c>
      <c r="E700" s="108">
        <v>3685</v>
      </c>
    </row>
    <row r="701" spans="1:5" x14ac:dyDescent="0.25">
      <c r="A701" s="112" t="str">
        <f t="shared" si="10"/>
        <v>London2006Melanoma</v>
      </c>
      <c r="B701" s="108" t="s">
        <v>116</v>
      </c>
      <c r="C701" s="108">
        <v>2006</v>
      </c>
      <c r="D701" s="108" t="s">
        <v>38</v>
      </c>
      <c r="E701" s="108">
        <v>797</v>
      </c>
    </row>
    <row r="702" spans="1:5" x14ac:dyDescent="0.25">
      <c r="A702" s="112" t="str">
        <f t="shared" si="10"/>
        <v>London2006Meninges</v>
      </c>
      <c r="B702" s="108" t="s">
        <v>116</v>
      </c>
      <c r="C702" s="108">
        <v>2006</v>
      </c>
      <c r="D702" s="108" t="s">
        <v>16</v>
      </c>
      <c r="E702" s="108">
        <v>180</v>
      </c>
    </row>
    <row r="703" spans="1:5" x14ac:dyDescent="0.25">
      <c r="A703" s="112" t="str">
        <f t="shared" si="10"/>
        <v>London2006Mesothelioma</v>
      </c>
      <c r="B703" s="108" t="s">
        <v>116</v>
      </c>
      <c r="C703" s="108">
        <v>2006</v>
      </c>
      <c r="D703" s="108" t="s">
        <v>39</v>
      </c>
      <c r="E703" s="108">
        <v>239</v>
      </c>
    </row>
    <row r="704" spans="1:5" x14ac:dyDescent="0.25">
      <c r="A704" s="112" t="str">
        <f t="shared" si="10"/>
        <v>London2006Multiple myeloma</v>
      </c>
      <c r="B704" s="108" t="s">
        <v>116</v>
      </c>
      <c r="C704" s="108">
        <v>2006</v>
      </c>
      <c r="D704" s="108" t="s">
        <v>40</v>
      </c>
      <c r="E704" s="108">
        <v>463</v>
      </c>
    </row>
    <row r="705" spans="1:5" x14ac:dyDescent="0.25">
      <c r="A705" s="112" t="str">
        <f t="shared" si="10"/>
        <v>London2006Non-Hodgkin lymphoma</v>
      </c>
      <c r="B705" s="108" t="s">
        <v>116</v>
      </c>
      <c r="C705" s="108">
        <v>2006</v>
      </c>
      <c r="D705" s="108" t="s">
        <v>30</v>
      </c>
      <c r="E705" s="108">
        <v>1065</v>
      </c>
    </row>
    <row r="706" spans="1:5" x14ac:dyDescent="0.25">
      <c r="A706" s="112" t="str">
        <f t="shared" si="10"/>
        <v>London2006Oesophagus</v>
      </c>
      <c r="B706" s="108" t="s">
        <v>116</v>
      </c>
      <c r="C706" s="108">
        <v>2006</v>
      </c>
      <c r="D706" s="108" t="s">
        <v>41</v>
      </c>
      <c r="E706" s="108">
        <v>646</v>
      </c>
    </row>
    <row r="707" spans="1:5" x14ac:dyDescent="0.25">
      <c r="A707" s="112" t="str">
        <f t="shared" si="10"/>
        <v>London2006Other and unspecified urinary</v>
      </c>
      <c r="B707" s="108" t="s">
        <v>116</v>
      </c>
      <c r="C707" s="108">
        <v>2006</v>
      </c>
      <c r="D707" s="108" t="s">
        <v>32</v>
      </c>
      <c r="E707" s="108">
        <v>75</v>
      </c>
    </row>
    <row r="708" spans="1:5" x14ac:dyDescent="0.25">
      <c r="A708" s="112" t="str">
        <f t="shared" si="10"/>
        <v>London2006Other CNS and intracranial tumours</v>
      </c>
      <c r="B708" s="108" t="s">
        <v>116</v>
      </c>
      <c r="C708" s="108">
        <v>2006</v>
      </c>
      <c r="D708" s="108" t="s">
        <v>17</v>
      </c>
      <c r="E708" s="108">
        <v>158</v>
      </c>
    </row>
    <row r="709" spans="1:5" x14ac:dyDescent="0.25">
      <c r="A709" s="112" t="str">
        <f t="shared" si="10"/>
        <v>London2006Other haematological malignancies</v>
      </c>
      <c r="B709" s="108" t="s">
        <v>116</v>
      </c>
      <c r="C709" s="108">
        <v>2006</v>
      </c>
      <c r="D709" s="108" t="s">
        <v>36</v>
      </c>
      <c r="E709" s="108">
        <v>177</v>
      </c>
    </row>
    <row r="710" spans="1:5" x14ac:dyDescent="0.25">
      <c r="A710" s="112" t="str">
        <f t="shared" ref="A710:A773" si="11">CONCATENATE(B710,C710,D710)</f>
        <v>London2006Other malignant neoplasms</v>
      </c>
      <c r="B710" s="108" t="s">
        <v>116</v>
      </c>
      <c r="C710" s="108">
        <v>2006</v>
      </c>
      <c r="D710" s="108" t="s">
        <v>42</v>
      </c>
      <c r="E710" s="108">
        <v>837</v>
      </c>
    </row>
    <row r="711" spans="1:5" x14ac:dyDescent="0.25">
      <c r="A711" s="112" t="str">
        <f t="shared" si="11"/>
        <v>London2006Ovary</v>
      </c>
      <c r="B711" s="108" t="s">
        <v>116</v>
      </c>
      <c r="C711" s="108">
        <v>2006</v>
      </c>
      <c r="D711" s="108" t="s">
        <v>43</v>
      </c>
      <c r="E711" s="108">
        <v>617</v>
      </c>
    </row>
    <row r="712" spans="1:5" x14ac:dyDescent="0.25">
      <c r="A712" s="112" t="str">
        <f t="shared" si="11"/>
        <v>London2006Pancreas</v>
      </c>
      <c r="B712" s="108" t="s">
        <v>116</v>
      </c>
      <c r="C712" s="108">
        <v>2006</v>
      </c>
      <c r="D712" s="108" t="s">
        <v>44</v>
      </c>
      <c r="E712" s="108">
        <v>775</v>
      </c>
    </row>
    <row r="713" spans="1:5" x14ac:dyDescent="0.25">
      <c r="A713" s="112" t="str">
        <f t="shared" si="11"/>
        <v>London2006Prostate</v>
      </c>
      <c r="B713" s="108" t="s">
        <v>116</v>
      </c>
      <c r="C713" s="108">
        <v>2006</v>
      </c>
      <c r="D713" s="108" t="s">
        <v>45</v>
      </c>
      <c r="E713" s="108">
        <v>3407</v>
      </c>
    </row>
    <row r="714" spans="1:5" x14ac:dyDescent="0.25">
      <c r="A714" s="112" t="str">
        <f t="shared" si="11"/>
        <v>London2006Sarcoma: Bone</v>
      </c>
      <c r="B714" s="108" t="s">
        <v>116</v>
      </c>
      <c r="C714" s="108">
        <v>2006</v>
      </c>
      <c r="D714" s="108" t="s">
        <v>47</v>
      </c>
      <c r="E714" s="108">
        <v>69</v>
      </c>
    </row>
    <row r="715" spans="1:5" x14ac:dyDescent="0.25">
      <c r="A715" s="112" t="str">
        <f t="shared" si="11"/>
        <v>London2006Sarcoma: connective and soft tissue</v>
      </c>
      <c r="B715" s="108" t="s">
        <v>116</v>
      </c>
      <c r="C715" s="108">
        <v>2006</v>
      </c>
      <c r="D715" s="108" t="s">
        <v>49</v>
      </c>
      <c r="E715" s="108">
        <v>156</v>
      </c>
    </row>
    <row r="716" spans="1:5" x14ac:dyDescent="0.25">
      <c r="A716" s="112" t="str">
        <f t="shared" si="11"/>
        <v>London2006Stomach</v>
      </c>
      <c r="B716" s="108" t="s">
        <v>116</v>
      </c>
      <c r="C716" s="108">
        <v>2006</v>
      </c>
      <c r="D716" s="108" t="s">
        <v>51</v>
      </c>
      <c r="E716" s="108">
        <v>705</v>
      </c>
    </row>
    <row r="717" spans="1:5" x14ac:dyDescent="0.25">
      <c r="A717" s="112" t="str">
        <f t="shared" si="11"/>
        <v>London2006Testis</v>
      </c>
      <c r="B717" s="108" t="s">
        <v>116</v>
      </c>
      <c r="C717" s="108">
        <v>2006</v>
      </c>
      <c r="D717" s="108" t="s">
        <v>53</v>
      </c>
      <c r="E717" s="108">
        <v>209</v>
      </c>
    </row>
    <row r="718" spans="1:5" x14ac:dyDescent="0.25">
      <c r="A718" s="112" t="str">
        <f t="shared" si="11"/>
        <v>London2006Uterus</v>
      </c>
      <c r="B718" s="108" t="s">
        <v>116</v>
      </c>
      <c r="C718" s="108">
        <v>2006</v>
      </c>
      <c r="D718" s="108" t="s">
        <v>55</v>
      </c>
      <c r="E718" s="108">
        <v>711</v>
      </c>
    </row>
    <row r="719" spans="1:5" x14ac:dyDescent="0.25">
      <c r="A719" s="112" t="str">
        <f t="shared" si="11"/>
        <v>London2006Vulva</v>
      </c>
      <c r="B719" s="108" t="s">
        <v>116</v>
      </c>
      <c r="C719" s="108">
        <v>2006</v>
      </c>
      <c r="D719" s="108" t="s">
        <v>57</v>
      </c>
      <c r="E719" s="108">
        <v>84</v>
      </c>
    </row>
    <row r="720" spans="1:5" x14ac:dyDescent="0.25">
      <c r="A720" s="112" t="str">
        <f t="shared" si="11"/>
        <v>London2006 Total</v>
      </c>
      <c r="B720" s="108" t="s">
        <v>116</v>
      </c>
      <c r="C720" s="108" t="s">
        <v>72</v>
      </c>
      <c r="D720" s="108" t="s">
        <v>80</v>
      </c>
      <c r="E720" s="108">
        <v>31408</v>
      </c>
    </row>
    <row r="721" spans="1:5" x14ac:dyDescent="0.25">
      <c r="A721" s="112" t="str">
        <f t="shared" si="11"/>
        <v>London2007Bladder</v>
      </c>
      <c r="B721" s="108" t="s">
        <v>116</v>
      </c>
      <c r="C721" s="108">
        <v>2007</v>
      </c>
      <c r="D721" s="108" t="s">
        <v>14</v>
      </c>
      <c r="E721" s="108">
        <v>973</v>
      </c>
    </row>
    <row r="722" spans="1:5" x14ac:dyDescent="0.25">
      <c r="A722" s="112" t="str">
        <f t="shared" si="11"/>
        <v>London2007Bladder (in situ)</v>
      </c>
      <c r="B722" s="108" t="s">
        <v>116</v>
      </c>
      <c r="C722" s="108">
        <v>2007</v>
      </c>
      <c r="D722" s="108" t="s">
        <v>176</v>
      </c>
      <c r="E722" s="108">
        <v>577</v>
      </c>
    </row>
    <row r="723" spans="1:5" x14ac:dyDescent="0.25">
      <c r="A723" s="112" t="str">
        <f t="shared" si="11"/>
        <v>London2007Brain</v>
      </c>
      <c r="B723" s="108" t="s">
        <v>116</v>
      </c>
      <c r="C723" s="108">
        <v>2007</v>
      </c>
      <c r="D723" s="108" t="s">
        <v>15</v>
      </c>
      <c r="E723" s="108">
        <v>468</v>
      </c>
    </row>
    <row r="724" spans="1:5" x14ac:dyDescent="0.25">
      <c r="A724" s="112" t="str">
        <f t="shared" si="11"/>
        <v>London2007Breast</v>
      </c>
      <c r="B724" s="108" t="s">
        <v>116</v>
      </c>
      <c r="C724" s="108">
        <v>2007</v>
      </c>
      <c r="D724" s="108" t="s">
        <v>18</v>
      </c>
      <c r="E724" s="108">
        <v>4509</v>
      </c>
    </row>
    <row r="725" spans="1:5" x14ac:dyDescent="0.25">
      <c r="A725" s="112" t="str">
        <f t="shared" si="11"/>
        <v>London2007Breast (in-situ)</v>
      </c>
      <c r="B725" s="108" t="s">
        <v>116</v>
      </c>
      <c r="C725" s="108">
        <v>2007</v>
      </c>
      <c r="D725" s="108" t="s">
        <v>19</v>
      </c>
      <c r="E725" s="108">
        <v>521</v>
      </c>
    </row>
    <row r="726" spans="1:5" x14ac:dyDescent="0.25">
      <c r="A726" s="112" t="str">
        <f t="shared" si="11"/>
        <v>London2007Cancer of Unknown Primary</v>
      </c>
      <c r="B726" s="108" t="s">
        <v>116</v>
      </c>
      <c r="C726" s="108">
        <v>2007</v>
      </c>
      <c r="D726" s="108" t="s">
        <v>20</v>
      </c>
      <c r="E726" s="108">
        <v>867</v>
      </c>
    </row>
    <row r="727" spans="1:5" x14ac:dyDescent="0.25">
      <c r="A727" s="112" t="str">
        <f t="shared" si="11"/>
        <v>London2007Cervix</v>
      </c>
      <c r="B727" s="108" t="s">
        <v>116</v>
      </c>
      <c r="C727" s="108">
        <v>2007</v>
      </c>
      <c r="D727" s="108" t="s">
        <v>21</v>
      </c>
      <c r="E727" s="108">
        <v>279</v>
      </c>
    </row>
    <row r="728" spans="1:5" x14ac:dyDescent="0.25">
      <c r="A728" s="112" t="str">
        <f t="shared" si="11"/>
        <v>London2007Cervix (in-situ)</v>
      </c>
      <c r="B728" s="108" t="s">
        <v>116</v>
      </c>
      <c r="C728" s="108">
        <v>2007</v>
      </c>
      <c r="D728" s="108" t="s">
        <v>22</v>
      </c>
      <c r="E728" s="108">
        <v>2576</v>
      </c>
    </row>
    <row r="729" spans="1:5" x14ac:dyDescent="0.25">
      <c r="A729" s="112" t="str">
        <f t="shared" si="11"/>
        <v>London2007Colorectal</v>
      </c>
      <c r="B729" s="108" t="s">
        <v>116</v>
      </c>
      <c r="C729" s="108">
        <v>2007</v>
      </c>
      <c r="D729" s="108" t="s">
        <v>23</v>
      </c>
      <c r="E729" s="108">
        <v>3170</v>
      </c>
    </row>
    <row r="730" spans="1:5" x14ac:dyDescent="0.25">
      <c r="A730" s="112" t="str">
        <f t="shared" si="11"/>
        <v>London2007Head and neck - Larynx</v>
      </c>
      <c r="B730" s="108" t="s">
        <v>116</v>
      </c>
      <c r="C730" s="108">
        <v>2007</v>
      </c>
      <c r="D730" s="108" t="s">
        <v>177</v>
      </c>
      <c r="E730" s="108">
        <v>233</v>
      </c>
    </row>
    <row r="731" spans="1:5" x14ac:dyDescent="0.25">
      <c r="A731" s="112" t="str">
        <f t="shared" si="11"/>
        <v>London2007Head and Neck - non specific</v>
      </c>
      <c r="B731" s="108" t="s">
        <v>116</v>
      </c>
      <c r="C731" s="108">
        <v>2007</v>
      </c>
      <c r="D731" s="108" t="s">
        <v>27</v>
      </c>
      <c r="E731" s="108">
        <v>40</v>
      </c>
    </row>
    <row r="732" spans="1:5" x14ac:dyDescent="0.25">
      <c r="A732" s="112" t="str">
        <f t="shared" si="11"/>
        <v>London2007Head and neck - Oral cavity</v>
      </c>
      <c r="B732" s="108" t="s">
        <v>116</v>
      </c>
      <c r="C732" s="108">
        <v>2007</v>
      </c>
      <c r="D732" s="108" t="s">
        <v>24</v>
      </c>
      <c r="E732" s="108">
        <v>261</v>
      </c>
    </row>
    <row r="733" spans="1:5" x14ac:dyDescent="0.25">
      <c r="A733" s="112" t="str">
        <f t="shared" si="11"/>
        <v>London2007Head and neck - Oropharynx</v>
      </c>
      <c r="B733" s="108" t="s">
        <v>116</v>
      </c>
      <c r="C733" s="108">
        <v>2007</v>
      </c>
      <c r="D733" s="108" t="s">
        <v>25</v>
      </c>
      <c r="E733" s="108">
        <v>167</v>
      </c>
    </row>
    <row r="734" spans="1:5" x14ac:dyDescent="0.25">
      <c r="A734" s="112" t="str">
        <f t="shared" si="11"/>
        <v>London2007Head and neck - Other (excl. oral cavity, oropharynx, larynx &amp; thyroid)</v>
      </c>
      <c r="B734" s="108" t="s">
        <v>116</v>
      </c>
      <c r="C734" s="108">
        <v>2007</v>
      </c>
      <c r="D734" s="108" t="s">
        <v>28</v>
      </c>
      <c r="E734" s="108">
        <v>177</v>
      </c>
    </row>
    <row r="735" spans="1:5" x14ac:dyDescent="0.25">
      <c r="A735" s="112" t="str">
        <f t="shared" si="11"/>
        <v>London2007Head and neck - Thyroid</v>
      </c>
      <c r="B735" s="108" t="s">
        <v>116</v>
      </c>
      <c r="C735" s="108">
        <v>2007</v>
      </c>
      <c r="D735" s="108" t="s">
        <v>178</v>
      </c>
      <c r="E735" s="108">
        <v>271</v>
      </c>
    </row>
    <row r="736" spans="1:5" x14ac:dyDescent="0.25">
      <c r="A736" s="112" t="str">
        <f t="shared" si="11"/>
        <v>London2007Hodgkin lymphoma</v>
      </c>
      <c r="B736" s="108" t="s">
        <v>116</v>
      </c>
      <c r="C736" s="108">
        <v>2007</v>
      </c>
      <c r="D736" s="108" t="s">
        <v>29</v>
      </c>
      <c r="E736" s="108">
        <v>218</v>
      </c>
    </row>
    <row r="737" spans="1:5" x14ac:dyDescent="0.25">
      <c r="A737" s="112" t="str">
        <f t="shared" si="11"/>
        <v>London2007Kidney</v>
      </c>
      <c r="B737" s="108" t="s">
        <v>116</v>
      </c>
      <c r="C737" s="108">
        <v>2007</v>
      </c>
      <c r="D737" s="108" t="s">
        <v>31</v>
      </c>
      <c r="E737" s="108">
        <v>637</v>
      </c>
    </row>
    <row r="738" spans="1:5" x14ac:dyDescent="0.25">
      <c r="A738" s="112" t="str">
        <f t="shared" si="11"/>
        <v>London2007Leukaemia: acute myeloid</v>
      </c>
      <c r="B738" s="108" t="s">
        <v>116</v>
      </c>
      <c r="C738" s="108">
        <v>2007</v>
      </c>
      <c r="D738" s="108" t="s">
        <v>33</v>
      </c>
      <c r="E738" s="108">
        <v>284</v>
      </c>
    </row>
    <row r="739" spans="1:5" x14ac:dyDescent="0.25">
      <c r="A739" s="112" t="str">
        <f t="shared" si="11"/>
        <v>London2007Leukaemia: chronic lymphocytic</v>
      </c>
      <c r="B739" s="108" t="s">
        <v>116</v>
      </c>
      <c r="C739" s="108">
        <v>2007</v>
      </c>
      <c r="D739" s="108" t="s">
        <v>34</v>
      </c>
      <c r="E739" s="108">
        <v>229</v>
      </c>
    </row>
    <row r="740" spans="1:5" x14ac:dyDescent="0.25">
      <c r="A740" s="112" t="str">
        <f t="shared" si="11"/>
        <v>London2007Leukaemia: other (all excluding AML and CLL)</v>
      </c>
      <c r="B740" s="108" t="s">
        <v>116</v>
      </c>
      <c r="C740" s="108">
        <v>2007</v>
      </c>
      <c r="D740" s="108" t="s">
        <v>35</v>
      </c>
      <c r="E740" s="108">
        <v>166</v>
      </c>
    </row>
    <row r="741" spans="1:5" x14ac:dyDescent="0.25">
      <c r="A741" s="112" t="str">
        <f t="shared" si="11"/>
        <v>London2007Liver</v>
      </c>
      <c r="B741" s="108" t="s">
        <v>116</v>
      </c>
      <c r="C741" s="108">
        <v>2007</v>
      </c>
      <c r="D741" s="108" t="s">
        <v>179</v>
      </c>
      <c r="E741" s="108">
        <v>386</v>
      </c>
    </row>
    <row r="742" spans="1:5" x14ac:dyDescent="0.25">
      <c r="A742" s="112" t="str">
        <f t="shared" si="11"/>
        <v>London2007Lung</v>
      </c>
      <c r="B742" s="108" t="s">
        <v>116</v>
      </c>
      <c r="C742" s="108">
        <v>2007</v>
      </c>
      <c r="D742" s="108" t="s">
        <v>37</v>
      </c>
      <c r="E742" s="108">
        <v>3639</v>
      </c>
    </row>
    <row r="743" spans="1:5" x14ac:dyDescent="0.25">
      <c r="A743" s="112" t="str">
        <f t="shared" si="11"/>
        <v>London2007Melanoma</v>
      </c>
      <c r="B743" s="108" t="s">
        <v>116</v>
      </c>
      <c r="C743" s="108">
        <v>2007</v>
      </c>
      <c r="D743" s="108" t="s">
        <v>38</v>
      </c>
      <c r="E743" s="108">
        <v>790</v>
      </c>
    </row>
    <row r="744" spans="1:5" x14ac:dyDescent="0.25">
      <c r="A744" s="112" t="str">
        <f t="shared" si="11"/>
        <v>London2007Meninges</v>
      </c>
      <c r="B744" s="108" t="s">
        <v>116</v>
      </c>
      <c r="C744" s="108">
        <v>2007</v>
      </c>
      <c r="D744" s="108" t="s">
        <v>16</v>
      </c>
      <c r="E744" s="108">
        <v>203</v>
      </c>
    </row>
    <row r="745" spans="1:5" x14ac:dyDescent="0.25">
      <c r="A745" s="112" t="str">
        <f t="shared" si="11"/>
        <v>London2007Mesothelioma</v>
      </c>
      <c r="B745" s="108" t="s">
        <v>116</v>
      </c>
      <c r="C745" s="108">
        <v>2007</v>
      </c>
      <c r="D745" s="108" t="s">
        <v>39</v>
      </c>
      <c r="E745" s="108">
        <v>214</v>
      </c>
    </row>
    <row r="746" spans="1:5" x14ac:dyDescent="0.25">
      <c r="A746" s="112" t="str">
        <f t="shared" si="11"/>
        <v>London2007Multiple myeloma</v>
      </c>
      <c r="B746" s="108" t="s">
        <v>116</v>
      </c>
      <c r="C746" s="108">
        <v>2007</v>
      </c>
      <c r="D746" s="108" t="s">
        <v>40</v>
      </c>
      <c r="E746" s="108">
        <v>508</v>
      </c>
    </row>
    <row r="747" spans="1:5" x14ac:dyDescent="0.25">
      <c r="A747" s="112" t="str">
        <f t="shared" si="11"/>
        <v>London2007Non-Hodgkin lymphoma</v>
      </c>
      <c r="B747" s="108" t="s">
        <v>116</v>
      </c>
      <c r="C747" s="108">
        <v>2007</v>
      </c>
      <c r="D747" s="108" t="s">
        <v>30</v>
      </c>
      <c r="E747" s="108">
        <v>1185</v>
      </c>
    </row>
    <row r="748" spans="1:5" x14ac:dyDescent="0.25">
      <c r="A748" s="112" t="str">
        <f t="shared" si="11"/>
        <v>London2007Oesophagus</v>
      </c>
      <c r="B748" s="108" t="s">
        <v>116</v>
      </c>
      <c r="C748" s="108">
        <v>2007</v>
      </c>
      <c r="D748" s="108" t="s">
        <v>41</v>
      </c>
      <c r="E748" s="108">
        <v>637</v>
      </c>
    </row>
    <row r="749" spans="1:5" x14ac:dyDescent="0.25">
      <c r="A749" s="112" t="str">
        <f t="shared" si="11"/>
        <v>London2007Other and unspecified urinary</v>
      </c>
      <c r="B749" s="108" t="s">
        <v>116</v>
      </c>
      <c r="C749" s="108">
        <v>2007</v>
      </c>
      <c r="D749" s="108" t="s">
        <v>32</v>
      </c>
      <c r="E749" s="108">
        <v>102</v>
      </c>
    </row>
    <row r="750" spans="1:5" x14ac:dyDescent="0.25">
      <c r="A750" s="112" t="str">
        <f t="shared" si="11"/>
        <v>London2007Other CNS and intracranial tumours</v>
      </c>
      <c r="B750" s="108" t="s">
        <v>116</v>
      </c>
      <c r="C750" s="108">
        <v>2007</v>
      </c>
      <c r="D750" s="108" t="s">
        <v>17</v>
      </c>
      <c r="E750" s="108">
        <v>160</v>
      </c>
    </row>
    <row r="751" spans="1:5" x14ac:dyDescent="0.25">
      <c r="A751" s="112" t="str">
        <f t="shared" si="11"/>
        <v>London2007Other haematological malignancies</v>
      </c>
      <c r="B751" s="108" t="s">
        <v>116</v>
      </c>
      <c r="C751" s="108">
        <v>2007</v>
      </c>
      <c r="D751" s="108" t="s">
        <v>36</v>
      </c>
      <c r="E751" s="108">
        <v>160</v>
      </c>
    </row>
    <row r="752" spans="1:5" x14ac:dyDescent="0.25">
      <c r="A752" s="112" t="str">
        <f t="shared" si="11"/>
        <v>London2007Other malignant neoplasms</v>
      </c>
      <c r="B752" s="108" t="s">
        <v>116</v>
      </c>
      <c r="C752" s="108">
        <v>2007</v>
      </c>
      <c r="D752" s="108" t="s">
        <v>42</v>
      </c>
      <c r="E752" s="108">
        <v>805</v>
      </c>
    </row>
    <row r="753" spans="1:5" x14ac:dyDescent="0.25">
      <c r="A753" s="112" t="str">
        <f t="shared" si="11"/>
        <v>London2007Ovary</v>
      </c>
      <c r="B753" s="108" t="s">
        <v>116</v>
      </c>
      <c r="C753" s="108">
        <v>2007</v>
      </c>
      <c r="D753" s="108" t="s">
        <v>43</v>
      </c>
      <c r="E753" s="108">
        <v>641</v>
      </c>
    </row>
    <row r="754" spans="1:5" x14ac:dyDescent="0.25">
      <c r="A754" s="112" t="str">
        <f t="shared" si="11"/>
        <v>London2007Pancreas</v>
      </c>
      <c r="B754" s="108" t="s">
        <v>116</v>
      </c>
      <c r="C754" s="108">
        <v>2007</v>
      </c>
      <c r="D754" s="108" t="s">
        <v>44</v>
      </c>
      <c r="E754" s="108">
        <v>760</v>
      </c>
    </row>
    <row r="755" spans="1:5" x14ac:dyDescent="0.25">
      <c r="A755" s="112" t="str">
        <f t="shared" si="11"/>
        <v>London2007Prostate</v>
      </c>
      <c r="B755" s="108" t="s">
        <v>116</v>
      </c>
      <c r="C755" s="108">
        <v>2007</v>
      </c>
      <c r="D755" s="108" t="s">
        <v>45</v>
      </c>
      <c r="E755" s="108">
        <v>3595</v>
      </c>
    </row>
    <row r="756" spans="1:5" x14ac:dyDescent="0.25">
      <c r="A756" s="112" t="str">
        <f t="shared" si="11"/>
        <v>London2007Sarcoma: Bone</v>
      </c>
      <c r="B756" s="108" t="s">
        <v>116</v>
      </c>
      <c r="C756" s="108">
        <v>2007</v>
      </c>
      <c r="D756" s="108" t="s">
        <v>47</v>
      </c>
      <c r="E756" s="108">
        <v>77</v>
      </c>
    </row>
    <row r="757" spans="1:5" x14ac:dyDescent="0.25">
      <c r="A757" s="112" t="str">
        <f t="shared" si="11"/>
        <v>London2007Sarcoma: connective and soft tissue</v>
      </c>
      <c r="B757" s="108" t="s">
        <v>116</v>
      </c>
      <c r="C757" s="108">
        <v>2007</v>
      </c>
      <c r="D757" s="108" t="s">
        <v>49</v>
      </c>
      <c r="E757" s="108">
        <v>179</v>
      </c>
    </row>
    <row r="758" spans="1:5" x14ac:dyDescent="0.25">
      <c r="A758" s="112" t="str">
        <f t="shared" si="11"/>
        <v>London2007Stomach</v>
      </c>
      <c r="B758" s="108" t="s">
        <v>116</v>
      </c>
      <c r="C758" s="108">
        <v>2007</v>
      </c>
      <c r="D758" s="108" t="s">
        <v>51</v>
      </c>
      <c r="E758" s="108">
        <v>720</v>
      </c>
    </row>
    <row r="759" spans="1:5" x14ac:dyDescent="0.25">
      <c r="A759" s="112" t="str">
        <f t="shared" si="11"/>
        <v>London2007Testis</v>
      </c>
      <c r="B759" s="108" t="s">
        <v>116</v>
      </c>
      <c r="C759" s="108">
        <v>2007</v>
      </c>
      <c r="D759" s="108" t="s">
        <v>53</v>
      </c>
      <c r="E759" s="108">
        <v>211</v>
      </c>
    </row>
    <row r="760" spans="1:5" x14ac:dyDescent="0.25">
      <c r="A760" s="112" t="str">
        <f t="shared" si="11"/>
        <v>London2007Uterus</v>
      </c>
      <c r="B760" s="108" t="s">
        <v>116</v>
      </c>
      <c r="C760" s="108">
        <v>2007</v>
      </c>
      <c r="D760" s="108" t="s">
        <v>55</v>
      </c>
      <c r="E760" s="108">
        <v>757</v>
      </c>
    </row>
    <row r="761" spans="1:5" x14ac:dyDescent="0.25">
      <c r="A761" s="112" t="str">
        <f t="shared" si="11"/>
        <v>London2007Vulva</v>
      </c>
      <c r="B761" s="108" t="s">
        <v>116</v>
      </c>
      <c r="C761" s="108">
        <v>2007</v>
      </c>
      <c r="D761" s="108" t="s">
        <v>57</v>
      </c>
      <c r="E761" s="108">
        <v>91</v>
      </c>
    </row>
    <row r="762" spans="1:5" x14ac:dyDescent="0.25">
      <c r="A762" s="112" t="str">
        <f t="shared" si="11"/>
        <v>London2007 Total</v>
      </c>
      <c r="B762" s="108" t="s">
        <v>116</v>
      </c>
      <c r="C762" s="108" t="s">
        <v>73</v>
      </c>
      <c r="D762" s="108" t="s">
        <v>80</v>
      </c>
      <c r="E762" s="108">
        <v>32443</v>
      </c>
    </row>
    <row r="763" spans="1:5" x14ac:dyDescent="0.25">
      <c r="A763" s="112" t="str">
        <f t="shared" si="11"/>
        <v>London2008Bladder</v>
      </c>
      <c r="B763" s="108" t="s">
        <v>116</v>
      </c>
      <c r="C763" s="108">
        <v>2008</v>
      </c>
      <c r="D763" s="108" t="s">
        <v>14</v>
      </c>
      <c r="E763" s="108">
        <v>932</v>
      </c>
    </row>
    <row r="764" spans="1:5" x14ac:dyDescent="0.25">
      <c r="A764" s="112" t="str">
        <f t="shared" si="11"/>
        <v>London2008Bladder (in situ)</v>
      </c>
      <c r="B764" s="108" t="s">
        <v>116</v>
      </c>
      <c r="C764" s="108">
        <v>2008</v>
      </c>
      <c r="D764" s="108" t="s">
        <v>176</v>
      </c>
      <c r="E764" s="108">
        <v>612</v>
      </c>
    </row>
    <row r="765" spans="1:5" x14ac:dyDescent="0.25">
      <c r="A765" s="112" t="str">
        <f t="shared" si="11"/>
        <v>London2008Brain</v>
      </c>
      <c r="B765" s="108" t="s">
        <v>116</v>
      </c>
      <c r="C765" s="108">
        <v>2008</v>
      </c>
      <c r="D765" s="108" t="s">
        <v>15</v>
      </c>
      <c r="E765" s="108">
        <v>506</v>
      </c>
    </row>
    <row r="766" spans="1:5" x14ac:dyDescent="0.25">
      <c r="A766" s="112" t="str">
        <f t="shared" si="11"/>
        <v>London2008Breast</v>
      </c>
      <c r="B766" s="108" t="s">
        <v>116</v>
      </c>
      <c r="C766" s="108">
        <v>2008</v>
      </c>
      <c r="D766" s="108" t="s">
        <v>18</v>
      </c>
      <c r="E766" s="108">
        <v>4569</v>
      </c>
    </row>
    <row r="767" spans="1:5" x14ac:dyDescent="0.25">
      <c r="A767" s="112" t="str">
        <f t="shared" si="11"/>
        <v>London2008Breast (in-situ)</v>
      </c>
      <c r="B767" s="108" t="s">
        <v>116</v>
      </c>
      <c r="C767" s="108">
        <v>2008</v>
      </c>
      <c r="D767" s="108" t="s">
        <v>19</v>
      </c>
      <c r="E767" s="108">
        <v>532</v>
      </c>
    </row>
    <row r="768" spans="1:5" x14ac:dyDescent="0.25">
      <c r="A768" s="112" t="str">
        <f t="shared" si="11"/>
        <v>London2008Cancer of Unknown Primary</v>
      </c>
      <c r="B768" s="108" t="s">
        <v>116</v>
      </c>
      <c r="C768" s="108">
        <v>2008</v>
      </c>
      <c r="D768" s="108" t="s">
        <v>20</v>
      </c>
      <c r="E768" s="108">
        <v>873</v>
      </c>
    </row>
    <row r="769" spans="1:5" x14ac:dyDescent="0.25">
      <c r="A769" s="112" t="str">
        <f t="shared" si="11"/>
        <v>London2008Cervix</v>
      </c>
      <c r="B769" s="108" t="s">
        <v>116</v>
      </c>
      <c r="C769" s="108">
        <v>2008</v>
      </c>
      <c r="D769" s="108" t="s">
        <v>21</v>
      </c>
      <c r="E769" s="108">
        <v>254</v>
      </c>
    </row>
    <row r="770" spans="1:5" x14ac:dyDescent="0.25">
      <c r="A770" s="112" t="str">
        <f t="shared" si="11"/>
        <v>London2008Cervix (in-situ)</v>
      </c>
      <c r="B770" s="108" t="s">
        <v>116</v>
      </c>
      <c r="C770" s="108">
        <v>2008</v>
      </c>
      <c r="D770" s="108" t="s">
        <v>22</v>
      </c>
      <c r="E770" s="108">
        <v>2436</v>
      </c>
    </row>
    <row r="771" spans="1:5" x14ac:dyDescent="0.25">
      <c r="A771" s="112" t="str">
        <f t="shared" si="11"/>
        <v>London2008Colorectal</v>
      </c>
      <c r="B771" s="108" t="s">
        <v>116</v>
      </c>
      <c r="C771" s="108">
        <v>2008</v>
      </c>
      <c r="D771" s="108" t="s">
        <v>23</v>
      </c>
      <c r="E771" s="108">
        <v>3337</v>
      </c>
    </row>
    <row r="772" spans="1:5" x14ac:dyDescent="0.25">
      <c r="A772" s="112" t="str">
        <f t="shared" si="11"/>
        <v>London2008Head and neck - Larynx</v>
      </c>
      <c r="B772" s="108" t="s">
        <v>116</v>
      </c>
      <c r="C772" s="108">
        <v>2008</v>
      </c>
      <c r="D772" s="108" t="s">
        <v>177</v>
      </c>
      <c r="E772" s="108">
        <v>242</v>
      </c>
    </row>
    <row r="773" spans="1:5" x14ac:dyDescent="0.25">
      <c r="A773" s="112" t="str">
        <f t="shared" si="11"/>
        <v>London2008Head and Neck - non specific</v>
      </c>
      <c r="B773" s="108" t="s">
        <v>116</v>
      </c>
      <c r="C773" s="108">
        <v>2008</v>
      </c>
      <c r="D773" s="108" t="s">
        <v>27</v>
      </c>
      <c r="E773" s="108">
        <v>50</v>
      </c>
    </row>
    <row r="774" spans="1:5" x14ac:dyDescent="0.25">
      <c r="A774" s="112" t="str">
        <f t="shared" ref="A774:A837" si="12">CONCATENATE(B774,C774,D774)</f>
        <v>London2008Head and neck - Oral cavity</v>
      </c>
      <c r="B774" s="108" t="s">
        <v>116</v>
      </c>
      <c r="C774" s="108">
        <v>2008</v>
      </c>
      <c r="D774" s="108" t="s">
        <v>24</v>
      </c>
      <c r="E774" s="108">
        <v>280</v>
      </c>
    </row>
    <row r="775" spans="1:5" x14ac:dyDescent="0.25">
      <c r="A775" s="112" t="str">
        <f t="shared" si="12"/>
        <v>London2008Head and neck - Oropharynx</v>
      </c>
      <c r="B775" s="108" t="s">
        <v>116</v>
      </c>
      <c r="C775" s="108">
        <v>2008</v>
      </c>
      <c r="D775" s="108" t="s">
        <v>25</v>
      </c>
      <c r="E775" s="108">
        <v>182</v>
      </c>
    </row>
    <row r="776" spans="1:5" x14ac:dyDescent="0.25">
      <c r="A776" s="112" t="str">
        <f t="shared" si="12"/>
        <v>London2008Head and neck - Other (excl. oral cavity, oropharynx, larynx &amp; thyroid)</v>
      </c>
      <c r="B776" s="108" t="s">
        <v>116</v>
      </c>
      <c r="C776" s="108">
        <v>2008</v>
      </c>
      <c r="D776" s="108" t="s">
        <v>28</v>
      </c>
      <c r="E776" s="108">
        <v>219</v>
      </c>
    </row>
    <row r="777" spans="1:5" x14ac:dyDescent="0.25">
      <c r="A777" s="112" t="str">
        <f t="shared" si="12"/>
        <v>London2008Head and neck - Thyroid</v>
      </c>
      <c r="B777" s="108" t="s">
        <v>116</v>
      </c>
      <c r="C777" s="108">
        <v>2008</v>
      </c>
      <c r="D777" s="108" t="s">
        <v>178</v>
      </c>
      <c r="E777" s="108">
        <v>314</v>
      </c>
    </row>
    <row r="778" spans="1:5" x14ac:dyDescent="0.25">
      <c r="A778" s="112" t="str">
        <f t="shared" si="12"/>
        <v>London2008Hodgkin lymphoma</v>
      </c>
      <c r="B778" s="108" t="s">
        <v>116</v>
      </c>
      <c r="C778" s="108">
        <v>2008</v>
      </c>
      <c r="D778" s="108" t="s">
        <v>29</v>
      </c>
      <c r="E778" s="108">
        <v>210</v>
      </c>
    </row>
    <row r="779" spans="1:5" x14ac:dyDescent="0.25">
      <c r="A779" s="112" t="str">
        <f t="shared" si="12"/>
        <v>London2008Kidney</v>
      </c>
      <c r="B779" s="108" t="s">
        <v>116</v>
      </c>
      <c r="C779" s="108">
        <v>2008</v>
      </c>
      <c r="D779" s="108" t="s">
        <v>31</v>
      </c>
      <c r="E779" s="108">
        <v>668</v>
      </c>
    </row>
    <row r="780" spans="1:5" x14ac:dyDescent="0.25">
      <c r="A780" s="112" t="str">
        <f t="shared" si="12"/>
        <v>London2008Leukaemia: acute myeloid</v>
      </c>
      <c r="B780" s="108" t="s">
        <v>116</v>
      </c>
      <c r="C780" s="108">
        <v>2008</v>
      </c>
      <c r="D780" s="108" t="s">
        <v>33</v>
      </c>
      <c r="E780" s="108">
        <v>275</v>
      </c>
    </row>
    <row r="781" spans="1:5" x14ac:dyDescent="0.25">
      <c r="A781" s="112" t="str">
        <f t="shared" si="12"/>
        <v>London2008Leukaemia: chronic lymphocytic</v>
      </c>
      <c r="B781" s="108" t="s">
        <v>116</v>
      </c>
      <c r="C781" s="108">
        <v>2008</v>
      </c>
      <c r="D781" s="108" t="s">
        <v>34</v>
      </c>
      <c r="E781" s="108">
        <v>257</v>
      </c>
    </row>
    <row r="782" spans="1:5" x14ac:dyDescent="0.25">
      <c r="A782" s="112" t="str">
        <f t="shared" si="12"/>
        <v>London2008Leukaemia: other (all excluding AML and CLL)</v>
      </c>
      <c r="B782" s="108" t="s">
        <v>116</v>
      </c>
      <c r="C782" s="108">
        <v>2008</v>
      </c>
      <c r="D782" s="108" t="s">
        <v>35</v>
      </c>
      <c r="E782" s="108">
        <v>159</v>
      </c>
    </row>
    <row r="783" spans="1:5" x14ac:dyDescent="0.25">
      <c r="A783" s="112" t="str">
        <f t="shared" si="12"/>
        <v>London2008Liver</v>
      </c>
      <c r="B783" s="108" t="s">
        <v>116</v>
      </c>
      <c r="C783" s="108">
        <v>2008</v>
      </c>
      <c r="D783" s="108" t="s">
        <v>179</v>
      </c>
      <c r="E783" s="108">
        <v>391</v>
      </c>
    </row>
    <row r="784" spans="1:5" x14ac:dyDescent="0.25">
      <c r="A784" s="112" t="str">
        <f t="shared" si="12"/>
        <v>London2008Lung</v>
      </c>
      <c r="B784" s="108" t="s">
        <v>116</v>
      </c>
      <c r="C784" s="108">
        <v>2008</v>
      </c>
      <c r="D784" s="108" t="s">
        <v>37</v>
      </c>
      <c r="E784" s="108">
        <v>3661</v>
      </c>
    </row>
    <row r="785" spans="1:5" x14ac:dyDescent="0.25">
      <c r="A785" s="112" t="str">
        <f t="shared" si="12"/>
        <v>London2008Melanoma</v>
      </c>
      <c r="B785" s="108" t="s">
        <v>116</v>
      </c>
      <c r="C785" s="108">
        <v>2008</v>
      </c>
      <c r="D785" s="108" t="s">
        <v>38</v>
      </c>
      <c r="E785" s="108">
        <v>824</v>
      </c>
    </row>
    <row r="786" spans="1:5" x14ac:dyDescent="0.25">
      <c r="A786" s="112" t="str">
        <f t="shared" si="12"/>
        <v>London2008Meninges</v>
      </c>
      <c r="B786" s="108" t="s">
        <v>116</v>
      </c>
      <c r="C786" s="108">
        <v>2008</v>
      </c>
      <c r="D786" s="108" t="s">
        <v>16</v>
      </c>
      <c r="E786" s="108">
        <v>240</v>
      </c>
    </row>
    <row r="787" spans="1:5" x14ac:dyDescent="0.25">
      <c r="A787" s="112" t="str">
        <f t="shared" si="12"/>
        <v>London2008Mesothelioma</v>
      </c>
      <c r="B787" s="108" t="s">
        <v>116</v>
      </c>
      <c r="C787" s="108">
        <v>2008</v>
      </c>
      <c r="D787" s="108" t="s">
        <v>39</v>
      </c>
      <c r="E787" s="108">
        <v>224</v>
      </c>
    </row>
    <row r="788" spans="1:5" x14ac:dyDescent="0.25">
      <c r="A788" s="112" t="str">
        <f t="shared" si="12"/>
        <v>London2008Multiple myeloma</v>
      </c>
      <c r="B788" s="108" t="s">
        <v>116</v>
      </c>
      <c r="C788" s="108">
        <v>2008</v>
      </c>
      <c r="D788" s="108" t="s">
        <v>40</v>
      </c>
      <c r="E788" s="108">
        <v>517</v>
      </c>
    </row>
    <row r="789" spans="1:5" x14ac:dyDescent="0.25">
      <c r="A789" s="112" t="str">
        <f t="shared" si="12"/>
        <v>London2008Non-Hodgkin lymphoma</v>
      </c>
      <c r="B789" s="108" t="s">
        <v>116</v>
      </c>
      <c r="C789" s="108">
        <v>2008</v>
      </c>
      <c r="D789" s="108" t="s">
        <v>30</v>
      </c>
      <c r="E789" s="108">
        <v>1141</v>
      </c>
    </row>
    <row r="790" spans="1:5" x14ac:dyDescent="0.25">
      <c r="A790" s="112" t="str">
        <f t="shared" si="12"/>
        <v>London2008Oesophagus</v>
      </c>
      <c r="B790" s="108" t="s">
        <v>116</v>
      </c>
      <c r="C790" s="108">
        <v>2008</v>
      </c>
      <c r="D790" s="108" t="s">
        <v>41</v>
      </c>
      <c r="E790" s="108">
        <v>612</v>
      </c>
    </row>
    <row r="791" spans="1:5" x14ac:dyDescent="0.25">
      <c r="A791" s="112" t="str">
        <f t="shared" si="12"/>
        <v>London2008Other and unspecified urinary</v>
      </c>
      <c r="B791" s="108" t="s">
        <v>116</v>
      </c>
      <c r="C791" s="108">
        <v>2008</v>
      </c>
      <c r="D791" s="108" t="s">
        <v>32</v>
      </c>
      <c r="E791" s="108">
        <v>72</v>
      </c>
    </row>
    <row r="792" spans="1:5" x14ac:dyDescent="0.25">
      <c r="A792" s="112" t="str">
        <f t="shared" si="12"/>
        <v>London2008Other CNS and intracranial tumours</v>
      </c>
      <c r="B792" s="108" t="s">
        <v>116</v>
      </c>
      <c r="C792" s="108">
        <v>2008</v>
      </c>
      <c r="D792" s="108" t="s">
        <v>17</v>
      </c>
      <c r="E792" s="108">
        <v>173</v>
      </c>
    </row>
    <row r="793" spans="1:5" x14ac:dyDescent="0.25">
      <c r="A793" s="112" t="str">
        <f t="shared" si="12"/>
        <v>London2008Other haematological malignancies</v>
      </c>
      <c r="B793" s="108" t="s">
        <v>116</v>
      </c>
      <c r="C793" s="108">
        <v>2008</v>
      </c>
      <c r="D793" s="108" t="s">
        <v>36</v>
      </c>
      <c r="E793" s="108">
        <v>143</v>
      </c>
    </row>
    <row r="794" spans="1:5" x14ac:dyDescent="0.25">
      <c r="A794" s="112" t="str">
        <f t="shared" si="12"/>
        <v>London2008Other malignant neoplasms</v>
      </c>
      <c r="B794" s="108" t="s">
        <v>116</v>
      </c>
      <c r="C794" s="108">
        <v>2008</v>
      </c>
      <c r="D794" s="108" t="s">
        <v>42</v>
      </c>
      <c r="E794" s="108">
        <v>798</v>
      </c>
    </row>
    <row r="795" spans="1:5" x14ac:dyDescent="0.25">
      <c r="A795" s="112" t="str">
        <f t="shared" si="12"/>
        <v>London2008Ovary</v>
      </c>
      <c r="B795" s="108" t="s">
        <v>116</v>
      </c>
      <c r="C795" s="108">
        <v>2008</v>
      </c>
      <c r="D795" s="108" t="s">
        <v>43</v>
      </c>
      <c r="E795" s="108">
        <v>591</v>
      </c>
    </row>
    <row r="796" spans="1:5" x14ac:dyDescent="0.25">
      <c r="A796" s="112" t="str">
        <f t="shared" si="12"/>
        <v>London2008Pancreas</v>
      </c>
      <c r="B796" s="108" t="s">
        <v>116</v>
      </c>
      <c r="C796" s="108">
        <v>2008</v>
      </c>
      <c r="D796" s="108" t="s">
        <v>44</v>
      </c>
      <c r="E796" s="108">
        <v>771</v>
      </c>
    </row>
    <row r="797" spans="1:5" x14ac:dyDescent="0.25">
      <c r="A797" s="112" t="str">
        <f t="shared" si="12"/>
        <v>London2008Prostate</v>
      </c>
      <c r="B797" s="108" t="s">
        <v>116</v>
      </c>
      <c r="C797" s="108">
        <v>2008</v>
      </c>
      <c r="D797" s="108" t="s">
        <v>45</v>
      </c>
      <c r="E797" s="108">
        <v>3605</v>
      </c>
    </row>
    <row r="798" spans="1:5" x14ac:dyDescent="0.25">
      <c r="A798" s="112" t="str">
        <f t="shared" si="12"/>
        <v>London2008Sarcoma: Bone</v>
      </c>
      <c r="B798" s="108" t="s">
        <v>116</v>
      </c>
      <c r="C798" s="108">
        <v>2008</v>
      </c>
      <c r="D798" s="108" t="s">
        <v>47</v>
      </c>
      <c r="E798" s="108">
        <v>85</v>
      </c>
    </row>
    <row r="799" spans="1:5" x14ac:dyDescent="0.25">
      <c r="A799" s="112" t="str">
        <f t="shared" si="12"/>
        <v>London2008Sarcoma: connective and soft tissue</v>
      </c>
      <c r="B799" s="108" t="s">
        <v>116</v>
      </c>
      <c r="C799" s="108">
        <v>2008</v>
      </c>
      <c r="D799" s="108" t="s">
        <v>49</v>
      </c>
      <c r="E799" s="108">
        <v>194</v>
      </c>
    </row>
    <row r="800" spans="1:5" x14ac:dyDescent="0.25">
      <c r="A800" s="112" t="str">
        <f t="shared" si="12"/>
        <v>London2008Stomach</v>
      </c>
      <c r="B800" s="108" t="s">
        <v>116</v>
      </c>
      <c r="C800" s="108">
        <v>2008</v>
      </c>
      <c r="D800" s="108" t="s">
        <v>51</v>
      </c>
      <c r="E800" s="108">
        <v>706</v>
      </c>
    </row>
    <row r="801" spans="1:5" x14ac:dyDescent="0.25">
      <c r="A801" s="112" t="str">
        <f t="shared" si="12"/>
        <v>London2008Testis</v>
      </c>
      <c r="B801" s="108" t="s">
        <v>116</v>
      </c>
      <c r="C801" s="108">
        <v>2008</v>
      </c>
      <c r="D801" s="108" t="s">
        <v>53</v>
      </c>
      <c r="E801" s="108">
        <v>228</v>
      </c>
    </row>
    <row r="802" spans="1:5" x14ac:dyDescent="0.25">
      <c r="A802" s="112" t="str">
        <f t="shared" si="12"/>
        <v>London2008Uterus</v>
      </c>
      <c r="B802" s="108" t="s">
        <v>116</v>
      </c>
      <c r="C802" s="108">
        <v>2008</v>
      </c>
      <c r="D802" s="108" t="s">
        <v>55</v>
      </c>
      <c r="E802" s="108">
        <v>746</v>
      </c>
    </row>
    <row r="803" spans="1:5" x14ac:dyDescent="0.25">
      <c r="A803" s="112" t="str">
        <f t="shared" si="12"/>
        <v>London2008Vulva</v>
      </c>
      <c r="B803" s="108" t="s">
        <v>116</v>
      </c>
      <c r="C803" s="108">
        <v>2008</v>
      </c>
      <c r="D803" s="108" t="s">
        <v>57</v>
      </c>
      <c r="E803" s="108">
        <v>83</v>
      </c>
    </row>
    <row r="804" spans="1:5" x14ac:dyDescent="0.25">
      <c r="A804" s="112" t="str">
        <f t="shared" si="12"/>
        <v>London2008 Total</v>
      </c>
      <c r="B804" s="108" t="s">
        <v>116</v>
      </c>
      <c r="C804" s="108" t="s">
        <v>74</v>
      </c>
      <c r="D804" s="108" t="s">
        <v>80</v>
      </c>
      <c r="E804" s="108">
        <v>32712</v>
      </c>
    </row>
    <row r="805" spans="1:5" x14ac:dyDescent="0.25">
      <c r="A805" s="112" t="str">
        <f t="shared" si="12"/>
        <v>London2009Bladder</v>
      </c>
      <c r="B805" s="108" t="s">
        <v>116</v>
      </c>
      <c r="C805" s="108">
        <v>2009</v>
      </c>
      <c r="D805" s="108" t="s">
        <v>14</v>
      </c>
      <c r="E805" s="108">
        <v>878</v>
      </c>
    </row>
    <row r="806" spans="1:5" x14ac:dyDescent="0.25">
      <c r="A806" s="112" t="str">
        <f t="shared" si="12"/>
        <v>London2009Bladder (in situ)</v>
      </c>
      <c r="B806" s="108" t="s">
        <v>116</v>
      </c>
      <c r="C806" s="108">
        <v>2009</v>
      </c>
      <c r="D806" s="108" t="s">
        <v>176</v>
      </c>
      <c r="E806" s="108">
        <v>678</v>
      </c>
    </row>
    <row r="807" spans="1:5" x14ac:dyDescent="0.25">
      <c r="A807" s="112" t="str">
        <f t="shared" si="12"/>
        <v>London2009Brain</v>
      </c>
      <c r="B807" s="108" t="s">
        <v>116</v>
      </c>
      <c r="C807" s="108">
        <v>2009</v>
      </c>
      <c r="D807" s="108" t="s">
        <v>15</v>
      </c>
      <c r="E807" s="108">
        <v>493</v>
      </c>
    </row>
    <row r="808" spans="1:5" x14ac:dyDescent="0.25">
      <c r="A808" s="112" t="str">
        <f t="shared" si="12"/>
        <v>London2009Breast</v>
      </c>
      <c r="B808" s="108" t="s">
        <v>116</v>
      </c>
      <c r="C808" s="108">
        <v>2009</v>
      </c>
      <c r="D808" s="108" t="s">
        <v>18</v>
      </c>
      <c r="E808" s="108">
        <v>4751</v>
      </c>
    </row>
    <row r="809" spans="1:5" x14ac:dyDescent="0.25">
      <c r="A809" s="112" t="str">
        <f t="shared" si="12"/>
        <v>London2009Breast (in-situ)</v>
      </c>
      <c r="B809" s="108" t="s">
        <v>116</v>
      </c>
      <c r="C809" s="108">
        <v>2009</v>
      </c>
      <c r="D809" s="108" t="s">
        <v>19</v>
      </c>
      <c r="E809" s="108">
        <v>550</v>
      </c>
    </row>
    <row r="810" spans="1:5" x14ac:dyDescent="0.25">
      <c r="A810" s="112" t="str">
        <f t="shared" si="12"/>
        <v>London2009Cancer of Unknown Primary</v>
      </c>
      <c r="B810" s="108" t="s">
        <v>116</v>
      </c>
      <c r="C810" s="108">
        <v>2009</v>
      </c>
      <c r="D810" s="108" t="s">
        <v>20</v>
      </c>
      <c r="E810" s="108">
        <v>835</v>
      </c>
    </row>
    <row r="811" spans="1:5" x14ac:dyDescent="0.25">
      <c r="A811" s="112" t="str">
        <f t="shared" si="12"/>
        <v>London2009Cervix</v>
      </c>
      <c r="B811" s="108" t="s">
        <v>116</v>
      </c>
      <c r="C811" s="108">
        <v>2009</v>
      </c>
      <c r="D811" s="108" t="s">
        <v>21</v>
      </c>
      <c r="E811" s="108">
        <v>307</v>
      </c>
    </row>
    <row r="812" spans="1:5" x14ac:dyDescent="0.25">
      <c r="A812" s="112" t="str">
        <f t="shared" si="12"/>
        <v>London2009Cervix (in-situ)</v>
      </c>
      <c r="B812" s="108" t="s">
        <v>116</v>
      </c>
      <c r="C812" s="108">
        <v>2009</v>
      </c>
      <c r="D812" s="108" t="s">
        <v>22</v>
      </c>
      <c r="E812" s="108">
        <v>3073</v>
      </c>
    </row>
    <row r="813" spans="1:5" x14ac:dyDescent="0.25">
      <c r="A813" s="112" t="str">
        <f t="shared" si="12"/>
        <v>London2009Colorectal</v>
      </c>
      <c r="B813" s="108" t="s">
        <v>116</v>
      </c>
      <c r="C813" s="108">
        <v>2009</v>
      </c>
      <c r="D813" s="108" t="s">
        <v>23</v>
      </c>
      <c r="E813" s="108">
        <v>3293</v>
      </c>
    </row>
    <row r="814" spans="1:5" x14ac:dyDescent="0.25">
      <c r="A814" s="112" t="str">
        <f t="shared" si="12"/>
        <v>London2009Head and neck - Larynx</v>
      </c>
      <c r="B814" s="108" t="s">
        <v>116</v>
      </c>
      <c r="C814" s="108">
        <v>2009</v>
      </c>
      <c r="D814" s="108" t="s">
        <v>177</v>
      </c>
      <c r="E814" s="108">
        <v>220</v>
      </c>
    </row>
    <row r="815" spans="1:5" x14ac:dyDescent="0.25">
      <c r="A815" s="112" t="str">
        <f t="shared" si="12"/>
        <v>London2009Head and Neck - non specific</v>
      </c>
      <c r="B815" s="108" t="s">
        <v>116</v>
      </c>
      <c r="C815" s="108">
        <v>2009</v>
      </c>
      <c r="D815" s="108" t="s">
        <v>27</v>
      </c>
      <c r="E815" s="108">
        <v>44</v>
      </c>
    </row>
    <row r="816" spans="1:5" x14ac:dyDescent="0.25">
      <c r="A816" s="112" t="str">
        <f t="shared" si="12"/>
        <v>London2009Head and neck - Oral cavity</v>
      </c>
      <c r="B816" s="108" t="s">
        <v>116</v>
      </c>
      <c r="C816" s="108">
        <v>2009</v>
      </c>
      <c r="D816" s="108" t="s">
        <v>24</v>
      </c>
      <c r="E816" s="108">
        <v>288</v>
      </c>
    </row>
    <row r="817" spans="1:5" x14ac:dyDescent="0.25">
      <c r="A817" s="112" t="str">
        <f t="shared" si="12"/>
        <v>London2009Head and neck - Oropharynx</v>
      </c>
      <c r="B817" s="108" t="s">
        <v>116</v>
      </c>
      <c r="C817" s="108">
        <v>2009</v>
      </c>
      <c r="D817" s="108" t="s">
        <v>25</v>
      </c>
      <c r="E817" s="108">
        <v>184</v>
      </c>
    </row>
    <row r="818" spans="1:5" x14ac:dyDescent="0.25">
      <c r="A818" s="112" t="str">
        <f t="shared" si="12"/>
        <v>London2009Head and neck - Other (excl. oral cavity, oropharynx, larynx &amp; thyroid)</v>
      </c>
      <c r="B818" s="108" t="s">
        <v>116</v>
      </c>
      <c r="C818" s="108">
        <v>2009</v>
      </c>
      <c r="D818" s="108" t="s">
        <v>28</v>
      </c>
      <c r="E818" s="108">
        <v>216</v>
      </c>
    </row>
    <row r="819" spans="1:5" x14ac:dyDescent="0.25">
      <c r="A819" s="112" t="str">
        <f t="shared" si="12"/>
        <v>London2009Head and neck - Thyroid</v>
      </c>
      <c r="B819" s="108" t="s">
        <v>116</v>
      </c>
      <c r="C819" s="108">
        <v>2009</v>
      </c>
      <c r="D819" s="108" t="s">
        <v>178</v>
      </c>
      <c r="E819" s="108">
        <v>310</v>
      </c>
    </row>
    <row r="820" spans="1:5" x14ac:dyDescent="0.25">
      <c r="A820" s="112" t="str">
        <f t="shared" si="12"/>
        <v>London2009Hodgkin lymphoma</v>
      </c>
      <c r="B820" s="108" t="s">
        <v>116</v>
      </c>
      <c r="C820" s="108">
        <v>2009</v>
      </c>
      <c r="D820" s="108" t="s">
        <v>29</v>
      </c>
      <c r="E820" s="108">
        <v>239</v>
      </c>
    </row>
    <row r="821" spans="1:5" x14ac:dyDescent="0.25">
      <c r="A821" s="112" t="str">
        <f t="shared" si="12"/>
        <v>London2009Kidney</v>
      </c>
      <c r="B821" s="108" t="s">
        <v>116</v>
      </c>
      <c r="C821" s="108">
        <v>2009</v>
      </c>
      <c r="D821" s="108" t="s">
        <v>31</v>
      </c>
      <c r="E821" s="108">
        <v>675</v>
      </c>
    </row>
    <row r="822" spans="1:5" x14ac:dyDescent="0.25">
      <c r="A822" s="112" t="str">
        <f t="shared" si="12"/>
        <v>London2009Leukaemia: acute myeloid</v>
      </c>
      <c r="B822" s="108" t="s">
        <v>116</v>
      </c>
      <c r="C822" s="108">
        <v>2009</v>
      </c>
      <c r="D822" s="108" t="s">
        <v>33</v>
      </c>
      <c r="E822" s="108">
        <v>299</v>
      </c>
    </row>
    <row r="823" spans="1:5" x14ac:dyDescent="0.25">
      <c r="A823" s="112" t="str">
        <f t="shared" si="12"/>
        <v>London2009Leukaemia: chronic lymphocytic</v>
      </c>
      <c r="B823" s="108" t="s">
        <v>116</v>
      </c>
      <c r="C823" s="108">
        <v>2009</v>
      </c>
      <c r="D823" s="108" t="s">
        <v>34</v>
      </c>
      <c r="E823" s="108">
        <v>284</v>
      </c>
    </row>
    <row r="824" spans="1:5" x14ac:dyDescent="0.25">
      <c r="A824" s="112" t="str">
        <f t="shared" si="12"/>
        <v>London2009Leukaemia: other (all excluding AML and CLL)</v>
      </c>
      <c r="B824" s="108" t="s">
        <v>116</v>
      </c>
      <c r="C824" s="108">
        <v>2009</v>
      </c>
      <c r="D824" s="108" t="s">
        <v>35</v>
      </c>
      <c r="E824" s="108">
        <v>190</v>
      </c>
    </row>
    <row r="825" spans="1:5" x14ac:dyDescent="0.25">
      <c r="A825" s="112" t="str">
        <f t="shared" si="12"/>
        <v>London2009Liver</v>
      </c>
      <c r="B825" s="108" t="s">
        <v>116</v>
      </c>
      <c r="C825" s="108">
        <v>2009</v>
      </c>
      <c r="D825" s="108" t="s">
        <v>179</v>
      </c>
      <c r="E825" s="108">
        <v>473</v>
      </c>
    </row>
    <row r="826" spans="1:5" x14ac:dyDescent="0.25">
      <c r="A826" s="112" t="str">
        <f t="shared" si="12"/>
        <v>London2009Lung</v>
      </c>
      <c r="B826" s="108" t="s">
        <v>116</v>
      </c>
      <c r="C826" s="108">
        <v>2009</v>
      </c>
      <c r="D826" s="108" t="s">
        <v>37</v>
      </c>
      <c r="E826" s="108">
        <v>3625</v>
      </c>
    </row>
    <row r="827" spans="1:5" x14ac:dyDescent="0.25">
      <c r="A827" s="112" t="str">
        <f t="shared" si="12"/>
        <v>London2009Melanoma</v>
      </c>
      <c r="B827" s="108" t="s">
        <v>116</v>
      </c>
      <c r="C827" s="108">
        <v>2009</v>
      </c>
      <c r="D827" s="108" t="s">
        <v>38</v>
      </c>
      <c r="E827" s="108">
        <v>851</v>
      </c>
    </row>
    <row r="828" spans="1:5" x14ac:dyDescent="0.25">
      <c r="A828" s="112" t="str">
        <f t="shared" si="12"/>
        <v>London2009Meninges</v>
      </c>
      <c r="B828" s="108" t="s">
        <v>116</v>
      </c>
      <c r="C828" s="108">
        <v>2009</v>
      </c>
      <c r="D828" s="108" t="s">
        <v>16</v>
      </c>
      <c r="E828" s="108">
        <v>207</v>
      </c>
    </row>
    <row r="829" spans="1:5" x14ac:dyDescent="0.25">
      <c r="A829" s="112" t="str">
        <f t="shared" si="12"/>
        <v>London2009Mesothelioma</v>
      </c>
      <c r="B829" s="108" t="s">
        <v>116</v>
      </c>
      <c r="C829" s="108">
        <v>2009</v>
      </c>
      <c r="D829" s="108" t="s">
        <v>39</v>
      </c>
      <c r="E829" s="108">
        <v>246</v>
      </c>
    </row>
    <row r="830" spans="1:5" x14ac:dyDescent="0.25">
      <c r="A830" s="112" t="str">
        <f t="shared" si="12"/>
        <v>London2009Multiple myeloma</v>
      </c>
      <c r="B830" s="108" t="s">
        <v>116</v>
      </c>
      <c r="C830" s="108">
        <v>2009</v>
      </c>
      <c r="D830" s="108" t="s">
        <v>40</v>
      </c>
      <c r="E830" s="108">
        <v>566</v>
      </c>
    </row>
    <row r="831" spans="1:5" x14ac:dyDescent="0.25">
      <c r="A831" s="112" t="str">
        <f t="shared" si="12"/>
        <v>London2009Non-Hodgkin lymphoma</v>
      </c>
      <c r="B831" s="108" t="s">
        <v>116</v>
      </c>
      <c r="C831" s="108">
        <v>2009</v>
      </c>
      <c r="D831" s="108" t="s">
        <v>30</v>
      </c>
      <c r="E831" s="108">
        <v>1237</v>
      </c>
    </row>
    <row r="832" spans="1:5" x14ac:dyDescent="0.25">
      <c r="A832" s="112" t="str">
        <f t="shared" si="12"/>
        <v>London2009Oesophagus</v>
      </c>
      <c r="B832" s="108" t="s">
        <v>116</v>
      </c>
      <c r="C832" s="108">
        <v>2009</v>
      </c>
      <c r="D832" s="108" t="s">
        <v>41</v>
      </c>
      <c r="E832" s="108">
        <v>614</v>
      </c>
    </row>
    <row r="833" spans="1:5" x14ac:dyDescent="0.25">
      <c r="A833" s="112" t="str">
        <f t="shared" si="12"/>
        <v>London2009Other and unspecified urinary</v>
      </c>
      <c r="B833" s="108" t="s">
        <v>116</v>
      </c>
      <c r="C833" s="108">
        <v>2009</v>
      </c>
      <c r="D833" s="108" t="s">
        <v>32</v>
      </c>
      <c r="E833" s="108">
        <v>99</v>
      </c>
    </row>
    <row r="834" spans="1:5" x14ac:dyDescent="0.25">
      <c r="A834" s="112" t="str">
        <f t="shared" si="12"/>
        <v>London2009Other CNS and intracranial tumours</v>
      </c>
      <c r="B834" s="108" t="s">
        <v>116</v>
      </c>
      <c r="C834" s="108">
        <v>2009</v>
      </c>
      <c r="D834" s="108" t="s">
        <v>17</v>
      </c>
      <c r="E834" s="108">
        <v>143</v>
      </c>
    </row>
    <row r="835" spans="1:5" x14ac:dyDescent="0.25">
      <c r="A835" s="112" t="str">
        <f t="shared" si="12"/>
        <v>London2009Other haematological malignancies</v>
      </c>
      <c r="B835" s="108" t="s">
        <v>116</v>
      </c>
      <c r="C835" s="108">
        <v>2009</v>
      </c>
      <c r="D835" s="108" t="s">
        <v>36</v>
      </c>
      <c r="E835" s="108">
        <v>175</v>
      </c>
    </row>
    <row r="836" spans="1:5" x14ac:dyDescent="0.25">
      <c r="A836" s="112" t="str">
        <f t="shared" si="12"/>
        <v>London2009Other malignant neoplasms</v>
      </c>
      <c r="B836" s="108" t="s">
        <v>116</v>
      </c>
      <c r="C836" s="108">
        <v>2009</v>
      </c>
      <c r="D836" s="108" t="s">
        <v>42</v>
      </c>
      <c r="E836" s="108">
        <v>761</v>
      </c>
    </row>
    <row r="837" spans="1:5" x14ac:dyDescent="0.25">
      <c r="A837" s="112" t="str">
        <f t="shared" si="12"/>
        <v>London2009Ovary</v>
      </c>
      <c r="B837" s="108" t="s">
        <v>116</v>
      </c>
      <c r="C837" s="108">
        <v>2009</v>
      </c>
      <c r="D837" s="108" t="s">
        <v>43</v>
      </c>
      <c r="E837" s="108">
        <v>666</v>
      </c>
    </row>
    <row r="838" spans="1:5" x14ac:dyDescent="0.25">
      <c r="A838" s="112" t="str">
        <f t="shared" ref="A838:A901" si="13">CONCATENATE(B838,C838,D838)</f>
        <v>London2009Pancreas</v>
      </c>
      <c r="B838" s="108" t="s">
        <v>116</v>
      </c>
      <c r="C838" s="108">
        <v>2009</v>
      </c>
      <c r="D838" s="108" t="s">
        <v>44</v>
      </c>
      <c r="E838" s="108">
        <v>795</v>
      </c>
    </row>
    <row r="839" spans="1:5" x14ac:dyDescent="0.25">
      <c r="A839" s="112" t="str">
        <f t="shared" si="13"/>
        <v>London2009Prostate</v>
      </c>
      <c r="B839" s="108" t="s">
        <v>116</v>
      </c>
      <c r="C839" s="108">
        <v>2009</v>
      </c>
      <c r="D839" s="108" t="s">
        <v>45</v>
      </c>
      <c r="E839" s="108">
        <v>3989</v>
      </c>
    </row>
    <row r="840" spans="1:5" x14ac:dyDescent="0.25">
      <c r="A840" s="112" t="str">
        <f t="shared" si="13"/>
        <v>London2009Sarcoma: Bone</v>
      </c>
      <c r="B840" s="108" t="s">
        <v>116</v>
      </c>
      <c r="C840" s="108">
        <v>2009</v>
      </c>
      <c r="D840" s="108" t="s">
        <v>47</v>
      </c>
      <c r="E840" s="108">
        <v>65</v>
      </c>
    </row>
    <row r="841" spans="1:5" x14ac:dyDescent="0.25">
      <c r="A841" s="112" t="str">
        <f t="shared" si="13"/>
        <v>London2009Sarcoma: connective and soft tissue</v>
      </c>
      <c r="B841" s="108" t="s">
        <v>116</v>
      </c>
      <c r="C841" s="108">
        <v>2009</v>
      </c>
      <c r="D841" s="108" t="s">
        <v>49</v>
      </c>
      <c r="E841" s="108">
        <v>188</v>
      </c>
    </row>
    <row r="842" spans="1:5" x14ac:dyDescent="0.25">
      <c r="A842" s="112" t="str">
        <f t="shared" si="13"/>
        <v>London2009Stomach</v>
      </c>
      <c r="B842" s="108" t="s">
        <v>116</v>
      </c>
      <c r="C842" s="108">
        <v>2009</v>
      </c>
      <c r="D842" s="108" t="s">
        <v>51</v>
      </c>
      <c r="E842" s="108">
        <v>685</v>
      </c>
    </row>
    <row r="843" spans="1:5" x14ac:dyDescent="0.25">
      <c r="A843" s="112" t="str">
        <f t="shared" si="13"/>
        <v>London2009Testis</v>
      </c>
      <c r="B843" s="108" t="s">
        <v>116</v>
      </c>
      <c r="C843" s="108">
        <v>2009</v>
      </c>
      <c r="D843" s="108" t="s">
        <v>53</v>
      </c>
      <c r="E843" s="108">
        <v>243</v>
      </c>
    </row>
    <row r="844" spans="1:5" x14ac:dyDescent="0.25">
      <c r="A844" s="112" t="str">
        <f t="shared" si="13"/>
        <v>London2009Uterus</v>
      </c>
      <c r="B844" s="108" t="s">
        <v>116</v>
      </c>
      <c r="C844" s="108">
        <v>2009</v>
      </c>
      <c r="D844" s="108" t="s">
        <v>55</v>
      </c>
      <c r="E844" s="108">
        <v>723</v>
      </c>
    </row>
    <row r="845" spans="1:5" x14ac:dyDescent="0.25">
      <c r="A845" s="112" t="str">
        <f t="shared" si="13"/>
        <v>London2009Vulva</v>
      </c>
      <c r="B845" s="108" t="s">
        <v>116</v>
      </c>
      <c r="C845" s="108">
        <v>2009</v>
      </c>
      <c r="D845" s="108" t="s">
        <v>57</v>
      </c>
      <c r="E845" s="108">
        <v>99</v>
      </c>
    </row>
    <row r="846" spans="1:5" x14ac:dyDescent="0.25">
      <c r="A846" s="112" t="str">
        <f t="shared" si="13"/>
        <v>London2009 Total</v>
      </c>
      <c r="B846" s="108" t="s">
        <v>116</v>
      </c>
      <c r="C846" s="108" t="s">
        <v>75</v>
      </c>
      <c r="D846" s="108" t="s">
        <v>80</v>
      </c>
      <c r="E846" s="108">
        <v>34257</v>
      </c>
    </row>
    <row r="847" spans="1:5" x14ac:dyDescent="0.25">
      <c r="A847" s="112" t="str">
        <f t="shared" si="13"/>
        <v>London2010Bladder</v>
      </c>
      <c r="B847" s="108" t="s">
        <v>116</v>
      </c>
      <c r="C847" s="108">
        <v>2010</v>
      </c>
      <c r="D847" s="108" t="s">
        <v>14</v>
      </c>
      <c r="E847" s="108">
        <v>832</v>
      </c>
    </row>
    <row r="848" spans="1:5" x14ac:dyDescent="0.25">
      <c r="A848" s="112" t="str">
        <f t="shared" si="13"/>
        <v>London2010Bladder (in situ)</v>
      </c>
      <c r="B848" s="108" t="s">
        <v>116</v>
      </c>
      <c r="C848" s="108">
        <v>2010</v>
      </c>
      <c r="D848" s="108" t="s">
        <v>176</v>
      </c>
      <c r="E848" s="108">
        <v>660</v>
      </c>
    </row>
    <row r="849" spans="1:5" x14ac:dyDescent="0.25">
      <c r="A849" s="112" t="str">
        <f t="shared" si="13"/>
        <v>London2010Brain</v>
      </c>
      <c r="B849" s="108" t="s">
        <v>116</v>
      </c>
      <c r="C849" s="108">
        <v>2010</v>
      </c>
      <c r="D849" s="108" t="s">
        <v>15</v>
      </c>
      <c r="E849" s="108">
        <v>516</v>
      </c>
    </row>
    <row r="850" spans="1:5" x14ac:dyDescent="0.25">
      <c r="A850" s="112" t="str">
        <f t="shared" si="13"/>
        <v>London2010Breast</v>
      </c>
      <c r="B850" s="108" t="s">
        <v>116</v>
      </c>
      <c r="C850" s="108">
        <v>2010</v>
      </c>
      <c r="D850" s="108" t="s">
        <v>18</v>
      </c>
      <c r="E850" s="108">
        <v>4928</v>
      </c>
    </row>
    <row r="851" spans="1:5" x14ac:dyDescent="0.25">
      <c r="A851" s="112" t="str">
        <f t="shared" si="13"/>
        <v>London2010Breast (in-situ)</v>
      </c>
      <c r="B851" s="108" t="s">
        <v>116</v>
      </c>
      <c r="C851" s="108">
        <v>2010</v>
      </c>
      <c r="D851" s="108" t="s">
        <v>19</v>
      </c>
      <c r="E851" s="108">
        <v>566</v>
      </c>
    </row>
    <row r="852" spans="1:5" x14ac:dyDescent="0.25">
      <c r="A852" s="112" t="str">
        <f t="shared" si="13"/>
        <v>London2010Cancer of Unknown Primary</v>
      </c>
      <c r="B852" s="108" t="s">
        <v>116</v>
      </c>
      <c r="C852" s="108">
        <v>2010</v>
      </c>
      <c r="D852" s="108" t="s">
        <v>20</v>
      </c>
      <c r="E852" s="108">
        <v>843</v>
      </c>
    </row>
    <row r="853" spans="1:5" x14ac:dyDescent="0.25">
      <c r="A853" s="112" t="str">
        <f t="shared" si="13"/>
        <v>London2010Cervix</v>
      </c>
      <c r="B853" s="108" t="s">
        <v>116</v>
      </c>
      <c r="C853" s="108">
        <v>2010</v>
      </c>
      <c r="D853" s="108" t="s">
        <v>21</v>
      </c>
      <c r="E853" s="108">
        <v>277</v>
      </c>
    </row>
    <row r="854" spans="1:5" x14ac:dyDescent="0.25">
      <c r="A854" s="112" t="str">
        <f t="shared" si="13"/>
        <v>London2010Cervix (in-situ)</v>
      </c>
      <c r="B854" s="108" t="s">
        <v>116</v>
      </c>
      <c r="C854" s="108">
        <v>2010</v>
      </c>
      <c r="D854" s="108" t="s">
        <v>22</v>
      </c>
      <c r="E854" s="108">
        <v>2120</v>
      </c>
    </row>
    <row r="855" spans="1:5" x14ac:dyDescent="0.25">
      <c r="A855" s="112" t="str">
        <f t="shared" si="13"/>
        <v>London2010Colorectal</v>
      </c>
      <c r="B855" s="108" t="s">
        <v>116</v>
      </c>
      <c r="C855" s="108">
        <v>2010</v>
      </c>
      <c r="D855" s="108" t="s">
        <v>23</v>
      </c>
      <c r="E855" s="108">
        <v>3236</v>
      </c>
    </row>
    <row r="856" spans="1:5" x14ac:dyDescent="0.25">
      <c r="A856" s="112" t="str">
        <f t="shared" si="13"/>
        <v>London2010Head and neck - Larynx</v>
      </c>
      <c r="B856" s="108" t="s">
        <v>116</v>
      </c>
      <c r="C856" s="108">
        <v>2010</v>
      </c>
      <c r="D856" s="108" t="s">
        <v>177</v>
      </c>
      <c r="E856" s="108">
        <v>202</v>
      </c>
    </row>
    <row r="857" spans="1:5" x14ac:dyDescent="0.25">
      <c r="A857" s="112" t="str">
        <f t="shared" si="13"/>
        <v>London2010Head and Neck - non specific</v>
      </c>
      <c r="B857" s="108" t="s">
        <v>116</v>
      </c>
      <c r="C857" s="108">
        <v>2010</v>
      </c>
      <c r="D857" s="108" t="s">
        <v>27</v>
      </c>
      <c r="E857" s="108">
        <v>69</v>
      </c>
    </row>
    <row r="858" spans="1:5" x14ac:dyDescent="0.25">
      <c r="A858" s="112" t="str">
        <f t="shared" si="13"/>
        <v>London2010Head and neck - Oral cavity</v>
      </c>
      <c r="B858" s="108" t="s">
        <v>116</v>
      </c>
      <c r="C858" s="108">
        <v>2010</v>
      </c>
      <c r="D858" s="108" t="s">
        <v>24</v>
      </c>
      <c r="E858" s="108">
        <v>286</v>
      </c>
    </row>
    <row r="859" spans="1:5" x14ac:dyDescent="0.25">
      <c r="A859" s="112" t="str">
        <f t="shared" si="13"/>
        <v>London2010Head and neck - Oropharynx</v>
      </c>
      <c r="B859" s="108" t="s">
        <v>116</v>
      </c>
      <c r="C859" s="108">
        <v>2010</v>
      </c>
      <c r="D859" s="108" t="s">
        <v>25</v>
      </c>
      <c r="E859" s="108">
        <v>201</v>
      </c>
    </row>
    <row r="860" spans="1:5" x14ac:dyDescent="0.25">
      <c r="A860" s="112" t="str">
        <f t="shared" si="13"/>
        <v>London2010Head and neck - Other (excl. oral cavity, oropharynx, larynx &amp; thyroid)</v>
      </c>
      <c r="B860" s="108" t="s">
        <v>116</v>
      </c>
      <c r="C860" s="108">
        <v>2010</v>
      </c>
      <c r="D860" s="108" t="s">
        <v>28</v>
      </c>
      <c r="E860" s="108">
        <v>189</v>
      </c>
    </row>
    <row r="861" spans="1:5" x14ac:dyDescent="0.25">
      <c r="A861" s="112" t="str">
        <f t="shared" si="13"/>
        <v>London2010Head and neck - Thyroid</v>
      </c>
      <c r="B861" s="108" t="s">
        <v>116</v>
      </c>
      <c r="C861" s="108">
        <v>2010</v>
      </c>
      <c r="D861" s="108" t="s">
        <v>178</v>
      </c>
      <c r="E861" s="108">
        <v>326</v>
      </c>
    </row>
    <row r="862" spans="1:5" x14ac:dyDescent="0.25">
      <c r="A862" s="112" t="str">
        <f t="shared" si="13"/>
        <v>London2010Hodgkin lymphoma</v>
      </c>
      <c r="B862" s="108" t="s">
        <v>116</v>
      </c>
      <c r="C862" s="108">
        <v>2010</v>
      </c>
      <c r="D862" s="108" t="s">
        <v>29</v>
      </c>
      <c r="E862" s="108">
        <v>258</v>
      </c>
    </row>
    <row r="863" spans="1:5" x14ac:dyDescent="0.25">
      <c r="A863" s="112" t="str">
        <f t="shared" si="13"/>
        <v>London2010Kidney</v>
      </c>
      <c r="B863" s="108" t="s">
        <v>116</v>
      </c>
      <c r="C863" s="108">
        <v>2010</v>
      </c>
      <c r="D863" s="108" t="s">
        <v>31</v>
      </c>
      <c r="E863" s="108">
        <v>714</v>
      </c>
    </row>
    <row r="864" spans="1:5" x14ac:dyDescent="0.25">
      <c r="A864" s="112" t="str">
        <f t="shared" si="13"/>
        <v>London2010Leukaemia: acute myeloid</v>
      </c>
      <c r="B864" s="108" t="s">
        <v>116</v>
      </c>
      <c r="C864" s="108">
        <v>2010</v>
      </c>
      <c r="D864" s="108" t="s">
        <v>33</v>
      </c>
      <c r="E864" s="108">
        <v>312</v>
      </c>
    </row>
    <row r="865" spans="1:5" x14ac:dyDescent="0.25">
      <c r="A865" s="112" t="str">
        <f t="shared" si="13"/>
        <v>London2010Leukaemia: chronic lymphocytic</v>
      </c>
      <c r="B865" s="108" t="s">
        <v>116</v>
      </c>
      <c r="C865" s="108">
        <v>2010</v>
      </c>
      <c r="D865" s="108" t="s">
        <v>34</v>
      </c>
      <c r="E865" s="108">
        <v>248</v>
      </c>
    </row>
    <row r="866" spans="1:5" x14ac:dyDescent="0.25">
      <c r="A866" s="112" t="str">
        <f t="shared" si="13"/>
        <v>London2010Leukaemia: other (all excluding AML and CLL)</v>
      </c>
      <c r="B866" s="108" t="s">
        <v>116</v>
      </c>
      <c r="C866" s="108">
        <v>2010</v>
      </c>
      <c r="D866" s="108" t="s">
        <v>35</v>
      </c>
      <c r="E866" s="108">
        <v>179</v>
      </c>
    </row>
    <row r="867" spans="1:5" x14ac:dyDescent="0.25">
      <c r="A867" s="112" t="str">
        <f t="shared" si="13"/>
        <v>London2010Liver</v>
      </c>
      <c r="B867" s="108" t="s">
        <v>116</v>
      </c>
      <c r="C867" s="108">
        <v>2010</v>
      </c>
      <c r="D867" s="108" t="s">
        <v>179</v>
      </c>
      <c r="E867" s="108">
        <v>515</v>
      </c>
    </row>
    <row r="868" spans="1:5" x14ac:dyDescent="0.25">
      <c r="A868" s="112" t="str">
        <f t="shared" si="13"/>
        <v>London2010Lung</v>
      </c>
      <c r="B868" s="108" t="s">
        <v>116</v>
      </c>
      <c r="C868" s="108">
        <v>2010</v>
      </c>
      <c r="D868" s="108" t="s">
        <v>37</v>
      </c>
      <c r="E868" s="108">
        <v>3553</v>
      </c>
    </row>
    <row r="869" spans="1:5" x14ac:dyDescent="0.25">
      <c r="A869" s="112" t="str">
        <f t="shared" si="13"/>
        <v>London2010Melanoma</v>
      </c>
      <c r="B869" s="108" t="s">
        <v>116</v>
      </c>
      <c r="C869" s="108">
        <v>2010</v>
      </c>
      <c r="D869" s="108" t="s">
        <v>38</v>
      </c>
      <c r="E869" s="108">
        <v>867</v>
      </c>
    </row>
    <row r="870" spans="1:5" x14ac:dyDescent="0.25">
      <c r="A870" s="112" t="str">
        <f t="shared" si="13"/>
        <v>London2010Meninges</v>
      </c>
      <c r="B870" s="108" t="s">
        <v>116</v>
      </c>
      <c r="C870" s="108">
        <v>2010</v>
      </c>
      <c r="D870" s="108" t="s">
        <v>16</v>
      </c>
      <c r="E870" s="108">
        <v>163</v>
      </c>
    </row>
    <row r="871" spans="1:5" x14ac:dyDescent="0.25">
      <c r="A871" s="112" t="str">
        <f t="shared" si="13"/>
        <v>London2010Mesothelioma</v>
      </c>
      <c r="B871" s="108" t="s">
        <v>116</v>
      </c>
      <c r="C871" s="108">
        <v>2010</v>
      </c>
      <c r="D871" s="108" t="s">
        <v>39</v>
      </c>
      <c r="E871" s="108">
        <v>220</v>
      </c>
    </row>
    <row r="872" spans="1:5" x14ac:dyDescent="0.25">
      <c r="A872" s="112" t="str">
        <f t="shared" si="13"/>
        <v>London2010Multiple myeloma</v>
      </c>
      <c r="B872" s="108" t="s">
        <v>116</v>
      </c>
      <c r="C872" s="108">
        <v>2010</v>
      </c>
      <c r="D872" s="108" t="s">
        <v>40</v>
      </c>
      <c r="E872" s="108">
        <v>508</v>
      </c>
    </row>
    <row r="873" spans="1:5" x14ac:dyDescent="0.25">
      <c r="A873" s="112" t="str">
        <f t="shared" si="13"/>
        <v>London2010Non-Hodgkin lymphoma</v>
      </c>
      <c r="B873" s="108" t="s">
        <v>116</v>
      </c>
      <c r="C873" s="108">
        <v>2010</v>
      </c>
      <c r="D873" s="108" t="s">
        <v>30</v>
      </c>
      <c r="E873" s="108">
        <v>1196</v>
      </c>
    </row>
    <row r="874" spans="1:5" x14ac:dyDescent="0.25">
      <c r="A874" s="112" t="str">
        <f t="shared" si="13"/>
        <v>London2010Oesophagus</v>
      </c>
      <c r="B874" s="108" t="s">
        <v>116</v>
      </c>
      <c r="C874" s="108">
        <v>2010</v>
      </c>
      <c r="D874" s="108" t="s">
        <v>41</v>
      </c>
      <c r="E874" s="108">
        <v>625</v>
      </c>
    </row>
    <row r="875" spans="1:5" x14ac:dyDescent="0.25">
      <c r="A875" s="112" t="str">
        <f t="shared" si="13"/>
        <v>London2010Other and unspecified urinary</v>
      </c>
      <c r="B875" s="108" t="s">
        <v>116</v>
      </c>
      <c r="C875" s="108">
        <v>2010</v>
      </c>
      <c r="D875" s="108" t="s">
        <v>32</v>
      </c>
      <c r="E875" s="108">
        <v>112</v>
      </c>
    </row>
    <row r="876" spans="1:5" x14ac:dyDescent="0.25">
      <c r="A876" s="112" t="str">
        <f t="shared" si="13"/>
        <v>London2010Other CNS and intracranial tumours</v>
      </c>
      <c r="B876" s="108" t="s">
        <v>116</v>
      </c>
      <c r="C876" s="108">
        <v>2010</v>
      </c>
      <c r="D876" s="108" t="s">
        <v>17</v>
      </c>
      <c r="E876" s="108">
        <v>119</v>
      </c>
    </row>
    <row r="877" spans="1:5" x14ac:dyDescent="0.25">
      <c r="A877" s="112" t="str">
        <f t="shared" si="13"/>
        <v>London2010Other haematological malignancies</v>
      </c>
      <c r="B877" s="108" t="s">
        <v>116</v>
      </c>
      <c r="C877" s="108">
        <v>2010</v>
      </c>
      <c r="D877" s="108" t="s">
        <v>36</v>
      </c>
      <c r="E877" s="108">
        <v>163</v>
      </c>
    </row>
    <row r="878" spans="1:5" x14ac:dyDescent="0.25">
      <c r="A878" s="112" t="str">
        <f t="shared" si="13"/>
        <v>London2010Other malignant neoplasms</v>
      </c>
      <c r="B878" s="108" t="s">
        <v>116</v>
      </c>
      <c r="C878" s="108">
        <v>2010</v>
      </c>
      <c r="D878" s="108" t="s">
        <v>42</v>
      </c>
      <c r="E878" s="108">
        <v>819</v>
      </c>
    </row>
    <row r="879" spans="1:5" x14ac:dyDescent="0.25">
      <c r="A879" s="112" t="str">
        <f t="shared" si="13"/>
        <v>London2010Ovary</v>
      </c>
      <c r="B879" s="108" t="s">
        <v>116</v>
      </c>
      <c r="C879" s="108">
        <v>2010</v>
      </c>
      <c r="D879" s="108" t="s">
        <v>43</v>
      </c>
      <c r="E879" s="108">
        <v>691</v>
      </c>
    </row>
    <row r="880" spans="1:5" x14ac:dyDescent="0.25">
      <c r="A880" s="112" t="str">
        <f t="shared" si="13"/>
        <v>London2010Pancreas</v>
      </c>
      <c r="B880" s="108" t="s">
        <v>116</v>
      </c>
      <c r="C880" s="108">
        <v>2010</v>
      </c>
      <c r="D880" s="108" t="s">
        <v>44</v>
      </c>
      <c r="E880" s="108">
        <v>823</v>
      </c>
    </row>
    <row r="881" spans="1:5" x14ac:dyDescent="0.25">
      <c r="A881" s="112" t="str">
        <f t="shared" si="13"/>
        <v>London2010Prostate</v>
      </c>
      <c r="B881" s="108" t="s">
        <v>116</v>
      </c>
      <c r="C881" s="108">
        <v>2010</v>
      </c>
      <c r="D881" s="108" t="s">
        <v>45</v>
      </c>
      <c r="E881" s="108">
        <v>3882</v>
      </c>
    </row>
    <row r="882" spans="1:5" x14ac:dyDescent="0.25">
      <c r="A882" s="112" t="str">
        <f t="shared" si="13"/>
        <v>London2010Sarcoma: Bone</v>
      </c>
      <c r="B882" s="108" t="s">
        <v>116</v>
      </c>
      <c r="C882" s="108">
        <v>2010</v>
      </c>
      <c r="D882" s="108" t="s">
        <v>47</v>
      </c>
      <c r="E882" s="108">
        <v>76</v>
      </c>
    </row>
    <row r="883" spans="1:5" x14ac:dyDescent="0.25">
      <c r="A883" s="112" t="str">
        <f t="shared" si="13"/>
        <v>London2010Sarcoma: connective and soft tissue</v>
      </c>
      <c r="B883" s="108" t="s">
        <v>116</v>
      </c>
      <c r="C883" s="108">
        <v>2010</v>
      </c>
      <c r="D883" s="108" t="s">
        <v>49</v>
      </c>
      <c r="E883" s="108">
        <v>214</v>
      </c>
    </row>
    <row r="884" spans="1:5" x14ac:dyDescent="0.25">
      <c r="A884" s="112" t="str">
        <f t="shared" si="13"/>
        <v>London2010Stomach</v>
      </c>
      <c r="B884" s="108" t="s">
        <v>116</v>
      </c>
      <c r="C884" s="108">
        <v>2010</v>
      </c>
      <c r="D884" s="108" t="s">
        <v>51</v>
      </c>
      <c r="E884" s="108">
        <v>649</v>
      </c>
    </row>
    <row r="885" spans="1:5" x14ac:dyDescent="0.25">
      <c r="A885" s="112" t="str">
        <f t="shared" si="13"/>
        <v>London2010Testis</v>
      </c>
      <c r="B885" s="108" t="s">
        <v>116</v>
      </c>
      <c r="C885" s="108">
        <v>2010</v>
      </c>
      <c r="D885" s="108" t="s">
        <v>53</v>
      </c>
      <c r="E885" s="108">
        <v>209</v>
      </c>
    </row>
    <row r="886" spans="1:5" x14ac:dyDescent="0.25">
      <c r="A886" s="112" t="str">
        <f t="shared" si="13"/>
        <v>London2010Uterus</v>
      </c>
      <c r="B886" s="108" t="s">
        <v>116</v>
      </c>
      <c r="C886" s="108">
        <v>2010</v>
      </c>
      <c r="D886" s="108" t="s">
        <v>55</v>
      </c>
      <c r="E886" s="108">
        <v>807</v>
      </c>
    </row>
    <row r="887" spans="1:5" x14ac:dyDescent="0.25">
      <c r="A887" s="112" t="str">
        <f t="shared" si="13"/>
        <v>London2010Vulva</v>
      </c>
      <c r="B887" s="108" t="s">
        <v>116</v>
      </c>
      <c r="C887" s="108">
        <v>2010</v>
      </c>
      <c r="D887" s="108" t="s">
        <v>57</v>
      </c>
      <c r="E887" s="108">
        <v>72</v>
      </c>
    </row>
    <row r="888" spans="1:5" x14ac:dyDescent="0.25">
      <c r="A888" s="112" t="str">
        <f t="shared" si="13"/>
        <v>London2010 Total</v>
      </c>
      <c r="B888" s="108" t="s">
        <v>116</v>
      </c>
      <c r="C888" s="108" t="s">
        <v>76</v>
      </c>
      <c r="D888" s="108" t="s">
        <v>80</v>
      </c>
      <c r="E888" s="108">
        <v>33245</v>
      </c>
    </row>
    <row r="889" spans="1:5" x14ac:dyDescent="0.25">
      <c r="A889" s="112" t="str">
        <f t="shared" si="13"/>
        <v>London2011Bladder</v>
      </c>
      <c r="B889" s="108" t="s">
        <v>116</v>
      </c>
      <c r="C889" s="108">
        <v>2011</v>
      </c>
      <c r="D889" s="108" t="s">
        <v>14</v>
      </c>
      <c r="E889" s="108">
        <v>847</v>
      </c>
    </row>
    <row r="890" spans="1:5" x14ac:dyDescent="0.25">
      <c r="A890" s="112" t="str">
        <f t="shared" si="13"/>
        <v>London2011Bladder (in situ)</v>
      </c>
      <c r="B890" s="108" t="s">
        <v>116</v>
      </c>
      <c r="C890" s="108">
        <v>2011</v>
      </c>
      <c r="D890" s="108" t="s">
        <v>176</v>
      </c>
      <c r="E890" s="108">
        <v>661</v>
      </c>
    </row>
    <row r="891" spans="1:5" x14ac:dyDescent="0.25">
      <c r="A891" s="112" t="str">
        <f t="shared" si="13"/>
        <v>London2011Brain</v>
      </c>
      <c r="B891" s="108" t="s">
        <v>116</v>
      </c>
      <c r="C891" s="108">
        <v>2011</v>
      </c>
      <c r="D891" s="108" t="s">
        <v>15</v>
      </c>
      <c r="E891" s="108">
        <v>493</v>
      </c>
    </row>
    <row r="892" spans="1:5" x14ac:dyDescent="0.25">
      <c r="A892" s="112" t="str">
        <f t="shared" si="13"/>
        <v>London2011Breast</v>
      </c>
      <c r="B892" s="108" t="s">
        <v>116</v>
      </c>
      <c r="C892" s="108">
        <v>2011</v>
      </c>
      <c r="D892" s="108" t="s">
        <v>18</v>
      </c>
      <c r="E892" s="108">
        <v>4798</v>
      </c>
    </row>
    <row r="893" spans="1:5" x14ac:dyDescent="0.25">
      <c r="A893" s="112" t="str">
        <f t="shared" si="13"/>
        <v>London2011Breast (in-situ)</v>
      </c>
      <c r="B893" s="108" t="s">
        <v>116</v>
      </c>
      <c r="C893" s="108">
        <v>2011</v>
      </c>
      <c r="D893" s="108" t="s">
        <v>19</v>
      </c>
      <c r="E893" s="108">
        <v>631</v>
      </c>
    </row>
    <row r="894" spans="1:5" x14ac:dyDescent="0.25">
      <c r="A894" s="112" t="str">
        <f t="shared" si="13"/>
        <v>London2011Cancer of Unknown Primary</v>
      </c>
      <c r="B894" s="108" t="s">
        <v>116</v>
      </c>
      <c r="C894" s="108">
        <v>2011</v>
      </c>
      <c r="D894" s="108" t="s">
        <v>20</v>
      </c>
      <c r="E894" s="108">
        <v>926</v>
      </c>
    </row>
    <row r="895" spans="1:5" x14ac:dyDescent="0.25">
      <c r="A895" s="112" t="str">
        <f t="shared" si="13"/>
        <v>London2011Cervix</v>
      </c>
      <c r="B895" s="108" t="s">
        <v>116</v>
      </c>
      <c r="C895" s="108">
        <v>2011</v>
      </c>
      <c r="D895" s="108" t="s">
        <v>21</v>
      </c>
      <c r="E895" s="108">
        <v>295</v>
      </c>
    </row>
    <row r="896" spans="1:5" x14ac:dyDescent="0.25">
      <c r="A896" s="112" t="str">
        <f t="shared" si="13"/>
        <v>London2011Cervix (in-situ)</v>
      </c>
      <c r="B896" s="108" t="s">
        <v>116</v>
      </c>
      <c r="C896" s="108">
        <v>2011</v>
      </c>
      <c r="D896" s="108" t="s">
        <v>22</v>
      </c>
      <c r="E896" s="108">
        <v>1930</v>
      </c>
    </row>
    <row r="897" spans="1:5" x14ac:dyDescent="0.25">
      <c r="A897" s="112" t="str">
        <f t="shared" si="13"/>
        <v>London2011Colorectal</v>
      </c>
      <c r="B897" s="108" t="s">
        <v>116</v>
      </c>
      <c r="C897" s="108">
        <v>2011</v>
      </c>
      <c r="D897" s="108" t="s">
        <v>23</v>
      </c>
      <c r="E897" s="108">
        <v>3372</v>
      </c>
    </row>
    <row r="898" spans="1:5" x14ac:dyDescent="0.25">
      <c r="A898" s="112" t="str">
        <f t="shared" si="13"/>
        <v>London2011Head and neck - Larynx</v>
      </c>
      <c r="B898" s="108" t="s">
        <v>116</v>
      </c>
      <c r="C898" s="108">
        <v>2011</v>
      </c>
      <c r="D898" s="108" t="s">
        <v>177</v>
      </c>
      <c r="E898" s="108">
        <v>249</v>
      </c>
    </row>
    <row r="899" spans="1:5" x14ac:dyDescent="0.25">
      <c r="A899" s="112" t="str">
        <f t="shared" si="13"/>
        <v>London2011Head and Neck - non specific</v>
      </c>
      <c r="B899" s="108" t="s">
        <v>116</v>
      </c>
      <c r="C899" s="108">
        <v>2011</v>
      </c>
      <c r="D899" s="108" t="s">
        <v>27</v>
      </c>
      <c r="E899" s="108">
        <v>63</v>
      </c>
    </row>
    <row r="900" spans="1:5" x14ac:dyDescent="0.25">
      <c r="A900" s="112" t="str">
        <f t="shared" si="13"/>
        <v>London2011Head and neck - Oral cavity</v>
      </c>
      <c r="B900" s="108" t="s">
        <v>116</v>
      </c>
      <c r="C900" s="108">
        <v>2011</v>
      </c>
      <c r="D900" s="108" t="s">
        <v>24</v>
      </c>
      <c r="E900" s="108">
        <v>312</v>
      </c>
    </row>
    <row r="901" spans="1:5" x14ac:dyDescent="0.25">
      <c r="A901" s="112" t="str">
        <f t="shared" si="13"/>
        <v>London2011Head and neck - Oropharynx</v>
      </c>
      <c r="B901" s="108" t="s">
        <v>116</v>
      </c>
      <c r="C901" s="108">
        <v>2011</v>
      </c>
      <c r="D901" s="108" t="s">
        <v>25</v>
      </c>
      <c r="E901" s="108">
        <v>173</v>
      </c>
    </row>
    <row r="902" spans="1:5" x14ac:dyDescent="0.25">
      <c r="A902" s="112" t="str">
        <f t="shared" ref="A902:A965" si="14">CONCATENATE(B902,C902,D902)</f>
        <v>London2011Head and neck - Other (excl. oral cavity, oropharynx, larynx &amp; thyroid)</v>
      </c>
      <c r="B902" s="108" t="s">
        <v>116</v>
      </c>
      <c r="C902" s="108">
        <v>2011</v>
      </c>
      <c r="D902" s="108" t="s">
        <v>28</v>
      </c>
      <c r="E902" s="108">
        <v>201</v>
      </c>
    </row>
    <row r="903" spans="1:5" x14ac:dyDescent="0.25">
      <c r="A903" s="112" t="str">
        <f t="shared" si="14"/>
        <v>London2011Head and neck - Thyroid</v>
      </c>
      <c r="B903" s="108" t="s">
        <v>116</v>
      </c>
      <c r="C903" s="108">
        <v>2011</v>
      </c>
      <c r="D903" s="108" t="s">
        <v>178</v>
      </c>
      <c r="E903" s="108">
        <v>341</v>
      </c>
    </row>
    <row r="904" spans="1:5" x14ac:dyDescent="0.25">
      <c r="A904" s="112" t="str">
        <f t="shared" si="14"/>
        <v>London2011Hodgkin lymphoma</v>
      </c>
      <c r="B904" s="108" t="s">
        <v>116</v>
      </c>
      <c r="C904" s="108">
        <v>2011</v>
      </c>
      <c r="D904" s="108" t="s">
        <v>29</v>
      </c>
      <c r="E904" s="108">
        <v>234</v>
      </c>
    </row>
    <row r="905" spans="1:5" x14ac:dyDescent="0.25">
      <c r="A905" s="112" t="str">
        <f t="shared" si="14"/>
        <v>London2011Kidney</v>
      </c>
      <c r="B905" s="108" t="s">
        <v>116</v>
      </c>
      <c r="C905" s="108">
        <v>2011</v>
      </c>
      <c r="D905" s="108" t="s">
        <v>31</v>
      </c>
      <c r="E905" s="108">
        <v>686</v>
      </c>
    </row>
    <row r="906" spans="1:5" x14ac:dyDescent="0.25">
      <c r="A906" s="112" t="str">
        <f t="shared" si="14"/>
        <v>London2011Leukaemia: acute myeloid</v>
      </c>
      <c r="B906" s="108" t="s">
        <v>116</v>
      </c>
      <c r="C906" s="108">
        <v>2011</v>
      </c>
      <c r="D906" s="108" t="s">
        <v>33</v>
      </c>
      <c r="E906" s="108">
        <v>317</v>
      </c>
    </row>
    <row r="907" spans="1:5" x14ac:dyDescent="0.25">
      <c r="A907" s="112" t="str">
        <f t="shared" si="14"/>
        <v>London2011Leukaemia: chronic lymphocytic</v>
      </c>
      <c r="B907" s="108" t="s">
        <v>116</v>
      </c>
      <c r="C907" s="108">
        <v>2011</v>
      </c>
      <c r="D907" s="108" t="s">
        <v>34</v>
      </c>
      <c r="E907" s="108">
        <v>249</v>
      </c>
    </row>
    <row r="908" spans="1:5" x14ac:dyDescent="0.25">
      <c r="A908" s="112" t="str">
        <f t="shared" si="14"/>
        <v>London2011Leukaemia: other (all excluding AML and CLL)</v>
      </c>
      <c r="B908" s="108" t="s">
        <v>116</v>
      </c>
      <c r="C908" s="108">
        <v>2011</v>
      </c>
      <c r="D908" s="108" t="s">
        <v>35</v>
      </c>
      <c r="E908" s="108">
        <v>156</v>
      </c>
    </row>
    <row r="909" spans="1:5" x14ac:dyDescent="0.25">
      <c r="A909" s="112" t="str">
        <f t="shared" si="14"/>
        <v>London2011Liver</v>
      </c>
      <c r="B909" s="108" t="s">
        <v>116</v>
      </c>
      <c r="C909" s="108">
        <v>2011</v>
      </c>
      <c r="D909" s="108" t="s">
        <v>179</v>
      </c>
      <c r="E909" s="108">
        <v>435</v>
      </c>
    </row>
    <row r="910" spans="1:5" x14ac:dyDescent="0.25">
      <c r="A910" s="112" t="str">
        <f t="shared" si="14"/>
        <v>London2011Lung</v>
      </c>
      <c r="B910" s="108" t="s">
        <v>116</v>
      </c>
      <c r="C910" s="108">
        <v>2011</v>
      </c>
      <c r="D910" s="108" t="s">
        <v>37</v>
      </c>
      <c r="E910" s="108">
        <v>3655</v>
      </c>
    </row>
    <row r="911" spans="1:5" x14ac:dyDescent="0.25">
      <c r="A911" s="112" t="str">
        <f t="shared" si="14"/>
        <v>London2011Melanoma</v>
      </c>
      <c r="B911" s="108" t="s">
        <v>116</v>
      </c>
      <c r="C911" s="108">
        <v>2011</v>
      </c>
      <c r="D911" s="108" t="s">
        <v>38</v>
      </c>
      <c r="E911" s="108">
        <v>878</v>
      </c>
    </row>
    <row r="912" spans="1:5" x14ac:dyDescent="0.25">
      <c r="A912" s="112" t="str">
        <f t="shared" si="14"/>
        <v>London2011Meninges</v>
      </c>
      <c r="B912" s="108" t="s">
        <v>116</v>
      </c>
      <c r="C912" s="108">
        <v>2011</v>
      </c>
      <c r="D912" s="108" t="s">
        <v>16</v>
      </c>
      <c r="E912" s="108">
        <v>142</v>
      </c>
    </row>
    <row r="913" spans="1:5" x14ac:dyDescent="0.25">
      <c r="A913" s="112" t="str">
        <f t="shared" si="14"/>
        <v>London2011Mesothelioma</v>
      </c>
      <c r="B913" s="108" t="s">
        <v>116</v>
      </c>
      <c r="C913" s="108">
        <v>2011</v>
      </c>
      <c r="D913" s="108" t="s">
        <v>39</v>
      </c>
      <c r="E913" s="108">
        <v>209</v>
      </c>
    </row>
    <row r="914" spans="1:5" x14ac:dyDescent="0.25">
      <c r="A914" s="112" t="str">
        <f t="shared" si="14"/>
        <v>London2011Multiple myeloma</v>
      </c>
      <c r="B914" s="108" t="s">
        <v>116</v>
      </c>
      <c r="C914" s="108">
        <v>2011</v>
      </c>
      <c r="D914" s="108" t="s">
        <v>40</v>
      </c>
      <c r="E914" s="108">
        <v>525</v>
      </c>
    </row>
    <row r="915" spans="1:5" x14ac:dyDescent="0.25">
      <c r="A915" s="112" t="str">
        <f t="shared" si="14"/>
        <v>London2011Non-Hodgkin lymphoma</v>
      </c>
      <c r="B915" s="108" t="s">
        <v>116</v>
      </c>
      <c r="C915" s="108">
        <v>2011</v>
      </c>
      <c r="D915" s="108" t="s">
        <v>30</v>
      </c>
      <c r="E915" s="108">
        <v>1302</v>
      </c>
    </row>
    <row r="916" spans="1:5" x14ac:dyDescent="0.25">
      <c r="A916" s="112" t="str">
        <f t="shared" si="14"/>
        <v>London2011Oesophagus</v>
      </c>
      <c r="B916" s="108" t="s">
        <v>116</v>
      </c>
      <c r="C916" s="108">
        <v>2011</v>
      </c>
      <c r="D916" s="108" t="s">
        <v>41</v>
      </c>
      <c r="E916" s="108">
        <v>652</v>
      </c>
    </row>
    <row r="917" spans="1:5" x14ac:dyDescent="0.25">
      <c r="A917" s="112" t="str">
        <f t="shared" si="14"/>
        <v>London2011Other and unspecified urinary</v>
      </c>
      <c r="B917" s="108" t="s">
        <v>116</v>
      </c>
      <c r="C917" s="108">
        <v>2011</v>
      </c>
      <c r="D917" s="108" t="s">
        <v>32</v>
      </c>
      <c r="E917" s="108">
        <v>123</v>
      </c>
    </row>
    <row r="918" spans="1:5" x14ac:dyDescent="0.25">
      <c r="A918" s="112" t="str">
        <f t="shared" si="14"/>
        <v>London2011Other CNS and intracranial tumours</v>
      </c>
      <c r="B918" s="108" t="s">
        <v>116</v>
      </c>
      <c r="C918" s="108">
        <v>2011</v>
      </c>
      <c r="D918" s="108" t="s">
        <v>17</v>
      </c>
      <c r="E918" s="108">
        <v>126</v>
      </c>
    </row>
    <row r="919" spans="1:5" x14ac:dyDescent="0.25">
      <c r="A919" s="112" t="str">
        <f t="shared" si="14"/>
        <v>London2011Other haematological malignancies</v>
      </c>
      <c r="B919" s="108" t="s">
        <v>116</v>
      </c>
      <c r="C919" s="108">
        <v>2011</v>
      </c>
      <c r="D919" s="108" t="s">
        <v>36</v>
      </c>
      <c r="E919" s="108">
        <v>146</v>
      </c>
    </row>
    <row r="920" spans="1:5" x14ac:dyDescent="0.25">
      <c r="A920" s="112" t="str">
        <f t="shared" si="14"/>
        <v>London2011Other malignant neoplasms</v>
      </c>
      <c r="B920" s="108" t="s">
        <v>116</v>
      </c>
      <c r="C920" s="108">
        <v>2011</v>
      </c>
      <c r="D920" s="108" t="s">
        <v>42</v>
      </c>
      <c r="E920" s="108">
        <v>780</v>
      </c>
    </row>
    <row r="921" spans="1:5" x14ac:dyDescent="0.25">
      <c r="A921" s="112" t="str">
        <f t="shared" si="14"/>
        <v>London2011Ovary</v>
      </c>
      <c r="B921" s="108" t="s">
        <v>116</v>
      </c>
      <c r="C921" s="108">
        <v>2011</v>
      </c>
      <c r="D921" s="108" t="s">
        <v>43</v>
      </c>
      <c r="E921" s="108">
        <v>656</v>
      </c>
    </row>
    <row r="922" spans="1:5" x14ac:dyDescent="0.25">
      <c r="A922" s="112" t="str">
        <f t="shared" si="14"/>
        <v>London2011Pancreas</v>
      </c>
      <c r="B922" s="108" t="s">
        <v>116</v>
      </c>
      <c r="C922" s="108">
        <v>2011</v>
      </c>
      <c r="D922" s="108" t="s">
        <v>44</v>
      </c>
      <c r="E922" s="108">
        <v>765</v>
      </c>
    </row>
    <row r="923" spans="1:5" x14ac:dyDescent="0.25">
      <c r="A923" s="112" t="str">
        <f t="shared" si="14"/>
        <v>London2011Prostate</v>
      </c>
      <c r="B923" s="108" t="s">
        <v>116</v>
      </c>
      <c r="C923" s="108">
        <v>2011</v>
      </c>
      <c r="D923" s="108" t="s">
        <v>45</v>
      </c>
      <c r="E923" s="108">
        <v>4096</v>
      </c>
    </row>
    <row r="924" spans="1:5" x14ac:dyDescent="0.25">
      <c r="A924" s="112" t="str">
        <f t="shared" si="14"/>
        <v>London2011Sarcoma: Bone</v>
      </c>
      <c r="B924" s="108" t="s">
        <v>116</v>
      </c>
      <c r="C924" s="108">
        <v>2011</v>
      </c>
      <c r="D924" s="108" t="s">
        <v>47</v>
      </c>
      <c r="E924" s="108">
        <v>75</v>
      </c>
    </row>
    <row r="925" spans="1:5" x14ac:dyDescent="0.25">
      <c r="A925" s="112" t="str">
        <f t="shared" si="14"/>
        <v>London2011Sarcoma: connective and soft tissue</v>
      </c>
      <c r="B925" s="108" t="s">
        <v>116</v>
      </c>
      <c r="C925" s="108">
        <v>2011</v>
      </c>
      <c r="D925" s="108" t="s">
        <v>49</v>
      </c>
      <c r="E925" s="108">
        <v>204</v>
      </c>
    </row>
    <row r="926" spans="1:5" x14ac:dyDescent="0.25">
      <c r="A926" s="112" t="str">
        <f t="shared" si="14"/>
        <v>London2011Stomach</v>
      </c>
      <c r="B926" s="108" t="s">
        <v>116</v>
      </c>
      <c r="C926" s="108">
        <v>2011</v>
      </c>
      <c r="D926" s="108" t="s">
        <v>51</v>
      </c>
      <c r="E926" s="108">
        <v>598</v>
      </c>
    </row>
    <row r="927" spans="1:5" x14ac:dyDescent="0.25">
      <c r="A927" s="112" t="str">
        <f t="shared" si="14"/>
        <v>London2011Testis</v>
      </c>
      <c r="B927" s="108" t="s">
        <v>116</v>
      </c>
      <c r="C927" s="108">
        <v>2011</v>
      </c>
      <c r="D927" s="108" t="s">
        <v>53</v>
      </c>
      <c r="E927" s="108">
        <v>233</v>
      </c>
    </row>
    <row r="928" spans="1:5" x14ac:dyDescent="0.25">
      <c r="A928" s="112" t="str">
        <f t="shared" si="14"/>
        <v>London2011Uterus</v>
      </c>
      <c r="B928" s="108" t="s">
        <v>116</v>
      </c>
      <c r="C928" s="108">
        <v>2011</v>
      </c>
      <c r="D928" s="108" t="s">
        <v>55</v>
      </c>
      <c r="E928" s="108">
        <v>866</v>
      </c>
    </row>
    <row r="929" spans="1:5" x14ac:dyDescent="0.25">
      <c r="A929" s="112" t="str">
        <f t="shared" si="14"/>
        <v>London2011Vulva</v>
      </c>
      <c r="B929" s="108" t="s">
        <v>116</v>
      </c>
      <c r="C929" s="108">
        <v>2011</v>
      </c>
      <c r="D929" s="108" t="s">
        <v>57</v>
      </c>
      <c r="E929" s="108">
        <v>90</v>
      </c>
    </row>
    <row r="930" spans="1:5" x14ac:dyDescent="0.25">
      <c r="A930" s="112" t="str">
        <f t="shared" si="14"/>
        <v>London2011 Total</v>
      </c>
      <c r="B930" s="108" t="s">
        <v>116</v>
      </c>
      <c r="C930" s="108" t="s">
        <v>77</v>
      </c>
      <c r="D930" s="108" t="s">
        <v>80</v>
      </c>
      <c r="E930" s="108">
        <v>33490</v>
      </c>
    </row>
    <row r="931" spans="1:5" x14ac:dyDescent="0.25">
      <c r="A931" s="112" t="str">
        <f t="shared" si="14"/>
        <v>London2012Bladder</v>
      </c>
      <c r="B931" s="108" t="s">
        <v>116</v>
      </c>
      <c r="C931" s="108">
        <v>2012</v>
      </c>
      <c r="D931" s="108" t="s">
        <v>14</v>
      </c>
      <c r="E931" s="108">
        <v>1006</v>
      </c>
    </row>
    <row r="932" spans="1:5" x14ac:dyDescent="0.25">
      <c r="A932" s="112" t="str">
        <f t="shared" si="14"/>
        <v>London2012Bladder (in situ)</v>
      </c>
      <c r="B932" s="108" t="s">
        <v>116</v>
      </c>
      <c r="C932" s="108">
        <v>2012</v>
      </c>
      <c r="D932" s="108" t="s">
        <v>176</v>
      </c>
      <c r="E932" s="108">
        <v>281</v>
      </c>
    </row>
    <row r="933" spans="1:5" x14ac:dyDescent="0.25">
      <c r="A933" s="112" t="str">
        <f t="shared" si="14"/>
        <v>London2012Brain</v>
      </c>
      <c r="B933" s="108" t="s">
        <v>116</v>
      </c>
      <c r="C933" s="108">
        <v>2012</v>
      </c>
      <c r="D933" s="108" t="s">
        <v>15</v>
      </c>
      <c r="E933" s="108">
        <v>521</v>
      </c>
    </row>
    <row r="934" spans="1:5" x14ac:dyDescent="0.25">
      <c r="A934" s="112" t="str">
        <f t="shared" si="14"/>
        <v>London2012Breast</v>
      </c>
      <c r="B934" s="108" t="s">
        <v>116</v>
      </c>
      <c r="C934" s="108">
        <v>2012</v>
      </c>
      <c r="D934" s="108" t="s">
        <v>18</v>
      </c>
      <c r="E934" s="108">
        <v>4913</v>
      </c>
    </row>
    <row r="935" spans="1:5" x14ac:dyDescent="0.25">
      <c r="A935" s="112" t="str">
        <f t="shared" si="14"/>
        <v>London2012Breast (in-situ)</v>
      </c>
      <c r="B935" s="108" t="s">
        <v>116</v>
      </c>
      <c r="C935" s="108">
        <v>2012</v>
      </c>
      <c r="D935" s="108" t="s">
        <v>19</v>
      </c>
      <c r="E935" s="108">
        <v>599</v>
      </c>
    </row>
    <row r="936" spans="1:5" x14ac:dyDescent="0.25">
      <c r="A936" s="112" t="str">
        <f t="shared" si="14"/>
        <v>London2012Cancer of Unknown Primary</v>
      </c>
      <c r="B936" s="108" t="s">
        <v>116</v>
      </c>
      <c r="C936" s="108">
        <v>2012</v>
      </c>
      <c r="D936" s="108" t="s">
        <v>20</v>
      </c>
      <c r="E936" s="108">
        <v>840</v>
      </c>
    </row>
    <row r="937" spans="1:5" x14ac:dyDescent="0.25">
      <c r="A937" s="112" t="str">
        <f t="shared" si="14"/>
        <v>London2012Cervix</v>
      </c>
      <c r="B937" s="108" t="s">
        <v>116</v>
      </c>
      <c r="C937" s="108">
        <v>2012</v>
      </c>
      <c r="D937" s="108" t="s">
        <v>21</v>
      </c>
      <c r="E937" s="108">
        <v>311</v>
      </c>
    </row>
    <row r="938" spans="1:5" x14ac:dyDescent="0.25">
      <c r="A938" s="112" t="str">
        <f t="shared" si="14"/>
        <v>London2012Cervix (in-situ)</v>
      </c>
      <c r="B938" s="108" t="s">
        <v>116</v>
      </c>
      <c r="C938" s="108">
        <v>2012</v>
      </c>
      <c r="D938" s="108" t="s">
        <v>22</v>
      </c>
      <c r="E938" s="108">
        <v>2105</v>
      </c>
    </row>
    <row r="939" spans="1:5" x14ac:dyDescent="0.25">
      <c r="A939" s="112" t="str">
        <f t="shared" si="14"/>
        <v>London2012Colorectal</v>
      </c>
      <c r="B939" s="108" t="s">
        <v>116</v>
      </c>
      <c r="C939" s="108">
        <v>2012</v>
      </c>
      <c r="D939" s="108" t="s">
        <v>23</v>
      </c>
      <c r="E939" s="108">
        <v>3472</v>
      </c>
    </row>
    <row r="940" spans="1:5" x14ac:dyDescent="0.25">
      <c r="A940" s="112" t="str">
        <f t="shared" si="14"/>
        <v>London2012Head and neck - Larynx</v>
      </c>
      <c r="B940" s="108" t="s">
        <v>116</v>
      </c>
      <c r="C940" s="108">
        <v>2012</v>
      </c>
      <c r="D940" s="108" t="s">
        <v>177</v>
      </c>
      <c r="E940" s="108">
        <v>205</v>
      </c>
    </row>
    <row r="941" spans="1:5" x14ac:dyDescent="0.25">
      <c r="A941" s="112" t="str">
        <f t="shared" si="14"/>
        <v>London2012Head and Neck - non specific</v>
      </c>
      <c r="B941" s="108" t="s">
        <v>116</v>
      </c>
      <c r="C941" s="108">
        <v>2012</v>
      </c>
      <c r="D941" s="108" t="s">
        <v>27</v>
      </c>
      <c r="E941" s="108">
        <v>66</v>
      </c>
    </row>
    <row r="942" spans="1:5" x14ac:dyDescent="0.25">
      <c r="A942" s="112" t="str">
        <f t="shared" si="14"/>
        <v>London2012Head and neck - Oral cavity</v>
      </c>
      <c r="B942" s="108" t="s">
        <v>116</v>
      </c>
      <c r="C942" s="108">
        <v>2012</v>
      </c>
      <c r="D942" s="108" t="s">
        <v>24</v>
      </c>
      <c r="E942" s="108">
        <v>360</v>
      </c>
    </row>
    <row r="943" spans="1:5" x14ac:dyDescent="0.25">
      <c r="A943" s="112" t="str">
        <f t="shared" si="14"/>
        <v>London2012Head and neck - Oropharynx</v>
      </c>
      <c r="B943" s="108" t="s">
        <v>116</v>
      </c>
      <c r="C943" s="108">
        <v>2012</v>
      </c>
      <c r="D943" s="108" t="s">
        <v>25</v>
      </c>
      <c r="E943" s="108">
        <v>210</v>
      </c>
    </row>
    <row r="944" spans="1:5" x14ac:dyDescent="0.25">
      <c r="A944" s="112" t="str">
        <f t="shared" si="14"/>
        <v>London2012Head and neck - Other (excl. oral cavity, oropharynx, larynx &amp; thyroid)</v>
      </c>
      <c r="B944" s="108" t="s">
        <v>116</v>
      </c>
      <c r="C944" s="108">
        <v>2012</v>
      </c>
      <c r="D944" s="108" t="s">
        <v>28</v>
      </c>
      <c r="E944" s="108">
        <v>226</v>
      </c>
    </row>
    <row r="945" spans="1:5" x14ac:dyDescent="0.25">
      <c r="A945" s="112" t="str">
        <f t="shared" si="14"/>
        <v>London2012Head and neck - Thyroid</v>
      </c>
      <c r="B945" s="108" t="s">
        <v>116</v>
      </c>
      <c r="C945" s="108">
        <v>2012</v>
      </c>
      <c r="D945" s="108" t="s">
        <v>178</v>
      </c>
      <c r="E945" s="108">
        <v>398</v>
      </c>
    </row>
    <row r="946" spans="1:5" x14ac:dyDescent="0.25">
      <c r="A946" s="112" t="str">
        <f t="shared" si="14"/>
        <v>London2012Hodgkin lymphoma</v>
      </c>
      <c r="B946" s="108" t="s">
        <v>116</v>
      </c>
      <c r="C946" s="108">
        <v>2012</v>
      </c>
      <c r="D946" s="108" t="s">
        <v>29</v>
      </c>
      <c r="E946" s="108">
        <v>256</v>
      </c>
    </row>
    <row r="947" spans="1:5" x14ac:dyDescent="0.25">
      <c r="A947" s="112" t="str">
        <f t="shared" si="14"/>
        <v>London2012Kidney</v>
      </c>
      <c r="B947" s="108" t="s">
        <v>116</v>
      </c>
      <c r="C947" s="108">
        <v>2012</v>
      </c>
      <c r="D947" s="108" t="s">
        <v>31</v>
      </c>
      <c r="E947" s="108">
        <v>729</v>
      </c>
    </row>
    <row r="948" spans="1:5" x14ac:dyDescent="0.25">
      <c r="A948" s="112" t="str">
        <f t="shared" si="14"/>
        <v>London2012Leukaemia: acute myeloid</v>
      </c>
      <c r="B948" s="108" t="s">
        <v>116</v>
      </c>
      <c r="C948" s="108">
        <v>2012</v>
      </c>
      <c r="D948" s="108" t="s">
        <v>33</v>
      </c>
      <c r="E948" s="108">
        <v>305</v>
      </c>
    </row>
    <row r="949" spans="1:5" x14ac:dyDescent="0.25">
      <c r="A949" s="112" t="str">
        <f t="shared" si="14"/>
        <v>London2012Leukaemia: chronic lymphocytic</v>
      </c>
      <c r="B949" s="108" t="s">
        <v>116</v>
      </c>
      <c r="C949" s="108">
        <v>2012</v>
      </c>
      <c r="D949" s="108" t="s">
        <v>34</v>
      </c>
      <c r="E949" s="108">
        <v>237</v>
      </c>
    </row>
    <row r="950" spans="1:5" x14ac:dyDescent="0.25">
      <c r="A950" s="112" t="str">
        <f t="shared" si="14"/>
        <v>London2012Leukaemia: other (all excluding AML and CLL)</v>
      </c>
      <c r="B950" s="108" t="s">
        <v>116</v>
      </c>
      <c r="C950" s="108">
        <v>2012</v>
      </c>
      <c r="D950" s="108" t="s">
        <v>35</v>
      </c>
      <c r="E950" s="108">
        <v>147</v>
      </c>
    </row>
    <row r="951" spans="1:5" x14ac:dyDescent="0.25">
      <c r="A951" s="112" t="str">
        <f t="shared" si="14"/>
        <v>London2012Liver</v>
      </c>
      <c r="B951" s="108" t="s">
        <v>116</v>
      </c>
      <c r="C951" s="108">
        <v>2012</v>
      </c>
      <c r="D951" s="108" t="s">
        <v>179</v>
      </c>
      <c r="E951" s="108">
        <v>513</v>
      </c>
    </row>
    <row r="952" spans="1:5" x14ac:dyDescent="0.25">
      <c r="A952" s="112" t="str">
        <f t="shared" si="14"/>
        <v>London2012Lung</v>
      </c>
      <c r="B952" s="108" t="s">
        <v>116</v>
      </c>
      <c r="C952" s="108">
        <v>2012</v>
      </c>
      <c r="D952" s="108" t="s">
        <v>37</v>
      </c>
      <c r="E952" s="108">
        <v>3902</v>
      </c>
    </row>
    <row r="953" spans="1:5" x14ac:dyDescent="0.25">
      <c r="A953" s="112" t="str">
        <f t="shared" si="14"/>
        <v>London2012Melanoma</v>
      </c>
      <c r="B953" s="108" t="s">
        <v>116</v>
      </c>
      <c r="C953" s="108">
        <v>2012</v>
      </c>
      <c r="D953" s="108" t="s">
        <v>38</v>
      </c>
      <c r="E953" s="108">
        <v>914</v>
      </c>
    </row>
    <row r="954" spans="1:5" x14ac:dyDescent="0.25">
      <c r="A954" s="112" t="str">
        <f t="shared" si="14"/>
        <v>London2012Meninges</v>
      </c>
      <c r="B954" s="108" t="s">
        <v>116</v>
      </c>
      <c r="C954" s="108">
        <v>2012</v>
      </c>
      <c r="D954" s="108" t="s">
        <v>16</v>
      </c>
      <c r="E954" s="108">
        <v>170</v>
      </c>
    </row>
    <row r="955" spans="1:5" x14ac:dyDescent="0.25">
      <c r="A955" s="112" t="str">
        <f t="shared" si="14"/>
        <v>London2012Mesothelioma</v>
      </c>
      <c r="B955" s="108" t="s">
        <v>116</v>
      </c>
      <c r="C955" s="108">
        <v>2012</v>
      </c>
      <c r="D955" s="108" t="s">
        <v>39</v>
      </c>
      <c r="E955" s="108">
        <v>225</v>
      </c>
    </row>
    <row r="956" spans="1:5" x14ac:dyDescent="0.25">
      <c r="A956" s="112" t="str">
        <f t="shared" si="14"/>
        <v>London2012Multiple myeloma</v>
      </c>
      <c r="B956" s="108" t="s">
        <v>116</v>
      </c>
      <c r="C956" s="108">
        <v>2012</v>
      </c>
      <c r="D956" s="108" t="s">
        <v>40</v>
      </c>
      <c r="E956" s="108">
        <v>568</v>
      </c>
    </row>
    <row r="957" spans="1:5" x14ac:dyDescent="0.25">
      <c r="A957" s="112" t="str">
        <f t="shared" si="14"/>
        <v>London2012Non-Hodgkin lymphoma</v>
      </c>
      <c r="B957" s="108" t="s">
        <v>116</v>
      </c>
      <c r="C957" s="108">
        <v>2012</v>
      </c>
      <c r="D957" s="108" t="s">
        <v>30</v>
      </c>
      <c r="E957" s="108">
        <v>1326</v>
      </c>
    </row>
    <row r="958" spans="1:5" x14ac:dyDescent="0.25">
      <c r="A958" s="112" t="str">
        <f t="shared" si="14"/>
        <v>London2012Oesophagus</v>
      </c>
      <c r="B958" s="108" t="s">
        <v>116</v>
      </c>
      <c r="C958" s="108">
        <v>2012</v>
      </c>
      <c r="D958" s="108" t="s">
        <v>41</v>
      </c>
      <c r="E958" s="108">
        <v>620</v>
      </c>
    </row>
    <row r="959" spans="1:5" x14ac:dyDescent="0.25">
      <c r="A959" s="112" t="str">
        <f t="shared" si="14"/>
        <v>London2012Other and unspecified urinary</v>
      </c>
      <c r="B959" s="108" t="s">
        <v>116</v>
      </c>
      <c r="C959" s="108">
        <v>2012</v>
      </c>
      <c r="D959" s="108" t="s">
        <v>32</v>
      </c>
      <c r="E959" s="108">
        <v>137</v>
      </c>
    </row>
    <row r="960" spans="1:5" x14ac:dyDescent="0.25">
      <c r="A960" s="112" t="str">
        <f t="shared" si="14"/>
        <v>London2012Other CNS and intracranial tumours</v>
      </c>
      <c r="B960" s="108" t="s">
        <v>116</v>
      </c>
      <c r="C960" s="108">
        <v>2012</v>
      </c>
      <c r="D960" s="108" t="s">
        <v>17</v>
      </c>
      <c r="E960" s="108">
        <v>88</v>
      </c>
    </row>
    <row r="961" spans="1:5" x14ac:dyDescent="0.25">
      <c r="A961" s="112" t="str">
        <f t="shared" si="14"/>
        <v>London2012Other haematological malignancies</v>
      </c>
      <c r="B961" s="108" t="s">
        <v>116</v>
      </c>
      <c r="C961" s="108">
        <v>2012</v>
      </c>
      <c r="D961" s="108" t="s">
        <v>36</v>
      </c>
      <c r="E961" s="108">
        <v>136</v>
      </c>
    </row>
    <row r="962" spans="1:5" x14ac:dyDescent="0.25">
      <c r="A962" s="112" t="str">
        <f t="shared" si="14"/>
        <v>London2012Other malignant neoplasms</v>
      </c>
      <c r="B962" s="108" t="s">
        <v>116</v>
      </c>
      <c r="C962" s="108">
        <v>2012</v>
      </c>
      <c r="D962" s="108" t="s">
        <v>42</v>
      </c>
      <c r="E962" s="108">
        <v>805</v>
      </c>
    </row>
    <row r="963" spans="1:5" x14ac:dyDescent="0.25">
      <c r="A963" s="112" t="str">
        <f t="shared" si="14"/>
        <v>London2012Ovary</v>
      </c>
      <c r="B963" s="108" t="s">
        <v>116</v>
      </c>
      <c r="C963" s="108">
        <v>2012</v>
      </c>
      <c r="D963" s="108" t="s">
        <v>43</v>
      </c>
      <c r="E963" s="108">
        <v>684</v>
      </c>
    </row>
    <row r="964" spans="1:5" x14ac:dyDescent="0.25">
      <c r="A964" s="112" t="str">
        <f t="shared" si="14"/>
        <v>London2012Pancreas</v>
      </c>
      <c r="B964" s="108" t="s">
        <v>116</v>
      </c>
      <c r="C964" s="108">
        <v>2012</v>
      </c>
      <c r="D964" s="108" t="s">
        <v>44</v>
      </c>
      <c r="E964" s="108">
        <v>876</v>
      </c>
    </row>
    <row r="965" spans="1:5" x14ac:dyDescent="0.25">
      <c r="A965" s="112" t="str">
        <f t="shared" si="14"/>
        <v>London2012Prostate</v>
      </c>
      <c r="B965" s="108" t="s">
        <v>116</v>
      </c>
      <c r="C965" s="108">
        <v>2012</v>
      </c>
      <c r="D965" s="108" t="s">
        <v>45</v>
      </c>
      <c r="E965" s="108">
        <v>3918</v>
      </c>
    </row>
    <row r="966" spans="1:5" x14ac:dyDescent="0.25">
      <c r="A966" s="112" t="str">
        <f t="shared" ref="A966:A1029" si="15">CONCATENATE(B966,C966,D966)</f>
        <v>London2012Sarcoma: Bone</v>
      </c>
      <c r="B966" s="108" t="s">
        <v>116</v>
      </c>
      <c r="C966" s="108">
        <v>2012</v>
      </c>
      <c r="D966" s="108" t="s">
        <v>47</v>
      </c>
      <c r="E966" s="108">
        <v>90</v>
      </c>
    </row>
    <row r="967" spans="1:5" x14ac:dyDescent="0.25">
      <c r="A967" s="112" t="str">
        <f t="shared" si="15"/>
        <v>London2012Sarcoma: connective and soft tissue</v>
      </c>
      <c r="B967" s="108" t="s">
        <v>116</v>
      </c>
      <c r="C967" s="108">
        <v>2012</v>
      </c>
      <c r="D967" s="108" t="s">
        <v>49</v>
      </c>
      <c r="E967" s="108">
        <v>259</v>
      </c>
    </row>
    <row r="968" spans="1:5" x14ac:dyDescent="0.25">
      <c r="A968" s="112" t="str">
        <f t="shared" si="15"/>
        <v>London2012Stomach</v>
      </c>
      <c r="B968" s="108" t="s">
        <v>116</v>
      </c>
      <c r="C968" s="108">
        <v>2012</v>
      </c>
      <c r="D968" s="108" t="s">
        <v>51</v>
      </c>
      <c r="E968" s="108">
        <v>608</v>
      </c>
    </row>
    <row r="969" spans="1:5" x14ac:dyDescent="0.25">
      <c r="A969" s="112" t="str">
        <f t="shared" si="15"/>
        <v>London2012Testis</v>
      </c>
      <c r="B969" s="108" t="s">
        <v>116</v>
      </c>
      <c r="C969" s="108">
        <v>2012</v>
      </c>
      <c r="D969" s="108" t="s">
        <v>53</v>
      </c>
      <c r="E969" s="108">
        <v>295</v>
      </c>
    </row>
    <row r="970" spans="1:5" x14ac:dyDescent="0.25">
      <c r="A970" s="112" t="str">
        <f t="shared" si="15"/>
        <v>London2012Uterus</v>
      </c>
      <c r="B970" s="108" t="s">
        <v>116</v>
      </c>
      <c r="C970" s="108">
        <v>2012</v>
      </c>
      <c r="D970" s="108" t="s">
        <v>55</v>
      </c>
      <c r="E970" s="108">
        <v>830</v>
      </c>
    </row>
    <row r="971" spans="1:5" x14ac:dyDescent="0.25">
      <c r="A971" s="112" t="str">
        <f t="shared" si="15"/>
        <v>London2012Vulva</v>
      </c>
      <c r="B971" s="108" t="s">
        <v>116</v>
      </c>
      <c r="C971" s="108">
        <v>2012</v>
      </c>
      <c r="D971" s="108" t="s">
        <v>57</v>
      </c>
      <c r="E971" s="108">
        <v>104</v>
      </c>
    </row>
    <row r="972" spans="1:5" x14ac:dyDescent="0.25">
      <c r="A972" s="112" t="str">
        <f t="shared" si="15"/>
        <v>London2012 Total</v>
      </c>
      <c r="B972" s="108" t="s">
        <v>116</v>
      </c>
      <c r="C972" s="108" t="s">
        <v>78</v>
      </c>
      <c r="D972" s="108" t="s">
        <v>80</v>
      </c>
      <c r="E972" s="108">
        <v>34255</v>
      </c>
    </row>
    <row r="973" spans="1:5" x14ac:dyDescent="0.25">
      <c r="A973" s="112" t="str">
        <f t="shared" si="15"/>
        <v>London2013Bladder</v>
      </c>
      <c r="B973" s="108" t="s">
        <v>116</v>
      </c>
      <c r="C973" s="108">
        <v>2013</v>
      </c>
      <c r="D973" s="108" t="s">
        <v>14</v>
      </c>
      <c r="E973" s="108">
        <v>851</v>
      </c>
    </row>
    <row r="974" spans="1:5" x14ac:dyDescent="0.25">
      <c r="A974" s="112" t="str">
        <f t="shared" si="15"/>
        <v>London2013Bladder (in situ)</v>
      </c>
      <c r="B974" s="108" t="s">
        <v>116</v>
      </c>
      <c r="C974" s="108">
        <v>2013</v>
      </c>
      <c r="D974" s="108" t="s">
        <v>176</v>
      </c>
      <c r="E974" s="108">
        <v>652</v>
      </c>
    </row>
    <row r="975" spans="1:5" x14ac:dyDescent="0.25">
      <c r="A975" s="112" t="str">
        <f t="shared" si="15"/>
        <v>London2013Brain</v>
      </c>
      <c r="B975" s="108" t="s">
        <v>116</v>
      </c>
      <c r="C975" s="108">
        <v>2013</v>
      </c>
      <c r="D975" s="108" t="s">
        <v>15</v>
      </c>
      <c r="E975" s="108">
        <v>586</v>
      </c>
    </row>
    <row r="976" spans="1:5" x14ac:dyDescent="0.25">
      <c r="A976" s="112" t="str">
        <f t="shared" si="15"/>
        <v>London2013Breast</v>
      </c>
      <c r="B976" s="108" t="s">
        <v>116</v>
      </c>
      <c r="C976" s="108">
        <v>2013</v>
      </c>
      <c r="D976" s="108" t="s">
        <v>18</v>
      </c>
      <c r="E976" s="108">
        <v>5183</v>
      </c>
    </row>
    <row r="977" spans="1:5" x14ac:dyDescent="0.25">
      <c r="A977" s="112" t="str">
        <f t="shared" si="15"/>
        <v>London2013Breast (in-situ)</v>
      </c>
      <c r="B977" s="108" t="s">
        <v>116</v>
      </c>
      <c r="C977" s="108">
        <v>2013</v>
      </c>
      <c r="D977" s="108" t="s">
        <v>19</v>
      </c>
      <c r="E977" s="108">
        <v>758</v>
      </c>
    </row>
    <row r="978" spans="1:5" x14ac:dyDescent="0.25">
      <c r="A978" s="112" t="str">
        <f t="shared" si="15"/>
        <v>London2013Cancer of Unknown Primary</v>
      </c>
      <c r="B978" s="108" t="s">
        <v>116</v>
      </c>
      <c r="C978" s="108">
        <v>2013</v>
      </c>
      <c r="D978" s="108" t="s">
        <v>20</v>
      </c>
      <c r="E978" s="108">
        <v>885</v>
      </c>
    </row>
    <row r="979" spans="1:5" x14ac:dyDescent="0.25">
      <c r="A979" s="112" t="str">
        <f t="shared" si="15"/>
        <v>London2013Cervix</v>
      </c>
      <c r="B979" s="108" t="s">
        <v>116</v>
      </c>
      <c r="C979" s="108">
        <v>2013</v>
      </c>
      <c r="D979" s="108" t="s">
        <v>21</v>
      </c>
      <c r="E979" s="108">
        <v>316</v>
      </c>
    </row>
    <row r="980" spans="1:5" x14ac:dyDescent="0.25">
      <c r="A980" s="112" t="str">
        <f t="shared" si="15"/>
        <v>London2013Cervix (in-situ)</v>
      </c>
      <c r="B980" s="108" t="s">
        <v>116</v>
      </c>
      <c r="C980" s="108">
        <v>2013</v>
      </c>
      <c r="D980" s="108" t="s">
        <v>22</v>
      </c>
      <c r="E980" s="108">
        <v>2346</v>
      </c>
    </row>
    <row r="981" spans="1:5" x14ac:dyDescent="0.25">
      <c r="A981" s="112" t="str">
        <f t="shared" si="15"/>
        <v>London2013Colorectal</v>
      </c>
      <c r="B981" s="108" t="s">
        <v>116</v>
      </c>
      <c r="C981" s="108">
        <v>2013</v>
      </c>
      <c r="D981" s="108" t="s">
        <v>23</v>
      </c>
      <c r="E981" s="108">
        <v>3351</v>
      </c>
    </row>
    <row r="982" spans="1:5" x14ac:dyDescent="0.25">
      <c r="A982" s="112" t="str">
        <f t="shared" si="15"/>
        <v>London2013Head and neck - Larynx</v>
      </c>
      <c r="B982" s="108" t="s">
        <v>116</v>
      </c>
      <c r="C982" s="108">
        <v>2013</v>
      </c>
      <c r="D982" s="108" t="s">
        <v>177</v>
      </c>
      <c r="E982" s="108">
        <v>229</v>
      </c>
    </row>
    <row r="983" spans="1:5" x14ac:dyDescent="0.25">
      <c r="A983" s="112" t="str">
        <f t="shared" si="15"/>
        <v>London2013Head and Neck - non specific</v>
      </c>
      <c r="B983" s="108" t="s">
        <v>116</v>
      </c>
      <c r="C983" s="108">
        <v>2013</v>
      </c>
      <c r="D983" s="108" t="s">
        <v>27</v>
      </c>
      <c r="E983" s="108">
        <v>34</v>
      </c>
    </row>
    <row r="984" spans="1:5" x14ac:dyDescent="0.25">
      <c r="A984" s="112" t="str">
        <f t="shared" si="15"/>
        <v>London2013Head and neck - Oral cavity</v>
      </c>
      <c r="B984" s="108" t="s">
        <v>116</v>
      </c>
      <c r="C984" s="108">
        <v>2013</v>
      </c>
      <c r="D984" s="108" t="s">
        <v>24</v>
      </c>
      <c r="E984" s="108">
        <v>332</v>
      </c>
    </row>
    <row r="985" spans="1:5" x14ac:dyDescent="0.25">
      <c r="A985" s="112" t="str">
        <f t="shared" si="15"/>
        <v>London2013Head and neck - Oropharynx</v>
      </c>
      <c r="B985" s="108" t="s">
        <v>116</v>
      </c>
      <c r="C985" s="108">
        <v>2013</v>
      </c>
      <c r="D985" s="108" t="s">
        <v>25</v>
      </c>
      <c r="E985" s="108">
        <v>238</v>
      </c>
    </row>
    <row r="986" spans="1:5" x14ac:dyDescent="0.25">
      <c r="A986" s="112" t="str">
        <f t="shared" si="15"/>
        <v>London2013Head and neck - Other (excl. oral cavity, oropharynx, larynx &amp; thyroid)</v>
      </c>
      <c r="B986" s="108" t="s">
        <v>116</v>
      </c>
      <c r="C986" s="108">
        <v>2013</v>
      </c>
      <c r="D986" s="108" t="s">
        <v>28</v>
      </c>
      <c r="E986" s="108">
        <v>229</v>
      </c>
    </row>
    <row r="987" spans="1:5" x14ac:dyDescent="0.25">
      <c r="A987" s="112" t="str">
        <f t="shared" si="15"/>
        <v>London2013Head and neck - Thyroid</v>
      </c>
      <c r="B987" s="108" t="s">
        <v>116</v>
      </c>
      <c r="C987" s="108">
        <v>2013</v>
      </c>
      <c r="D987" s="108" t="s">
        <v>178</v>
      </c>
      <c r="E987" s="108">
        <v>443</v>
      </c>
    </row>
    <row r="988" spans="1:5" x14ac:dyDescent="0.25">
      <c r="A988" s="112" t="str">
        <f t="shared" si="15"/>
        <v>London2013Hodgkin lymphoma</v>
      </c>
      <c r="B988" s="108" t="s">
        <v>116</v>
      </c>
      <c r="C988" s="108">
        <v>2013</v>
      </c>
      <c r="D988" s="108" t="s">
        <v>29</v>
      </c>
      <c r="E988" s="108">
        <v>269</v>
      </c>
    </row>
    <row r="989" spans="1:5" x14ac:dyDescent="0.25">
      <c r="A989" s="112" t="str">
        <f t="shared" si="15"/>
        <v>London2013Kidney</v>
      </c>
      <c r="B989" s="108" t="s">
        <v>116</v>
      </c>
      <c r="C989" s="108">
        <v>2013</v>
      </c>
      <c r="D989" s="108" t="s">
        <v>31</v>
      </c>
      <c r="E989" s="108">
        <v>961</v>
      </c>
    </row>
    <row r="990" spans="1:5" x14ac:dyDescent="0.25">
      <c r="A990" s="112" t="str">
        <f t="shared" si="15"/>
        <v>London2013Leukaemia: acute myeloid</v>
      </c>
      <c r="B990" s="108" t="s">
        <v>116</v>
      </c>
      <c r="C990" s="108">
        <v>2013</v>
      </c>
      <c r="D990" s="108" t="s">
        <v>33</v>
      </c>
      <c r="E990" s="108">
        <v>259</v>
      </c>
    </row>
    <row r="991" spans="1:5" x14ac:dyDescent="0.25">
      <c r="A991" s="112" t="str">
        <f t="shared" si="15"/>
        <v>London2013Leukaemia: chronic lymphocytic</v>
      </c>
      <c r="B991" s="108" t="s">
        <v>116</v>
      </c>
      <c r="C991" s="108">
        <v>2013</v>
      </c>
      <c r="D991" s="108" t="s">
        <v>34</v>
      </c>
      <c r="E991" s="108">
        <v>292</v>
      </c>
    </row>
    <row r="992" spans="1:5" x14ac:dyDescent="0.25">
      <c r="A992" s="112" t="str">
        <f t="shared" si="15"/>
        <v>London2013Leukaemia: other (all excluding AML and CLL)</v>
      </c>
      <c r="B992" s="108" t="s">
        <v>116</v>
      </c>
      <c r="C992" s="108">
        <v>2013</v>
      </c>
      <c r="D992" s="108" t="s">
        <v>35</v>
      </c>
      <c r="E992" s="108">
        <v>171</v>
      </c>
    </row>
    <row r="993" spans="1:5" x14ac:dyDescent="0.25">
      <c r="A993" s="112" t="str">
        <f t="shared" si="15"/>
        <v>London2013Liver</v>
      </c>
      <c r="B993" s="108" t="s">
        <v>116</v>
      </c>
      <c r="C993" s="108">
        <v>2013</v>
      </c>
      <c r="D993" s="108" t="s">
        <v>179</v>
      </c>
      <c r="E993" s="108">
        <v>469</v>
      </c>
    </row>
    <row r="994" spans="1:5" x14ac:dyDescent="0.25">
      <c r="A994" s="112" t="str">
        <f t="shared" si="15"/>
        <v>London2013Lung</v>
      </c>
      <c r="B994" s="108" t="s">
        <v>116</v>
      </c>
      <c r="C994" s="108">
        <v>2013</v>
      </c>
      <c r="D994" s="108" t="s">
        <v>37</v>
      </c>
      <c r="E994" s="108">
        <v>3820</v>
      </c>
    </row>
    <row r="995" spans="1:5" x14ac:dyDescent="0.25">
      <c r="A995" s="112" t="str">
        <f t="shared" si="15"/>
        <v>London2013Melanoma</v>
      </c>
      <c r="B995" s="108" t="s">
        <v>116</v>
      </c>
      <c r="C995" s="108">
        <v>2013</v>
      </c>
      <c r="D995" s="108" t="s">
        <v>38</v>
      </c>
      <c r="E995" s="108">
        <v>1028</v>
      </c>
    </row>
    <row r="996" spans="1:5" x14ac:dyDescent="0.25">
      <c r="A996" s="112" t="str">
        <f t="shared" si="15"/>
        <v>London2013Meninges</v>
      </c>
      <c r="B996" s="108" t="s">
        <v>116</v>
      </c>
      <c r="C996" s="108">
        <v>2013</v>
      </c>
      <c r="D996" s="108" t="s">
        <v>16</v>
      </c>
      <c r="E996" s="108">
        <v>217</v>
      </c>
    </row>
    <row r="997" spans="1:5" x14ac:dyDescent="0.25">
      <c r="A997" s="112" t="str">
        <f t="shared" si="15"/>
        <v>London2013Mesothelioma</v>
      </c>
      <c r="B997" s="108" t="s">
        <v>116</v>
      </c>
      <c r="C997" s="108">
        <v>2013</v>
      </c>
      <c r="D997" s="108" t="s">
        <v>39</v>
      </c>
      <c r="E997" s="108">
        <v>187</v>
      </c>
    </row>
    <row r="998" spans="1:5" x14ac:dyDescent="0.25">
      <c r="A998" s="112" t="str">
        <f t="shared" si="15"/>
        <v>London2013Multiple myeloma</v>
      </c>
      <c r="B998" s="108" t="s">
        <v>116</v>
      </c>
      <c r="C998" s="108">
        <v>2013</v>
      </c>
      <c r="D998" s="108" t="s">
        <v>40</v>
      </c>
      <c r="E998" s="108">
        <v>656</v>
      </c>
    </row>
    <row r="999" spans="1:5" x14ac:dyDescent="0.25">
      <c r="A999" s="112" t="str">
        <f t="shared" si="15"/>
        <v>London2013Non-Hodgkin lymphoma</v>
      </c>
      <c r="B999" s="108" t="s">
        <v>116</v>
      </c>
      <c r="C999" s="108">
        <v>2013</v>
      </c>
      <c r="D999" s="108" t="s">
        <v>30</v>
      </c>
      <c r="E999" s="108">
        <v>1351</v>
      </c>
    </row>
    <row r="1000" spans="1:5" x14ac:dyDescent="0.25">
      <c r="A1000" s="112" t="str">
        <f t="shared" si="15"/>
        <v>London2013Oesophagus</v>
      </c>
      <c r="B1000" s="108" t="s">
        <v>116</v>
      </c>
      <c r="C1000" s="108">
        <v>2013</v>
      </c>
      <c r="D1000" s="108" t="s">
        <v>41</v>
      </c>
      <c r="E1000" s="108">
        <v>660</v>
      </c>
    </row>
    <row r="1001" spans="1:5" x14ac:dyDescent="0.25">
      <c r="A1001" s="112" t="str">
        <f t="shared" si="15"/>
        <v>London2013Other and unspecified urinary</v>
      </c>
      <c r="B1001" s="108" t="s">
        <v>116</v>
      </c>
      <c r="C1001" s="108">
        <v>2013</v>
      </c>
      <c r="D1001" s="108" t="s">
        <v>32</v>
      </c>
      <c r="E1001" s="108">
        <v>124</v>
      </c>
    </row>
    <row r="1002" spans="1:5" x14ac:dyDescent="0.25">
      <c r="A1002" s="112" t="str">
        <f t="shared" si="15"/>
        <v>London2013Other CNS and intracranial tumours</v>
      </c>
      <c r="B1002" s="108" t="s">
        <v>116</v>
      </c>
      <c r="C1002" s="108">
        <v>2013</v>
      </c>
      <c r="D1002" s="108" t="s">
        <v>17</v>
      </c>
      <c r="E1002" s="108">
        <v>173</v>
      </c>
    </row>
    <row r="1003" spans="1:5" x14ac:dyDescent="0.25">
      <c r="A1003" s="112" t="str">
        <f t="shared" si="15"/>
        <v>London2013Other haematological malignancies</v>
      </c>
      <c r="B1003" s="108" t="s">
        <v>116</v>
      </c>
      <c r="C1003" s="108">
        <v>2013</v>
      </c>
      <c r="D1003" s="108" t="s">
        <v>36</v>
      </c>
      <c r="E1003" s="108">
        <v>151</v>
      </c>
    </row>
    <row r="1004" spans="1:5" x14ac:dyDescent="0.25">
      <c r="A1004" s="112" t="str">
        <f t="shared" si="15"/>
        <v>London2013Other malignant neoplasms</v>
      </c>
      <c r="B1004" s="108" t="s">
        <v>116</v>
      </c>
      <c r="C1004" s="108">
        <v>2013</v>
      </c>
      <c r="D1004" s="108" t="s">
        <v>42</v>
      </c>
      <c r="E1004" s="108">
        <v>817</v>
      </c>
    </row>
    <row r="1005" spans="1:5" x14ac:dyDescent="0.25">
      <c r="A1005" s="112" t="str">
        <f t="shared" si="15"/>
        <v>London2013Ovary</v>
      </c>
      <c r="B1005" s="108" t="s">
        <v>116</v>
      </c>
      <c r="C1005" s="108">
        <v>2013</v>
      </c>
      <c r="D1005" s="108" t="s">
        <v>43</v>
      </c>
      <c r="E1005" s="108">
        <v>714</v>
      </c>
    </row>
    <row r="1006" spans="1:5" x14ac:dyDescent="0.25">
      <c r="A1006" s="112" t="str">
        <f t="shared" si="15"/>
        <v>London2013Pancreas</v>
      </c>
      <c r="B1006" s="108" t="s">
        <v>116</v>
      </c>
      <c r="C1006" s="108">
        <v>2013</v>
      </c>
      <c r="D1006" s="108" t="s">
        <v>44</v>
      </c>
      <c r="E1006" s="108">
        <v>841</v>
      </c>
    </row>
    <row r="1007" spans="1:5" x14ac:dyDescent="0.25">
      <c r="A1007" s="112" t="str">
        <f t="shared" si="15"/>
        <v>London2013Prostate</v>
      </c>
      <c r="B1007" s="108" t="s">
        <v>116</v>
      </c>
      <c r="C1007" s="108">
        <v>2013</v>
      </c>
      <c r="D1007" s="108" t="s">
        <v>45</v>
      </c>
      <c r="E1007" s="108">
        <v>4308</v>
      </c>
    </row>
    <row r="1008" spans="1:5" x14ac:dyDescent="0.25">
      <c r="A1008" s="112" t="str">
        <f t="shared" si="15"/>
        <v>London2013Sarcoma: Bone</v>
      </c>
      <c r="B1008" s="108" t="s">
        <v>116</v>
      </c>
      <c r="C1008" s="108">
        <v>2013</v>
      </c>
      <c r="D1008" s="108" t="s">
        <v>47</v>
      </c>
      <c r="E1008" s="108">
        <v>69</v>
      </c>
    </row>
    <row r="1009" spans="1:5" x14ac:dyDescent="0.25">
      <c r="A1009" s="112" t="str">
        <f t="shared" si="15"/>
        <v>London2013Sarcoma: connective and soft tissue</v>
      </c>
      <c r="B1009" s="108" t="s">
        <v>116</v>
      </c>
      <c r="C1009" s="108">
        <v>2013</v>
      </c>
      <c r="D1009" s="108" t="s">
        <v>49</v>
      </c>
      <c r="E1009" s="108">
        <v>250</v>
      </c>
    </row>
    <row r="1010" spans="1:5" x14ac:dyDescent="0.25">
      <c r="A1010" s="112" t="str">
        <f t="shared" si="15"/>
        <v>London2013Stomach</v>
      </c>
      <c r="B1010" s="108" t="s">
        <v>116</v>
      </c>
      <c r="C1010" s="108">
        <v>2013</v>
      </c>
      <c r="D1010" s="108" t="s">
        <v>51</v>
      </c>
      <c r="E1010" s="108">
        <v>642</v>
      </c>
    </row>
    <row r="1011" spans="1:5" x14ac:dyDescent="0.25">
      <c r="A1011" s="112" t="str">
        <f t="shared" si="15"/>
        <v>London2013Testis</v>
      </c>
      <c r="B1011" s="108" t="s">
        <v>116</v>
      </c>
      <c r="C1011" s="108">
        <v>2013</v>
      </c>
      <c r="D1011" s="108" t="s">
        <v>53</v>
      </c>
      <c r="E1011" s="108">
        <v>265</v>
      </c>
    </row>
    <row r="1012" spans="1:5" x14ac:dyDescent="0.25">
      <c r="A1012" s="112" t="str">
        <f t="shared" si="15"/>
        <v>London2013Uterus</v>
      </c>
      <c r="B1012" s="108" t="s">
        <v>116</v>
      </c>
      <c r="C1012" s="108">
        <v>2013</v>
      </c>
      <c r="D1012" s="108" t="s">
        <v>55</v>
      </c>
      <c r="E1012" s="108">
        <v>951</v>
      </c>
    </row>
    <row r="1013" spans="1:5" x14ac:dyDescent="0.25">
      <c r="A1013" s="112" t="str">
        <f t="shared" si="15"/>
        <v>London2013Vulva</v>
      </c>
      <c r="B1013" s="108" t="s">
        <v>116</v>
      </c>
      <c r="C1013" s="108">
        <v>2013</v>
      </c>
      <c r="D1013" s="108" t="s">
        <v>57</v>
      </c>
      <c r="E1013" s="108">
        <v>94</v>
      </c>
    </row>
    <row r="1014" spans="1:5" x14ac:dyDescent="0.25">
      <c r="A1014" s="112" t="str">
        <f t="shared" si="15"/>
        <v>London2013 Total</v>
      </c>
      <c r="B1014" s="108" t="s">
        <v>116</v>
      </c>
      <c r="C1014" s="108" t="s">
        <v>79</v>
      </c>
      <c r="D1014" s="108" t="s">
        <v>80</v>
      </c>
      <c r="E1014" s="108">
        <v>36172</v>
      </c>
    </row>
    <row r="1015" spans="1:5" x14ac:dyDescent="0.25">
      <c r="A1015" s="112" t="str">
        <f t="shared" si="15"/>
        <v>London Total</v>
      </c>
      <c r="B1015" s="108" t="s">
        <v>120</v>
      </c>
      <c r="C1015" s="108" t="s">
        <v>80</v>
      </c>
      <c r="D1015" s="108" t="s">
        <v>80</v>
      </c>
      <c r="E1015" s="108">
        <v>267982</v>
      </c>
    </row>
    <row r="1016" spans="1:5" x14ac:dyDescent="0.25">
      <c r="A1016" s="112" t="str">
        <f t="shared" si="15"/>
        <v>North East2006Bladder</v>
      </c>
      <c r="B1016" s="108" t="s">
        <v>164</v>
      </c>
      <c r="C1016" s="108">
        <v>2006</v>
      </c>
      <c r="D1016" s="108" t="s">
        <v>14</v>
      </c>
      <c r="E1016" s="108">
        <v>482</v>
      </c>
    </row>
    <row r="1017" spans="1:5" x14ac:dyDescent="0.25">
      <c r="A1017" s="112" t="str">
        <f t="shared" si="15"/>
        <v>North East2006Bladder (in situ)</v>
      </c>
      <c r="B1017" s="108" t="s">
        <v>164</v>
      </c>
      <c r="C1017" s="108">
        <v>2006</v>
      </c>
      <c r="D1017" s="108" t="s">
        <v>176</v>
      </c>
      <c r="E1017" s="108">
        <v>66</v>
      </c>
    </row>
    <row r="1018" spans="1:5" x14ac:dyDescent="0.25">
      <c r="A1018" s="112" t="str">
        <f t="shared" si="15"/>
        <v>North East2006Brain</v>
      </c>
      <c r="B1018" s="108" t="s">
        <v>164</v>
      </c>
      <c r="C1018" s="108">
        <v>2006</v>
      </c>
      <c r="D1018" s="108" t="s">
        <v>15</v>
      </c>
      <c r="E1018" s="108">
        <v>254</v>
      </c>
    </row>
    <row r="1019" spans="1:5" x14ac:dyDescent="0.25">
      <c r="A1019" s="112" t="str">
        <f t="shared" si="15"/>
        <v>North East2006Breast</v>
      </c>
      <c r="B1019" s="108" t="s">
        <v>164</v>
      </c>
      <c r="C1019" s="108">
        <v>2006</v>
      </c>
      <c r="D1019" s="108" t="s">
        <v>18</v>
      </c>
      <c r="E1019" s="108">
        <v>2056</v>
      </c>
    </row>
    <row r="1020" spans="1:5" x14ac:dyDescent="0.25">
      <c r="A1020" s="112" t="str">
        <f t="shared" si="15"/>
        <v>North East2006Breast (in-situ)</v>
      </c>
      <c r="B1020" s="108" t="s">
        <v>164</v>
      </c>
      <c r="C1020" s="108">
        <v>2006</v>
      </c>
      <c r="D1020" s="108" t="s">
        <v>19</v>
      </c>
      <c r="E1020" s="108">
        <v>226</v>
      </c>
    </row>
    <row r="1021" spans="1:5" x14ac:dyDescent="0.25">
      <c r="A1021" s="112" t="str">
        <f t="shared" si="15"/>
        <v>North East2006Cancer of Unknown Primary</v>
      </c>
      <c r="B1021" s="108" t="s">
        <v>164</v>
      </c>
      <c r="C1021" s="108">
        <v>2006</v>
      </c>
      <c r="D1021" s="108" t="s">
        <v>20</v>
      </c>
      <c r="E1021" s="108">
        <v>572</v>
      </c>
    </row>
    <row r="1022" spans="1:5" x14ac:dyDescent="0.25">
      <c r="A1022" s="112" t="str">
        <f t="shared" si="15"/>
        <v>North East2006Cervix</v>
      </c>
      <c r="B1022" s="108" t="s">
        <v>164</v>
      </c>
      <c r="C1022" s="108">
        <v>2006</v>
      </c>
      <c r="D1022" s="108" t="s">
        <v>21</v>
      </c>
      <c r="E1022" s="108">
        <v>151</v>
      </c>
    </row>
    <row r="1023" spans="1:5" x14ac:dyDescent="0.25">
      <c r="A1023" s="112" t="str">
        <f t="shared" si="15"/>
        <v>North East2006Cervix (in-situ)</v>
      </c>
      <c r="B1023" s="108" t="s">
        <v>164</v>
      </c>
      <c r="C1023" s="108">
        <v>2006</v>
      </c>
      <c r="D1023" s="108" t="s">
        <v>22</v>
      </c>
      <c r="E1023" s="108">
        <v>1166</v>
      </c>
    </row>
    <row r="1024" spans="1:5" x14ac:dyDescent="0.25">
      <c r="A1024" s="112" t="str">
        <f t="shared" si="15"/>
        <v>North East2006Colorectal</v>
      </c>
      <c r="B1024" s="108" t="s">
        <v>164</v>
      </c>
      <c r="C1024" s="108">
        <v>2006</v>
      </c>
      <c r="D1024" s="108" t="s">
        <v>23</v>
      </c>
      <c r="E1024" s="108">
        <v>1784</v>
      </c>
    </row>
    <row r="1025" spans="1:5" x14ac:dyDescent="0.25">
      <c r="A1025" s="112" t="str">
        <f t="shared" si="15"/>
        <v>North East2006Head and neck - Larynx</v>
      </c>
      <c r="B1025" s="108" t="s">
        <v>164</v>
      </c>
      <c r="C1025" s="108">
        <v>2006</v>
      </c>
      <c r="D1025" s="108" t="s">
        <v>177</v>
      </c>
      <c r="E1025" s="108">
        <v>126</v>
      </c>
    </row>
    <row r="1026" spans="1:5" x14ac:dyDescent="0.25">
      <c r="A1026" s="112" t="str">
        <f t="shared" si="15"/>
        <v>North East2006Head and Neck - non specific</v>
      </c>
      <c r="B1026" s="108" t="s">
        <v>164</v>
      </c>
      <c r="C1026" s="108">
        <v>2006</v>
      </c>
      <c r="D1026" s="108" t="s">
        <v>27</v>
      </c>
      <c r="E1026" s="108">
        <v>37</v>
      </c>
    </row>
    <row r="1027" spans="1:5" x14ac:dyDescent="0.25">
      <c r="A1027" s="112" t="str">
        <f t="shared" si="15"/>
        <v>North East2006Head and neck - Oral cavity</v>
      </c>
      <c r="B1027" s="108" t="s">
        <v>164</v>
      </c>
      <c r="C1027" s="108">
        <v>2006</v>
      </c>
      <c r="D1027" s="108" t="s">
        <v>24</v>
      </c>
      <c r="E1027" s="108">
        <v>112</v>
      </c>
    </row>
    <row r="1028" spans="1:5" x14ac:dyDescent="0.25">
      <c r="A1028" s="112" t="str">
        <f t="shared" si="15"/>
        <v>North East2006Head and neck - Oropharynx</v>
      </c>
      <c r="B1028" s="108" t="s">
        <v>164</v>
      </c>
      <c r="C1028" s="108">
        <v>2006</v>
      </c>
      <c r="D1028" s="108" t="s">
        <v>25</v>
      </c>
      <c r="E1028" s="108">
        <v>79</v>
      </c>
    </row>
    <row r="1029" spans="1:5" x14ac:dyDescent="0.25">
      <c r="A1029" s="112" t="str">
        <f t="shared" si="15"/>
        <v>North East2006Head and neck - Other (excl. oral cavity, oropharynx, larynx &amp; thyroid)</v>
      </c>
      <c r="B1029" s="108" t="s">
        <v>164</v>
      </c>
      <c r="C1029" s="108">
        <v>2006</v>
      </c>
      <c r="D1029" s="108" t="s">
        <v>28</v>
      </c>
      <c r="E1029" s="108">
        <v>85</v>
      </c>
    </row>
    <row r="1030" spans="1:5" x14ac:dyDescent="0.25">
      <c r="A1030" s="112" t="str">
        <f t="shared" ref="A1030:A1093" si="16">CONCATENATE(B1030,C1030,D1030)</f>
        <v>North East2006Head and neck - Thyroid</v>
      </c>
      <c r="B1030" s="108" t="s">
        <v>164</v>
      </c>
      <c r="C1030" s="108">
        <v>2006</v>
      </c>
      <c r="D1030" s="108" t="s">
        <v>178</v>
      </c>
      <c r="E1030" s="108">
        <v>114</v>
      </c>
    </row>
    <row r="1031" spans="1:5" x14ac:dyDescent="0.25">
      <c r="A1031" s="112" t="str">
        <f t="shared" si="16"/>
        <v>North East2006Hodgkin lymphoma</v>
      </c>
      <c r="B1031" s="108" t="s">
        <v>164</v>
      </c>
      <c r="C1031" s="108">
        <v>2006</v>
      </c>
      <c r="D1031" s="108" t="s">
        <v>29</v>
      </c>
      <c r="E1031" s="108">
        <v>65</v>
      </c>
    </row>
    <row r="1032" spans="1:5" x14ac:dyDescent="0.25">
      <c r="A1032" s="112" t="str">
        <f t="shared" si="16"/>
        <v>North East2006Kidney</v>
      </c>
      <c r="B1032" s="108" t="s">
        <v>164</v>
      </c>
      <c r="C1032" s="108">
        <v>2006</v>
      </c>
      <c r="D1032" s="108" t="s">
        <v>31</v>
      </c>
      <c r="E1032" s="108">
        <v>360</v>
      </c>
    </row>
    <row r="1033" spans="1:5" x14ac:dyDescent="0.25">
      <c r="A1033" s="112" t="str">
        <f t="shared" si="16"/>
        <v>North East2006Leukaemia: acute myeloid</v>
      </c>
      <c r="B1033" s="108" t="s">
        <v>164</v>
      </c>
      <c r="C1033" s="108">
        <v>2006</v>
      </c>
      <c r="D1033" s="108" t="s">
        <v>33</v>
      </c>
      <c r="E1033" s="108">
        <v>108</v>
      </c>
    </row>
    <row r="1034" spans="1:5" x14ac:dyDescent="0.25">
      <c r="A1034" s="112" t="str">
        <f t="shared" si="16"/>
        <v>North East2006Leukaemia: chronic lymphocytic</v>
      </c>
      <c r="B1034" s="108" t="s">
        <v>164</v>
      </c>
      <c r="C1034" s="108">
        <v>2006</v>
      </c>
      <c r="D1034" s="108" t="s">
        <v>34</v>
      </c>
      <c r="E1034" s="108">
        <v>95</v>
      </c>
    </row>
    <row r="1035" spans="1:5" x14ac:dyDescent="0.25">
      <c r="A1035" s="112" t="str">
        <f t="shared" si="16"/>
        <v>North East2006Leukaemia: other (all excluding AML and CLL)</v>
      </c>
      <c r="B1035" s="108" t="s">
        <v>164</v>
      </c>
      <c r="C1035" s="108">
        <v>2006</v>
      </c>
      <c r="D1035" s="108" t="s">
        <v>35</v>
      </c>
      <c r="E1035" s="108">
        <v>74</v>
      </c>
    </row>
    <row r="1036" spans="1:5" x14ac:dyDescent="0.25">
      <c r="A1036" s="112" t="str">
        <f t="shared" si="16"/>
        <v>North East2006Liver</v>
      </c>
      <c r="B1036" s="108" t="s">
        <v>164</v>
      </c>
      <c r="C1036" s="108">
        <v>2006</v>
      </c>
      <c r="D1036" s="108" t="s">
        <v>179</v>
      </c>
      <c r="E1036" s="108">
        <v>183</v>
      </c>
    </row>
    <row r="1037" spans="1:5" x14ac:dyDescent="0.25">
      <c r="A1037" s="112" t="str">
        <f t="shared" si="16"/>
        <v>North East2006Lung</v>
      </c>
      <c r="B1037" s="108" t="s">
        <v>164</v>
      </c>
      <c r="C1037" s="108">
        <v>2006</v>
      </c>
      <c r="D1037" s="108" t="s">
        <v>37</v>
      </c>
      <c r="E1037" s="108">
        <v>2509</v>
      </c>
    </row>
    <row r="1038" spans="1:5" x14ac:dyDescent="0.25">
      <c r="A1038" s="112" t="str">
        <f t="shared" si="16"/>
        <v>North East2006Melanoma</v>
      </c>
      <c r="B1038" s="108" t="s">
        <v>164</v>
      </c>
      <c r="C1038" s="108">
        <v>2006</v>
      </c>
      <c r="D1038" s="108" t="s">
        <v>38</v>
      </c>
      <c r="E1038" s="108">
        <v>368</v>
      </c>
    </row>
    <row r="1039" spans="1:5" x14ac:dyDescent="0.25">
      <c r="A1039" s="112" t="str">
        <f t="shared" si="16"/>
        <v>North East2006Meninges</v>
      </c>
      <c r="B1039" s="108" t="s">
        <v>164</v>
      </c>
      <c r="C1039" s="108">
        <v>2006</v>
      </c>
      <c r="D1039" s="108" t="s">
        <v>16</v>
      </c>
      <c r="E1039" s="108">
        <v>75</v>
      </c>
    </row>
    <row r="1040" spans="1:5" x14ac:dyDescent="0.25">
      <c r="A1040" s="112" t="str">
        <f t="shared" si="16"/>
        <v>North East2006Mesothelioma</v>
      </c>
      <c r="B1040" s="108" t="s">
        <v>164</v>
      </c>
      <c r="C1040" s="108">
        <v>2006</v>
      </c>
      <c r="D1040" s="108" t="s">
        <v>39</v>
      </c>
      <c r="E1040" s="108">
        <v>133</v>
      </c>
    </row>
    <row r="1041" spans="1:5" x14ac:dyDescent="0.25">
      <c r="A1041" s="112" t="str">
        <f t="shared" si="16"/>
        <v>North East2006Multiple myeloma</v>
      </c>
      <c r="B1041" s="108" t="s">
        <v>164</v>
      </c>
      <c r="C1041" s="108">
        <v>2006</v>
      </c>
      <c r="D1041" s="108" t="s">
        <v>40</v>
      </c>
      <c r="E1041" s="108">
        <v>165</v>
      </c>
    </row>
    <row r="1042" spans="1:5" x14ac:dyDescent="0.25">
      <c r="A1042" s="112" t="str">
        <f t="shared" si="16"/>
        <v>North East2006Non-Hodgkin lymphoma</v>
      </c>
      <c r="B1042" s="108" t="s">
        <v>164</v>
      </c>
      <c r="C1042" s="108">
        <v>2006</v>
      </c>
      <c r="D1042" s="108" t="s">
        <v>30</v>
      </c>
      <c r="E1042" s="108">
        <v>427</v>
      </c>
    </row>
    <row r="1043" spans="1:5" x14ac:dyDescent="0.25">
      <c r="A1043" s="112" t="str">
        <f t="shared" si="16"/>
        <v>North East2006Oesophagus</v>
      </c>
      <c r="B1043" s="108" t="s">
        <v>164</v>
      </c>
      <c r="C1043" s="108">
        <v>2006</v>
      </c>
      <c r="D1043" s="108" t="s">
        <v>41</v>
      </c>
      <c r="E1043" s="108">
        <v>346</v>
      </c>
    </row>
    <row r="1044" spans="1:5" x14ac:dyDescent="0.25">
      <c r="A1044" s="112" t="str">
        <f t="shared" si="16"/>
        <v>North East2006Other and unspecified urinary</v>
      </c>
      <c r="B1044" s="108" t="s">
        <v>164</v>
      </c>
      <c r="C1044" s="108">
        <v>2006</v>
      </c>
      <c r="D1044" s="108" t="s">
        <v>32</v>
      </c>
      <c r="E1044" s="108">
        <v>83</v>
      </c>
    </row>
    <row r="1045" spans="1:5" x14ac:dyDescent="0.25">
      <c r="A1045" s="112" t="str">
        <f t="shared" si="16"/>
        <v>North East2006Other CNS and intracranial tumours</v>
      </c>
      <c r="B1045" s="108" t="s">
        <v>164</v>
      </c>
      <c r="C1045" s="108">
        <v>2006</v>
      </c>
      <c r="D1045" s="108" t="s">
        <v>17</v>
      </c>
      <c r="E1045" s="108">
        <v>74</v>
      </c>
    </row>
    <row r="1046" spans="1:5" x14ac:dyDescent="0.25">
      <c r="A1046" s="112" t="str">
        <f t="shared" si="16"/>
        <v>North East2006Other haematological malignancies</v>
      </c>
      <c r="B1046" s="108" t="s">
        <v>164</v>
      </c>
      <c r="C1046" s="108">
        <v>2006</v>
      </c>
      <c r="D1046" s="108" t="s">
        <v>36</v>
      </c>
      <c r="E1046" s="108">
        <v>43</v>
      </c>
    </row>
    <row r="1047" spans="1:5" x14ac:dyDescent="0.25">
      <c r="A1047" s="112" t="str">
        <f t="shared" si="16"/>
        <v>North East2006Other malignant neoplasms</v>
      </c>
      <c r="B1047" s="108" t="s">
        <v>164</v>
      </c>
      <c r="C1047" s="108">
        <v>2006</v>
      </c>
      <c r="D1047" s="108" t="s">
        <v>42</v>
      </c>
      <c r="E1047" s="108">
        <v>306</v>
      </c>
    </row>
    <row r="1048" spans="1:5" x14ac:dyDescent="0.25">
      <c r="A1048" s="112" t="str">
        <f t="shared" si="16"/>
        <v>North East2006Ovary</v>
      </c>
      <c r="B1048" s="108" t="s">
        <v>164</v>
      </c>
      <c r="C1048" s="108">
        <v>2006</v>
      </c>
      <c r="D1048" s="108" t="s">
        <v>43</v>
      </c>
      <c r="E1048" s="108">
        <v>282</v>
      </c>
    </row>
    <row r="1049" spans="1:5" x14ac:dyDescent="0.25">
      <c r="A1049" s="112" t="str">
        <f t="shared" si="16"/>
        <v>North East2006Pancreas</v>
      </c>
      <c r="B1049" s="108" t="s">
        <v>164</v>
      </c>
      <c r="C1049" s="108">
        <v>2006</v>
      </c>
      <c r="D1049" s="108" t="s">
        <v>44</v>
      </c>
      <c r="E1049" s="108">
        <v>363</v>
      </c>
    </row>
    <row r="1050" spans="1:5" x14ac:dyDescent="0.25">
      <c r="A1050" s="112" t="str">
        <f t="shared" si="16"/>
        <v>North East2006Prostate</v>
      </c>
      <c r="B1050" s="108" t="s">
        <v>164</v>
      </c>
      <c r="C1050" s="108">
        <v>2006</v>
      </c>
      <c r="D1050" s="108" t="s">
        <v>45</v>
      </c>
      <c r="E1050" s="108">
        <v>1404</v>
      </c>
    </row>
    <row r="1051" spans="1:5" x14ac:dyDescent="0.25">
      <c r="A1051" s="112" t="str">
        <f t="shared" si="16"/>
        <v>North East2006Sarcoma: Bone</v>
      </c>
      <c r="B1051" s="108" t="s">
        <v>164</v>
      </c>
      <c r="C1051" s="108">
        <v>2006</v>
      </c>
      <c r="D1051" s="108" t="s">
        <v>47</v>
      </c>
      <c r="E1051" s="108">
        <v>25</v>
      </c>
    </row>
    <row r="1052" spans="1:5" x14ac:dyDescent="0.25">
      <c r="A1052" s="112" t="str">
        <f t="shared" si="16"/>
        <v>North East2006Sarcoma: connective and soft tissue</v>
      </c>
      <c r="B1052" s="108" t="s">
        <v>164</v>
      </c>
      <c r="C1052" s="108">
        <v>2006</v>
      </c>
      <c r="D1052" s="108" t="s">
        <v>49</v>
      </c>
      <c r="E1052" s="108">
        <v>110</v>
      </c>
    </row>
    <row r="1053" spans="1:5" x14ac:dyDescent="0.25">
      <c r="A1053" s="112" t="str">
        <f t="shared" si="16"/>
        <v>North East2006Stomach</v>
      </c>
      <c r="B1053" s="108" t="s">
        <v>164</v>
      </c>
      <c r="C1053" s="108">
        <v>2006</v>
      </c>
      <c r="D1053" s="108" t="s">
        <v>51</v>
      </c>
      <c r="E1053" s="108">
        <v>461</v>
      </c>
    </row>
    <row r="1054" spans="1:5" x14ac:dyDescent="0.25">
      <c r="A1054" s="112" t="str">
        <f t="shared" si="16"/>
        <v>North East2006Testis</v>
      </c>
      <c r="B1054" s="108" t="s">
        <v>164</v>
      </c>
      <c r="C1054" s="108">
        <v>2006</v>
      </c>
      <c r="D1054" s="108" t="s">
        <v>53</v>
      </c>
      <c r="E1054" s="108">
        <v>88</v>
      </c>
    </row>
    <row r="1055" spans="1:5" x14ac:dyDescent="0.25">
      <c r="A1055" s="112" t="str">
        <f t="shared" si="16"/>
        <v>North East2006Uterus</v>
      </c>
      <c r="B1055" s="108" t="s">
        <v>164</v>
      </c>
      <c r="C1055" s="108">
        <v>2006</v>
      </c>
      <c r="D1055" s="108" t="s">
        <v>55</v>
      </c>
      <c r="E1055" s="108">
        <v>284</v>
      </c>
    </row>
    <row r="1056" spans="1:5" x14ac:dyDescent="0.25">
      <c r="A1056" s="112" t="str">
        <f t="shared" si="16"/>
        <v>North East2006Vulva</v>
      </c>
      <c r="B1056" s="108" t="s">
        <v>164</v>
      </c>
      <c r="C1056" s="108">
        <v>2006</v>
      </c>
      <c r="D1056" s="108" t="s">
        <v>57</v>
      </c>
      <c r="E1056" s="108">
        <v>48</v>
      </c>
    </row>
    <row r="1057" spans="1:5" x14ac:dyDescent="0.25">
      <c r="A1057" s="112" t="str">
        <f t="shared" si="16"/>
        <v>North East2006 Total</v>
      </c>
      <c r="B1057" s="108" t="s">
        <v>164</v>
      </c>
      <c r="C1057" s="108" t="s">
        <v>72</v>
      </c>
      <c r="D1057" s="108" t="s">
        <v>80</v>
      </c>
      <c r="E1057" s="108">
        <v>15789</v>
      </c>
    </row>
    <row r="1058" spans="1:5" x14ac:dyDescent="0.25">
      <c r="A1058" s="112" t="str">
        <f t="shared" si="16"/>
        <v>North East2007Bladder</v>
      </c>
      <c r="B1058" s="108" t="s">
        <v>164</v>
      </c>
      <c r="C1058" s="108">
        <v>2007</v>
      </c>
      <c r="D1058" s="108" t="s">
        <v>14</v>
      </c>
      <c r="E1058" s="108">
        <v>511</v>
      </c>
    </row>
    <row r="1059" spans="1:5" x14ac:dyDescent="0.25">
      <c r="A1059" s="112" t="str">
        <f t="shared" si="16"/>
        <v>North East2007Bladder (in situ)</v>
      </c>
      <c r="B1059" s="108" t="s">
        <v>164</v>
      </c>
      <c r="C1059" s="108">
        <v>2007</v>
      </c>
      <c r="D1059" s="108" t="s">
        <v>176</v>
      </c>
      <c r="E1059" s="108">
        <v>64</v>
      </c>
    </row>
    <row r="1060" spans="1:5" x14ac:dyDescent="0.25">
      <c r="A1060" s="112" t="str">
        <f t="shared" si="16"/>
        <v>North East2007Brain</v>
      </c>
      <c r="B1060" s="108" t="s">
        <v>164</v>
      </c>
      <c r="C1060" s="108">
        <v>2007</v>
      </c>
      <c r="D1060" s="108" t="s">
        <v>15</v>
      </c>
      <c r="E1060" s="108">
        <v>214</v>
      </c>
    </row>
    <row r="1061" spans="1:5" x14ac:dyDescent="0.25">
      <c r="A1061" s="112" t="str">
        <f t="shared" si="16"/>
        <v>North East2007Breast</v>
      </c>
      <c r="B1061" s="108" t="s">
        <v>164</v>
      </c>
      <c r="C1061" s="108">
        <v>2007</v>
      </c>
      <c r="D1061" s="108" t="s">
        <v>18</v>
      </c>
      <c r="E1061" s="108">
        <v>1871</v>
      </c>
    </row>
    <row r="1062" spans="1:5" x14ac:dyDescent="0.25">
      <c r="A1062" s="112" t="str">
        <f t="shared" si="16"/>
        <v>North East2007Breast (in-situ)</v>
      </c>
      <c r="B1062" s="108" t="s">
        <v>164</v>
      </c>
      <c r="C1062" s="108">
        <v>2007</v>
      </c>
      <c r="D1062" s="108" t="s">
        <v>19</v>
      </c>
      <c r="E1062" s="108">
        <v>239</v>
      </c>
    </row>
    <row r="1063" spans="1:5" x14ac:dyDescent="0.25">
      <c r="A1063" s="112" t="str">
        <f t="shared" si="16"/>
        <v>North East2007Cancer of Unknown Primary</v>
      </c>
      <c r="B1063" s="108" t="s">
        <v>164</v>
      </c>
      <c r="C1063" s="108">
        <v>2007</v>
      </c>
      <c r="D1063" s="108" t="s">
        <v>20</v>
      </c>
      <c r="E1063" s="108">
        <v>567</v>
      </c>
    </row>
    <row r="1064" spans="1:5" x14ac:dyDescent="0.25">
      <c r="A1064" s="112" t="str">
        <f t="shared" si="16"/>
        <v>North East2007Cervix</v>
      </c>
      <c r="B1064" s="108" t="s">
        <v>164</v>
      </c>
      <c r="C1064" s="108">
        <v>2007</v>
      </c>
      <c r="D1064" s="108" t="s">
        <v>21</v>
      </c>
      <c r="E1064" s="108">
        <v>138</v>
      </c>
    </row>
    <row r="1065" spans="1:5" x14ac:dyDescent="0.25">
      <c r="A1065" s="112" t="str">
        <f t="shared" si="16"/>
        <v>North East2007Cervix (in-situ)</v>
      </c>
      <c r="B1065" s="108" t="s">
        <v>164</v>
      </c>
      <c r="C1065" s="108">
        <v>2007</v>
      </c>
      <c r="D1065" s="108" t="s">
        <v>22</v>
      </c>
      <c r="E1065" s="108">
        <v>1384</v>
      </c>
    </row>
    <row r="1066" spans="1:5" x14ac:dyDescent="0.25">
      <c r="A1066" s="112" t="str">
        <f t="shared" si="16"/>
        <v>North East2007Colorectal</v>
      </c>
      <c r="B1066" s="108" t="s">
        <v>164</v>
      </c>
      <c r="C1066" s="108">
        <v>2007</v>
      </c>
      <c r="D1066" s="108" t="s">
        <v>23</v>
      </c>
      <c r="E1066" s="108">
        <v>1926</v>
      </c>
    </row>
    <row r="1067" spans="1:5" x14ac:dyDescent="0.25">
      <c r="A1067" s="112" t="str">
        <f t="shared" si="16"/>
        <v>North East2007Head and neck - Larynx</v>
      </c>
      <c r="B1067" s="108" t="s">
        <v>164</v>
      </c>
      <c r="C1067" s="108">
        <v>2007</v>
      </c>
      <c r="D1067" s="108" t="s">
        <v>177</v>
      </c>
      <c r="E1067" s="108">
        <v>112</v>
      </c>
    </row>
    <row r="1068" spans="1:5" x14ac:dyDescent="0.25">
      <c r="A1068" s="112" t="str">
        <f t="shared" si="16"/>
        <v>North East2007Head and Neck - non specific</v>
      </c>
      <c r="B1068" s="108" t="s">
        <v>164</v>
      </c>
      <c r="C1068" s="108">
        <v>2007</v>
      </c>
      <c r="D1068" s="108" t="s">
        <v>27</v>
      </c>
      <c r="E1068" s="108">
        <v>34</v>
      </c>
    </row>
    <row r="1069" spans="1:5" x14ac:dyDescent="0.25">
      <c r="A1069" s="112" t="str">
        <f t="shared" si="16"/>
        <v>North East2007Head and neck - Oral cavity</v>
      </c>
      <c r="B1069" s="108" t="s">
        <v>164</v>
      </c>
      <c r="C1069" s="108">
        <v>2007</v>
      </c>
      <c r="D1069" s="108" t="s">
        <v>24</v>
      </c>
      <c r="E1069" s="108">
        <v>127</v>
      </c>
    </row>
    <row r="1070" spans="1:5" x14ac:dyDescent="0.25">
      <c r="A1070" s="112" t="str">
        <f t="shared" si="16"/>
        <v>North East2007Head and neck - Oropharynx</v>
      </c>
      <c r="B1070" s="108" t="s">
        <v>164</v>
      </c>
      <c r="C1070" s="108">
        <v>2007</v>
      </c>
      <c r="D1070" s="108" t="s">
        <v>25</v>
      </c>
      <c r="E1070" s="108">
        <v>89</v>
      </c>
    </row>
    <row r="1071" spans="1:5" x14ac:dyDescent="0.25">
      <c r="A1071" s="112" t="str">
        <f t="shared" si="16"/>
        <v>North East2007Head and neck - Other (excl. oral cavity, oropharynx, larynx &amp; thyroid)</v>
      </c>
      <c r="B1071" s="108" t="s">
        <v>164</v>
      </c>
      <c r="C1071" s="108">
        <v>2007</v>
      </c>
      <c r="D1071" s="108" t="s">
        <v>28</v>
      </c>
      <c r="E1071" s="108">
        <v>81</v>
      </c>
    </row>
    <row r="1072" spans="1:5" x14ac:dyDescent="0.25">
      <c r="A1072" s="112" t="str">
        <f t="shared" si="16"/>
        <v>North East2007Head and neck - Thyroid</v>
      </c>
      <c r="B1072" s="108" t="s">
        <v>164</v>
      </c>
      <c r="C1072" s="108">
        <v>2007</v>
      </c>
      <c r="D1072" s="108" t="s">
        <v>178</v>
      </c>
      <c r="E1072" s="108">
        <v>90</v>
      </c>
    </row>
    <row r="1073" spans="1:5" x14ac:dyDescent="0.25">
      <c r="A1073" s="112" t="str">
        <f t="shared" si="16"/>
        <v>North East2007Hodgkin lymphoma</v>
      </c>
      <c r="B1073" s="108" t="s">
        <v>164</v>
      </c>
      <c r="C1073" s="108">
        <v>2007</v>
      </c>
      <c r="D1073" s="108" t="s">
        <v>29</v>
      </c>
      <c r="E1073" s="108">
        <v>63</v>
      </c>
    </row>
    <row r="1074" spans="1:5" x14ac:dyDescent="0.25">
      <c r="A1074" s="112" t="str">
        <f t="shared" si="16"/>
        <v>North East2007Kidney</v>
      </c>
      <c r="B1074" s="108" t="s">
        <v>164</v>
      </c>
      <c r="C1074" s="108">
        <v>2007</v>
      </c>
      <c r="D1074" s="108" t="s">
        <v>31</v>
      </c>
      <c r="E1074" s="108">
        <v>389</v>
      </c>
    </row>
    <row r="1075" spans="1:5" x14ac:dyDescent="0.25">
      <c r="A1075" s="112" t="str">
        <f t="shared" si="16"/>
        <v>North East2007Leukaemia: acute myeloid</v>
      </c>
      <c r="B1075" s="108" t="s">
        <v>164</v>
      </c>
      <c r="C1075" s="108">
        <v>2007</v>
      </c>
      <c r="D1075" s="108" t="s">
        <v>33</v>
      </c>
      <c r="E1075" s="108">
        <v>125</v>
      </c>
    </row>
    <row r="1076" spans="1:5" x14ac:dyDescent="0.25">
      <c r="A1076" s="112" t="str">
        <f t="shared" si="16"/>
        <v>North East2007Leukaemia: chronic lymphocytic</v>
      </c>
      <c r="B1076" s="108" t="s">
        <v>164</v>
      </c>
      <c r="C1076" s="108">
        <v>2007</v>
      </c>
      <c r="D1076" s="108" t="s">
        <v>34</v>
      </c>
      <c r="E1076" s="108">
        <v>118</v>
      </c>
    </row>
    <row r="1077" spans="1:5" x14ac:dyDescent="0.25">
      <c r="A1077" s="112" t="str">
        <f t="shared" si="16"/>
        <v>North East2007Leukaemia: other (all excluding AML and CLL)</v>
      </c>
      <c r="B1077" s="108" t="s">
        <v>164</v>
      </c>
      <c r="C1077" s="108">
        <v>2007</v>
      </c>
      <c r="D1077" s="108" t="s">
        <v>35</v>
      </c>
      <c r="E1077" s="108">
        <v>56</v>
      </c>
    </row>
    <row r="1078" spans="1:5" x14ac:dyDescent="0.25">
      <c r="A1078" s="112" t="str">
        <f t="shared" si="16"/>
        <v>North East2007Liver</v>
      </c>
      <c r="B1078" s="108" t="s">
        <v>164</v>
      </c>
      <c r="C1078" s="108">
        <v>2007</v>
      </c>
      <c r="D1078" s="108" t="s">
        <v>179</v>
      </c>
      <c r="E1078" s="108">
        <v>194</v>
      </c>
    </row>
    <row r="1079" spans="1:5" x14ac:dyDescent="0.25">
      <c r="A1079" s="112" t="str">
        <f t="shared" si="16"/>
        <v>North East2007Lung</v>
      </c>
      <c r="B1079" s="108" t="s">
        <v>164</v>
      </c>
      <c r="C1079" s="108">
        <v>2007</v>
      </c>
      <c r="D1079" s="108" t="s">
        <v>37</v>
      </c>
      <c r="E1079" s="108">
        <v>2580</v>
      </c>
    </row>
    <row r="1080" spans="1:5" x14ac:dyDescent="0.25">
      <c r="A1080" s="112" t="str">
        <f t="shared" si="16"/>
        <v>North East2007Melanoma</v>
      </c>
      <c r="B1080" s="108" t="s">
        <v>164</v>
      </c>
      <c r="C1080" s="108">
        <v>2007</v>
      </c>
      <c r="D1080" s="108" t="s">
        <v>38</v>
      </c>
      <c r="E1080" s="108">
        <v>387</v>
      </c>
    </row>
    <row r="1081" spans="1:5" x14ac:dyDescent="0.25">
      <c r="A1081" s="112" t="str">
        <f t="shared" si="16"/>
        <v>North East2007Meninges</v>
      </c>
      <c r="B1081" s="108" t="s">
        <v>164</v>
      </c>
      <c r="C1081" s="108">
        <v>2007</v>
      </c>
      <c r="D1081" s="108" t="s">
        <v>16</v>
      </c>
      <c r="E1081" s="108">
        <v>92</v>
      </c>
    </row>
    <row r="1082" spans="1:5" x14ac:dyDescent="0.25">
      <c r="A1082" s="112" t="str">
        <f t="shared" si="16"/>
        <v>North East2007Mesothelioma</v>
      </c>
      <c r="B1082" s="108" t="s">
        <v>164</v>
      </c>
      <c r="C1082" s="108">
        <v>2007</v>
      </c>
      <c r="D1082" s="108" t="s">
        <v>39</v>
      </c>
      <c r="E1082" s="108">
        <v>175</v>
      </c>
    </row>
    <row r="1083" spans="1:5" x14ac:dyDescent="0.25">
      <c r="A1083" s="112" t="str">
        <f t="shared" si="16"/>
        <v>North East2007Multiple myeloma</v>
      </c>
      <c r="B1083" s="108" t="s">
        <v>164</v>
      </c>
      <c r="C1083" s="108">
        <v>2007</v>
      </c>
      <c r="D1083" s="108" t="s">
        <v>40</v>
      </c>
      <c r="E1083" s="108">
        <v>179</v>
      </c>
    </row>
    <row r="1084" spans="1:5" x14ac:dyDescent="0.25">
      <c r="A1084" s="112" t="str">
        <f t="shared" si="16"/>
        <v>North East2007Non-Hodgkin lymphoma</v>
      </c>
      <c r="B1084" s="108" t="s">
        <v>164</v>
      </c>
      <c r="C1084" s="108">
        <v>2007</v>
      </c>
      <c r="D1084" s="108" t="s">
        <v>30</v>
      </c>
      <c r="E1084" s="108">
        <v>481</v>
      </c>
    </row>
    <row r="1085" spans="1:5" x14ac:dyDescent="0.25">
      <c r="A1085" s="112" t="str">
        <f t="shared" si="16"/>
        <v>North East2007Oesophagus</v>
      </c>
      <c r="B1085" s="108" t="s">
        <v>164</v>
      </c>
      <c r="C1085" s="108">
        <v>2007</v>
      </c>
      <c r="D1085" s="108" t="s">
        <v>41</v>
      </c>
      <c r="E1085" s="108">
        <v>314</v>
      </c>
    </row>
    <row r="1086" spans="1:5" x14ac:dyDescent="0.25">
      <c r="A1086" s="112" t="str">
        <f t="shared" si="16"/>
        <v>North East2007Other and unspecified urinary</v>
      </c>
      <c r="B1086" s="108" t="s">
        <v>164</v>
      </c>
      <c r="C1086" s="108">
        <v>2007</v>
      </c>
      <c r="D1086" s="108" t="s">
        <v>32</v>
      </c>
      <c r="E1086" s="108">
        <v>69</v>
      </c>
    </row>
    <row r="1087" spans="1:5" x14ac:dyDescent="0.25">
      <c r="A1087" s="112" t="str">
        <f t="shared" si="16"/>
        <v>North East2007Other CNS and intracranial tumours</v>
      </c>
      <c r="B1087" s="108" t="s">
        <v>164</v>
      </c>
      <c r="C1087" s="108">
        <v>2007</v>
      </c>
      <c r="D1087" s="108" t="s">
        <v>17</v>
      </c>
      <c r="E1087" s="108">
        <v>82</v>
      </c>
    </row>
    <row r="1088" spans="1:5" x14ac:dyDescent="0.25">
      <c r="A1088" s="112" t="str">
        <f t="shared" si="16"/>
        <v>North East2007Other haematological malignancies</v>
      </c>
      <c r="B1088" s="108" t="s">
        <v>164</v>
      </c>
      <c r="C1088" s="108">
        <v>2007</v>
      </c>
      <c r="D1088" s="108" t="s">
        <v>36</v>
      </c>
      <c r="E1088" s="108">
        <v>39</v>
      </c>
    </row>
    <row r="1089" spans="1:5" x14ac:dyDescent="0.25">
      <c r="A1089" s="112" t="str">
        <f t="shared" si="16"/>
        <v>North East2007Other malignant neoplasms</v>
      </c>
      <c r="B1089" s="108" t="s">
        <v>164</v>
      </c>
      <c r="C1089" s="108">
        <v>2007</v>
      </c>
      <c r="D1089" s="108" t="s">
        <v>42</v>
      </c>
      <c r="E1089" s="108">
        <v>316</v>
      </c>
    </row>
    <row r="1090" spans="1:5" x14ac:dyDescent="0.25">
      <c r="A1090" s="112" t="str">
        <f t="shared" si="16"/>
        <v>North East2007Ovary</v>
      </c>
      <c r="B1090" s="108" t="s">
        <v>164</v>
      </c>
      <c r="C1090" s="108">
        <v>2007</v>
      </c>
      <c r="D1090" s="108" t="s">
        <v>43</v>
      </c>
      <c r="E1090" s="108">
        <v>285</v>
      </c>
    </row>
    <row r="1091" spans="1:5" x14ac:dyDescent="0.25">
      <c r="A1091" s="112" t="str">
        <f t="shared" si="16"/>
        <v>North East2007Pancreas</v>
      </c>
      <c r="B1091" s="108" t="s">
        <v>164</v>
      </c>
      <c r="C1091" s="108">
        <v>2007</v>
      </c>
      <c r="D1091" s="108" t="s">
        <v>44</v>
      </c>
      <c r="E1091" s="108">
        <v>398</v>
      </c>
    </row>
    <row r="1092" spans="1:5" x14ac:dyDescent="0.25">
      <c r="A1092" s="112" t="str">
        <f t="shared" si="16"/>
        <v>North East2007Prostate</v>
      </c>
      <c r="B1092" s="108" t="s">
        <v>164</v>
      </c>
      <c r="C1092" s="108">
        <v>2007</v>
      </c>
      <c r="D1092" s="108" t="s">
        <v>45</v>
      </c>
      <c r="E1092" s="108">
        <v>1437</v>
      </c>
    </row>
    <row r="1093" spans="1:5" x14ac:dyDescent="0.25">
      <c r="A1093" s="112" t="str">
        <f t="shared" si="16"/>
        <v>North East2007Sarcoma: Bone</v>
      </c>
      <c r="B1093" s="108" t="s">
        <v>164</v>
      </c>
      <c r="C1093" s="108">
        <v>2007</v>
      </c>
      <c r="D1093" s="108" t="s">
        <v>47</v>
      </c>
      <c r="E1093" s="108">
        <v>21</v>
      </c>
    </row>
    <row r="1094" spans="1:5" x14ac:dyDescent="0.25">
      <c r="A1094" s="112" t="str">
        <f t="shared" ref="A1094:A1157" si="17">CONCATENATE(B1094,C1094,D1094)</f>
        <v>North East2007Sarcoma: connective and soft tissue</v>
      </c>
      <c r="B1094" s="108" t="s">
        <v>164</v>
      </c>
      <c r="C1094" s="108">
        <v>2007</v>
      </c>
      <c r="D1094" s="108" t="s">
        <v>49</v>
      </c>
      <c r="E1094" s="108">
        <v>100</v>
      </c>
    </row>
    <row r="1095" spans="1:5" x14ac:dyDescent="0.25">
      <c r="A1095" s="112" t="str">
        <f t="shared" si="17"/>
        <v>North East2007Stomach</v>
      </c>
      <c r="B1095" s="108" t="s">
        <v>164</v>
      </c>
      <c r="C1095" s="108">
        <v>2007</v>
      </c>
      <c r="D1095" s="108" t="s">
        <v>51</v>
      </c>
      <c r="E1095" s="108">
        <v>456</v>
      </c>
    </row>
    <row r="1096" spans="1:5" x14ac:dyDescent="0.25">
      <c r="A1096" s="112" t="str">
        <f t="shared" si="17"/>
        <v>North East2007Testis</v>
      </c>
      <c r="B1096" s="108" t="s">
        <v>164</v>
      </c>
      <c r="C1096" s="108">
        <v>2007</v>
      </c>
      <c r="D1096" s="108" t="s">
        <v>53</v>
      </c>
      <c r="E1096" s="108">
        <v>80</v>
      </c>
    </row>
    <row r="1097" spans="1:5" x14ac:dyDescent="0.25">
      <c r="A1097" s="112" t="str">
        <f t="shared" si="17"/>
        <v>North East2007Uterus</v>
      </c>
      <c r="B1097" s="108" t="s">
        <v>164</v>
      </c>
      <c r="C1097" s="108">
        <v>2007</v>
      </c>
      <c r="D1097" s="108" t="s">
        <v>55</v>
      </c>
      <c r="E1097" s="108">
        <v>300</v>
      </c>
    </row>
    <row r="1098" spans="1:5" x14ac:dyDescent="0.25">
      <c r="A1098" s="112" t="str">
        <f t="shared" si="17"/>
        <v>North East2007Vulva</v>
      </c>
      <c r="B1098" s="108" t="s">
        <v>164</v>
      </c>
      <c r="C1098" s="108">
        <v>2007</v>
      </c>
      <c r="D1098" s="108" t="s">
        <v>57</v>
      </c>
      <c r="E1098" s="108">
        <v>54</v>
      </c>
    </row>
    <row r="1099" spans="1:5" x14ac:dyDescent="0.25">
      <c r="A1099" s="112" t="str">
        <f t="shared" si="17"/>
        <v>North East2007 Total</v>
      </c>
      <c r="B1099" s="108" t="s">
        <v>164</v>
      </c>
      <c r="C1099" s="108" t="s">
        <v>73</v>
      </c>
      <c r="D1099" s="108" t="s">
        <v>80</v>
      </c>
      <c r="E1099" s="108">
        <v>16237</v>
      </c>
    </row>
    <row r="1100" spans="1:5" x14ac:dyDescent="0.25">
      <c r="A1100" s="112" t="str">
        <f t="shared" si="17"/>
        <v>North East2008Bladder</v>
      </c>
      <c r="B1100" s="108" t="s">
        <v>164</v>
      </c>
      <c r="C1100" s="108">
        <v>2008</v>
      </c>
      <c r="D1100" s="108" t="s">
        <v>14</v>
      </c>
      <c r="E1100" s="108">
        <v>470</v>
      </c>
    </row>
    <row r="1101" spans="1:5" x14ac:dyDescent="0.25">
      <c r="A1101" s="112" t="str">
        <f t="shared" si="17"/>
        <v>North East2008Bladder (in situ)</v>
      </c>
      <c r="B1101" s="108" t="s">
        <v>164</v>
      </c>
      <c r="C1101" s="108">
        <v>2008</v>
      </c>
      <c r="D1101" s="108" t="s">
        <v>176</v>
      </c>
      <c r="E1101" s="108">
        <v>55</v>
      </c>
    </row>
    <row r="1102" spans="1:5" x14ac:dyDescent="0.25">
      <c r="A1102" s="112" t="str">
        <f t="shared" si="17"/>
        <v>North East2008Brain</v>
      </c>
      <c r="B1102" s="108" t="s">
        <v>164</v>
      </c>
      <c r="C1102" s="108">
        <v>2008</v>
      </c>
      <c r="D1102" s="108" t="s">
        <v>15</v>
      </c>
      <c r="E1102" s="108">
        <v>238</v>
      </c>
    </row>
    <row r="1103" spans="1:5" x14ac:dyDescent="0.25">
      <c r="A1103" s="112" t="str">
        <f t="shared" si="17"/>
        <v>North East2008Breast</v>
      </c>
      <c r="B1103" s="108" t="s">
        <v>164</v>
      </c>
      <c r="C1103" s="108">
        <v>2008</v>
      </c>
      <c r="D1103" s="108" t="s">
        <v>18</v>
      </c>
      <c r="E1103" s="108">
        <v>2136</v>
      </c>
    </row>
    <row r="1104" spans="1:5" x14ac:dyDescent="0.25">
      <c r="A1104" s="112" t="str">
        <f t="shared" si="17"/>
        <v>North East2008Breast (in-situ)</v>
      </c>
      <c r="B1104" s="108" t="s">
        <v>164</v>
      </c>
      <c r="C1104" s="108">
        <v>2008</v>
      </c>
      <c r="D1104" s="108" t="s">
        <v>19</v>
      </c>
      <c r="E1104" s="108">
        <v>228</v>
      </c>
    </row>
    <row r="1105" spans="1:5" x14ac:dyDescent="0.25">
      <c r="A1105" s="112" t="str">
        <f t="shared" si="17"/>
        <v>North East2008Cancer of Unknown Primary</v>
      </c>
      <c r="B1105" s="108" t="s">
        <v>164</v>
      </c>
      <c r="C1105" s="108">
        <v>2008</v>
      </c>
      <c r="D1105" s="108" t="s">
        <v>20</v>
      </c>
      <c r="E1105" s="108">
        <v>572</v>
      </c>
    </row>
    <row r="1106" spans="1:5" x14ac:dyDescent="0.25">
      <c r="A1106" s="112" t="str">
        <f t="shared" si="17"/>
        <v>North East2008Cervix</v>
      </c>
      <c r="B1106" s="108" t="s">
        <v>164</v>
      </c>
      <c r="C1106" s="108">
        <v>2008</v>
      </c>
      <c r="D1106" s="108" t="s">
        <v>21</v>
      </c>
      <c r="E1106" s="108">
        <v>187</v>
      </c>
    </row>
    <row r="1107" spans="1:5" x14ac:dyDescent="0.25">
      <c r="A1107" s="112" t="str">
        <f t="shared" si="17"/>
        <v>North East2008Cervix (in-situ)</v>
      </c>
      <c r="B1107" s="108" t="s">
        <v>164</v>
      </c>
      <c r="C1107" s="108">
        <v>2008</v>
      </c>
      <c r="D1107" s="108" t="s">
        <v>22</v>
      </c>
      <c r="E1107" s="108">
        <v>1358</v>
      </c>
    </row>
    <row r="1108" spans="1:5" x14ac:dyDescent="0.25">
      <c r="A1108" s="112" t="str">
        <f t="shared" si="17"/>
        <v>North East2008Colorectal</v>
      </c>
      <c r="B1108" s="108" t="s">
        <v>164</v>
      </c>
      <c r="C1108" s="108">
        <v>2008</v>
      </c>
      <c r="D1108" s="108" t="s">
        <v>23</v>
      </c>
      <c r="E1108" s="108">
        <v>1872</v>
      </c>
    </row>
    <row r="1109" spans="1:5" x14ac:dyDescent="0.25">
      <c r="A1109" s="112" t="str">
        <f t="shared" si="17"/>
        <v>North East2008Head and neck - Larynx</v>
      </c>
      <c r="B1109" s="108" t="s">
        <v>164</v>
      </c>
      <c r="C1109" s="108">
        <v>2008</v>
      </c>
      <c r="D1109" s="108" t="s">
        <v>177</v>
      </c>
      <c r="E1109" s="108">
        <v>122</v>
      </c>
    </row>
    <row r="1110" spans="1:5" x14ac:dyDescent="0.25">
      <c r="A1110" s="112" t="str">
        <f t="shared" si="17"/>
        <v>North East2008Head and Neck - non specific</v>
      </c>
      <c r="B1110" s="108" t="s">
        <v>164</v>
      </c>
      <c r="C1110" s="108">
        <v>2008</v>
      </c>
      <c r="D1110" s="108" t="s">
        <v>27</v>
      </c>
      <c r="E1110" s="108">
        <v>41</v>
      </c>
    </row>
    <row r="1111" spans="1:5" x14ac:dyDescent="0.25">
      <c r="A1111" s="112" t="str">
        <f t="shared" si="17"/>
        <v>North East2008Head and neck - Oral cavity</v>
      </c>
      <c r="B1111" s="108" t="s">
        <v>164</v>
      </c>
      <c r="C1111" s="108">
        <v>2008</v>
      </c>
      <c r="D1111" s="108" t="s">
        <v>24</v>
      </c>
      <c r="E1111" s="108">
        <v>137</v>
      </c>
    </row>
    <row r="1112" spans="1:5" x14ac:dyDescent="0.25">
      <c r="A1112" s="112" t="str">
        <f t="shared" si="17"/>
        <v>North East2008Head and neck - Oropharynx</v>
      </c>
      <c r="B1112" s="108" t="s">
        <v>164</v>
      </c>
      <c r="C1112" s="108">
        <v>2008</v>
      </c>
      <c r="D1112" s="108" t="s">
        <v>25</v>
      </c>
      <c r="E1112" s="108">
        <v>90</v>
      </c>
    </row>
    <row r="1113" spans="1:5" x14ac:dyDescent="0.25">
      <c r="A1113" s="112" t="str">
        <f t="shared" si="17"/>
        <v>North East2008Head and neck - Other (excl. oral cavity, oropharynx, larynx &amp; thyroid)</v>
      </c>
      <c r="B1113" s="108" t="s">
        <v>164</v>
      </c>
      <c r="C1113" s="108">
        <v>2008</v>
      </c>
      <c r="D1113" s="108" t="s">
        <v>28</v>
      </c>
      <c r="E1113" s="108">
        <v>84</v>
      </c>
    </row>
    <row r="1114" spans="1:5" x14ac:dyDescent="0.25">
      <c r="A1114" s="112" t="str">
        <f t="shared" si="17"/>
        <v>North East2008Head and neck - Thyroid</v>
      </c>
      <c r="B1114" s="108" t="s">
        <v>164</v>
      </c>
      <c r="C1114" s="108">
        <v>2008</v>
      </c>
      <c r="D1114" s="108" t="s">
        <v>178</v>
      </c>
      <c r="E1114" s="108">
        <v>90</v>
      </c>
    </row>
    <row r="1115" spans="1:5" x14ac:dyDescent="0.25">
      <c r="A1115" s="112" t="str">
        <f t="shared" si="17"/>
        <v>North East2008Hodgkin lymphoma</v>
      </c>
      <c r="B1115" s="108" t="s">
        <v>164</v>
      </c>
      <c r="C1115" s="108">
        <v>2008</v>
      </c>
      <c r="D1115" s="108" t="s">
        <v>29</v>
      </c>
      <c r="E1115" s="108">
        <v>64</v>
      </c>
    </row>
    <row r="1116" spans="1:5" x14ac:dyDescent="0.25">
      <c r="A1116" s="112" t="str">
        <f t="shared" si="17"/>
        <v>North East2008Kidney</v>
      </c>
      <c r="B1116" s="108" t="s">
        <v>164</v>
      </c>
      <c r="C1116" s="108">
        <v>2008</v>
      </c>
      <c r="D1116" s="108" t="s">
        <v>31</v>
      </c>
      <c r="E1116" s="108">
        <v>413</v>
      </c>
    </row>
    <row r="1117" spans="1:5" x14ac:dyDescent="0.25">
      <c r="A1117" s="112" t="str">
        <f t="shared" si="17"/>
        <v>North East2008Leukaemia: acute myeloid</v>
      </c>
      <c r="B1117" s="108" t="s">
        <v>164</v>
      </c>
      <c r="C1117" s="108">
        <v>2008</v>
      </c>
      <c r="D1117" s="108" t="s">
        <v>33</v>
      </c>
      <c r="E1117" s="108">
        <v>123</v>
      </c>
    </row>
    <row r="1118" spans="1:5" x14ac:dyDescent="0.25">
      <c r="A1118" s="112" t="str">
        <f t="shared" si="17"/>
        <v>North East2008Leukaemia: chronic lymphocytic</v>
      </c>
      <c r="B1118" s="108" t="s">
        <v>164</v>
      </c>
      <c r="C1118" s="108">
        <v>2008</v>
      </c>
      <c r="D1118" s="108" t="s">
        <v>34</v>
      </c>
      <c r="E1118" s="108">
        <v>112</v>
      </c>
    </row>
    <row r="1119" spans="1:5" x14ac:dyDescent="0.25">
      <c r="A1119" s="112" t="str">
        <f t="shared" si="17"/>
        <v>North East2008Leukaemia: other (all excluding AML and CLL)</v>
      </c>
      <c r="B1119" s="108" t="s">
        <v>164</v>
      </c>
      <c r="C1119" s="108">
        <v>2008</v>
      </c>
      <c r="D1119" s="108" t="s">
        <v>35</v>
      </c>
      <c r="E1119" s="108">
        <v>51</v>
      </c>
    </row>
    <row r="1120" spans="1:5" x14ac:dyDescent="0.25">
      <c r="A1120" s="112" t="str">
        <f t="shared" si="17"/>
        <v>North East2008Liver</v>
      </c>
      <c r="B1120" s="108" t="s">
        <v>164</v>
      </c>
      <c r="C1120" s="108">
        <v>2008</v>
      </c>
      <c r="D1120" s="108" t="s">
        <v>179</v>
      </c>
      <c r="E1120" s="108">
        <v>209</v>
      </c>
    </row>
    <row r="1121" spans="1:5" x14ac:dyDescent="0.25">
      <c r="A1121" s="112" t="str">
        <f t="shared" si="17"/>
        <v>North East2008Lung</v>
      </c>
      <c r="B1121" s="108" t="s">
        <v>164</v>
      </c>
      <c r="C1121" s="108">
        <v>2008</v>
      </c>
      <c r="D1121" s="108" t="s">
        <v>37</v>
      </c>
      <c r="E1121" s="108">
        <v>2619</v>
      </c>
    </row>
    <row r="1122" spans="1:5" x14ac:dyDescent="0.25">
      <c r="A1122" s="112" t="str">
        <f t="shared" si="17"/>
        <v>North East2008Melanoma</v>
      </c>
      <c r="B1122" s="108" t="s">
        <v>164</v>
      </c>
      <c r="C1122" s="108">
        <v>2008</v>
      </c>
      <c r="D1122" s="108" t="s">
        <v>38</v>
      </c>
      <c r="E1122" s="108">
        <v>439</v>
      </c>
    </row>
    <row r="1123" spans="1:5" x14ac:dyDescent="0.25">
      <c r="A1123" s="112" t="str">
        <f t="shared" si="17"/>
        <v>North East2008Meninges</v>
      </c>
      <c r="B1123" s="108" t="s">
        <v>164</v>
      </c>
      <c r="C1123" s="108">
        <v>2008</v>
      </c>
      <c r="D1123" s="108" t="s">
        <v>16</v>
      </c>
      <c r="E1123" s="108">
        <v>88</v>
      </c>
    </row>
    <row r="1124" spans="1:5" x14ac:dyDescent="0.25">
      <c r="A1124" s="112" t="str">
        <f t="shared" si="17"/>
        <v>North East2008Mesothelioma</v>
      </c>
      <c r="B1124" s="108" t="s">
        <v>164</v>
      </c>
      <c r="C1124" s="108">
        <v>2008</v>
      </c>
      <c r="D1124" s="108" t="s">
        <v>39</v>
      </c>
      <c r="E1124" s="108">
        <v>148</v>
      </c>
    </row>
    <row r="1125" spans="1:5" x14ac:dyDescent="0.25">
      <c r="A1125" s="112" t="str">
        <f t="shared" si="17"/>
        <v>North East2008Multiple myeloma</v>
      </c>
      <c r="B1125" s="108" t="s">
        <v>164</v>
      </c>
      <c r="C1125" s="108">
        <v>2008</v>
      </c>
      <c r="D1125" s="108" t="s">
        <v>40</v>
      </c>
      <c r="E1125" s="108">
        <v>200</v>
      </c>
    </row>
    <row r="1126" spans="1:5" x14ac:dyDescent="0.25">
      <c r="A1126" s="112" t="str">
        <f t="shared" si="17"/>
        <v>North East2008Non-Hodgkin lymphoma</v>
      </c>
      <c r="B1126" s="108" t="s">
        <v>164</v>
      </c>
      <c r="C1126" s="108">
        <v>2008</v>
      </c>
      <c r="D1126" s="108" t="s">
        <v>30</v>
      </c>
      <c r="E1126" s="108">
        <v>463</v>
      </c>
    </row>
    <row r="1127" spans="1:5" x14ac:dyDescent="0.25">
      <c r="A1127" s="112" t="str">
        <f t="shared" si="17"/>
        <v>North East2008Oesophagus</v>
      </c>
      <c r="B1127" s="108" t="s">
        <v>164</v>
      </c>
      <c r="C1127" s="108">
        <v>2008</v>
      </c>
      <c r="D1127" s="108" t="s">
        <v>41</v>
      </c>
      <c r="E1127" s="108">
        <v>344</v>
      </c>
    </row>
    <row r="1128" spans="1:5" x14ac:dyDescent="0.25">
      <c r="A1128" s="112" t="str">
        <f t="shared" si="17"/>
        <v>North East2008Other and unspecified urinary</v>
      </c>
      <c r="B1128" s="108" t="s">
        <v>164</v>
      </c>
      <c r="C1128" s="108">
        <v>2008</v>
      </c>
      <c r="D1128" s="108" t="s">
        <v>32</v>
      </c>
      <c r="E1128" s="108">
        <v>73</v>
      </c>
    </row>
    <row r="1129" spans="1:5" x14ac:dyDescent="0.25">
      <c r="A1129" s="112" t="str">
        <f t="shared" si="17"/>
        <v>North East2008Other CNS and intracranial tumours</v>
      </c>
      <c r="B1129" s="108" t="s">
        <v>164</v>
      </c>
      <c r="C1129" s="108">
        <v>2008</v>
      </c>
      <c r="D1129" s="108" t="s">
        <v>17</v>
      </c>
      <c r="E1129" s="108">
        <v>69</v>
      </c>
    </row>
    <row r="1130" spans="1:5" x14ac:dyDescent="0.25">
      <c r="A1130" s="112" t="str">
        <f t="shared" si="17"/>
        <v>North East2008Other haematological malignancies</v>
      </c>
      <c r="B1130" s="108" t="s">
        <v>164</v>
      </c>
      <c r="C1130" s="108">
        <v>2008</v>
      </c>
      <c r="D1130" s="108" t="s">
        <v>36</v>
      </c>
      <c r="E1130" s="108">
        <v>53</v>
      </c>
    </row>
    <row r="1131" spans="1:5" x14ac:dyDescent="0.25">
      <c r="A1131" s="112" t="str">
        <f t="shared" si="17"/>
        <v>North East2008Other malignant neoplasms</v>
      </c>
      <c r="B1131" s="108" t="s">
        <v>164</v>
      </c>
      <c r="C1131" s="108">
        <v>2008</v>
      </c>
      <c r="D1131" s="108" t="s">
        <v>42</v>
      </c>
      <c r="E1131" s="108">
        <v>297</v>
      </c>
    </row>
    <row r="1132" spans="1:5" x14ac:dyDescent="0.25">
      <c r="A1132" s="112" t="str">
        <f t="shared" si="17"/>
        <v>North East2008Ovary</v>
      </c>
      <c r="B1132" s="108" t="s">
        <v>164</v>
      </c>
      <c r="C1132" s="108">
        <v>2008</v>
      </c>
      <c r="D1132" s="108" t="s">
        <v>43</v>
      </c>
      <c r="E1132" s="108">
        <v>290</v>
      </c>
    </row>
    <row r="1133" spans="1:5" x14ac:dyDescent="0.25">
      <c r="A1133" s="112" t="str">
        <f t="shared" si="17"/>
        <v>North East2008Pancreas</v>
      </c>
      <c r="B1133" s="108" t="s">
        <v>164</v>
      </c>
      <c r="C1133" s="108">
        <v>2008</v>
      </c>
      <c r="D1133" s="108" t="s">
        <v>44</v>
      </c>
      <c r="E1133" s="108">
        <v>357</v>
      </c>
    </row>
    <row r="1134" spans="1:5" x14ac:dyDescent="0.25">
      <c r="A1134" s="112" t="str">
        <f t="shared" si="17"/>
        <v>North East2008Prostate</v>
      </c>
      <c r="B1134" s="108" t="s">
        <v>164</v>
      </c>
      <c r="C1134" s="108">
        <v>2008</v>
      </c>
      <c r="D1134" s="108" t="s">
        <v>45</v>
      </c>
      <c r="E1134" s="108">
        <v>1483</v>
      </c>
    </row>
    <row r="1135" spans="1:5" x14ac:dyDescent="0.25">
      <c r="A1135" s="112" t="str">
        <f t="shared" si="17"/>
        <v>North East2008Sarcoma: Bone</v>
      </c>
      <c r="B1135" s="108" t="s">
        <v>164</v>
      </c>
      <c r="C1135" s="108">
        <v>2008</v>
      </c>
      <c r="D1135" s="108" t="s">
        <v>47</v>
      </c>
      <c r="E1135" s="108">
        <v>18</v>
      </c>
    </row>
    <row r="1136" spans="1:5" x14ac:dyDescent="0.25">
      <c r="A1136" s="112" t="str">
        <f t="shared" si="17"/>
        <v>North East2008Sarcoma: connective and soft tissue</v>
      </c>
      <c r="B1136" s="108" t="s">
        <v>164</v>
      </c>
      <c r="C1136" s="108">
        <v>2008</v>
      </c>
      <c r="D1136" s="108" t="s">
        <v>49</v>
      </c>
      <c r="E1136" s="108">
        <v>115</v>
      </c>
    </row>
    <row r="1137" spans="1:5" x14ac:dyDescent="0.25">
      <c r="A1137" s="112" t="str">
        <f t="shared" si="17"/>
        <v>North East2008Stomach</v>
      </c>
      <c r="B1137" s="108" t="s">
        <v>164</v>
      </c>
      <c r="C1137" s="108">
        <v>2008</v>
      </c>
      <c r="D1137" s="108" t="s">
        <v>51</v>
      </c>
      <c r="E1137" s="108">
        <v>432</v>
      </c>
    </row>
    <row r="1138" spans="1:5" x14ac:dyDescent="0.25">
      <c r="A1138" s="112" t="str">
        <f t="shared" si="17"/>
        <v>North East2008Testis</v>
      </c>
      <c r="B1138" s="108" t="s">
        <v>164</v>
      </c>
      <c r="C1138" s="108">
        <v>2008</v>
      </c>
      <c r="D1138" s="108" t="s">
        <v>53</v>
      </c>
      <c r="E1138" s="108">
        <v>91</v>
      </c>
    </row>
    <row r="1139" spans="1:5" x14ac:dyDescent="0.25">
      <c r="A1139" s="112" t="str">
        <f t="shared" si="17"/>
        <v>North East2008Uterus</v>
      </c>
      <c r="B1139" s="108" t="s">
        <v>164</v>
      </c>
      <c r="C1139" s="108">
        <v>2008</v>
      </c>
      <c r="D1139" s="108" t="s">
        <v>55</v>
      </c>
      <c r="E1139" s="108">
        <v>312</v>
      </c>
    </row>
    <row r="1140" spans="1:5" x14ac:dyDescent="0.25">
      <c r="A1140" s="112" t="str">
        <f t="shared" si="17"/>
        <v>North East2008Vulva</v>
      </c>
      <c r="B1140" s="108" t="s">
        <v>164</v>
      </c>
      <c r="C1140" s="108">
        <v>2008</v>
      </c>
      <c r="D1140" s="108" t="s">
        <v>57</v>
      </c>
      <c r="E1140" s="108">
        <v>47</v>
      </c>
    </row>
    <row r="1141" spans="1:5" x14ac:dyDescent="0.25">
      <c r="A1141" s="112" t="str">
        <f t="shared" si="17"/>
        <v>North East2008 Total</v>
      </c>
      <c r="B1141" s="108" t="s">
        <v>164</v>
      </c>
      <c r="C1141" s="108" t="s">
        <v>74</v>
      </c>
      <c r="D1141" s="108" t="s">
        <v>80</v>
      </c>
      <c r="E1141" s="108">
        <v>16590</v>
      </c>
    </row>
    <row r="1142" spans="1:5" x14ac:dyDescent="0.25">
      <c r="A1142" s="112" t="str">
        <f t="shared" si="17"/>
        <v>North East2009Bladder</v>
      </c>
      <c r="B1142" s="108" t="s">
        <v>164</v>
      </c>
      <c r="C1142" s="108">
        <v>2009</v>
      </c>
      <c r="D1142" s="108" t="s">
        <v>14</v>
      </c>
      <c r="E1142" s="108">
        <v>463</v>
      </c>
    </row>
    <row r="1143" spans="1:5" x14ac:dyDescent="0.25">
      <c r="A1143" s="112" t="str">
        <f t="shared" si="17"/>
        <v>North East2009Bladder (in situ)</v>
      </c>
      <c r="B1143" s="108" t="s">
        <v>164</v>
      </c>
      <c r="C1143" s="108">
        <v>2009</v>
      </c>
      <c r="D1143" s="108" t="s">
        <v>176</v>
      </c>
      <c r="E1143" s="108">
        <v>82</v>
      </c>
    </row>
    <row r="1144" spans="1:5" x14ac:dyDescent="0.25">
      <c r="A1144" s="112" t="str">
        <f t="shared" si="17"/>
        <v>North East2009Brain</v>
      </c>
      <c r="B1144" s="108" t="s">
        <v>164</v>
      </c>
      <c r="C1144" s="108">
        <v>2009</v>
      </c>
      <c r="D1144" s="108" t="s">
        <v>15</v>
      </c>
      <c r="E1144" s="108">
        <v>232</v>
      </c>
    </row>
    <row r="1145" spans="1:5" x14ac:dyDescent="0.25">
      <c r="A1145" s="112" t="str">
        <f t="shared" si="17"/>
        <v>North East2009Breast</v>
      </c>
      <c r="B1145" s="108" t="s">
        <v>164</v>
      </c>
      <c r="C1145" s="108">
        <v>2009</v>
      </c>
      <c r="D1145" s="108" t="s">
        <v>18</v>
      </c>
      <c r="E1145" s="108">
        <v>2059</v>
      </c>
    </row>
    <row r="1146" spans="1:5" x14ac:dyDescent="0.25">
      <c r="A1146" s="112" t="str">
        <f t="shared" si="17"/>
        <v>North East2009Breast (in-situ)</v>
      </c>
      <c r="B1146" s="108" t="s">
        <v>164</v>
      </c>
      <c r="C1146" s="108">
        <v>2009</v>
      </c>
      <c r="D1146" s="108" t="s">
        <v>19</v>
      </c>
      <c r="E1146" s="108">
        <v>210</v>
      </c>
    </row>
    <row r="1147" spans="1:5" x14ac:dyDescent="0.25">
      <c r="A1147" s="112" t="str">
        <f t="shared" si="17"/>
        <v>North East2009Cancer of Unknown Primary</v>
      </c>
      <c r="B1147" s="108" t="s">
        <v>164</v>
      </c>
      <c r="C1147" s="108">
        <v>2009</v>
      </c>
      <c r="D1147" s="108" t="s">
        <v>20</v>
      </c>
      <c r="E1147" s="108">
        <v>520</v>
      </c>
    </row>
    <row r="1148" spans="1:5" x14ac:dyDescent="0.25">
      <c r="A1148" s="112" t="str">
        <f t="shared" si="17"/>
        <v>North East2009Cervix</v>
      </c>
      <c r="B1148" s="108" t="s">
        <v>164</v>
      </c>
      <c r="C1148" s="108">
        <v>2009</v>
      </c>
      <c r="D1148" s="108" t="s">
        <v>21</v>
      </c>
      <c r="E1148" s="108">
        <v>181</v>
      </c>
    </row>
    <row r="1149" spans="1:5" x14ac:dyDescent="0.25">
      <c r="A1149" s="112" t="str">
        <f t="shared" si="17"/>
        <v>North East2009Cervix (in-situ)</v>
      </c>
      <c r="B1149" s="108" t="s">
        <v>164</v>
      </c>
      <c r="C1149" s="108">
        <v>2009</v>
      </c>
      <c r="D1149" s="108" t="s">
        <v>22</v>
      </c>
      <c r="E1149" s="108">
        <v>1799</v>
      </c>
    </row>
    <row r="1150" spans="1:5" x14ac:dyDescent="0.25">
      <c r="A1150" s="112" t="str">
        <f t="shared" si="17"/>
        <v>North East2009Colorectal</v>
      </c>
      <c r="B1150" s="108" t="s">
        <v>164</v>
      </c>
      <c r="C1150" s="108">
        <v>2009</v>
      </c>
      <c r="D1150" s="108" t="s">
        <v>23</v>
      </c>
      <c r="E1150" s="108">
        <v>1813</v>
      </c>
    </row>
    <row r="1151" spans="1:5" x14ac:dyDescent="0.25">
      <c r="A1151" s="112" t="str">
        <f t="shared" si="17"/>
        <v>North East2009Head and neck - Larynx</v>
      </c>
      <c r="B1151" s="108" t="s">
        <v>164</v>
      </c>
      <c r="C1151" s="108">
        <v>2009</v>
      </c>
      <c r="D1151" s="108" t="s">
        <v>177</v>
      </c>
      <c r="E1151" s="108">
        <v>131</v>
      </c>
    </row>
    <row r="1152" spans="1:5" x14ac:dyDescent="0.25">
      <c r="A1152" s="112" t="str">
        <f t="shared" si="17"/>
        <v>North East2009Head and Neck - non specific</v>
      </c>
      <c r="B1152" s="108" t="s">
        <v>164</v>
      </c>
      <c r="C1152" s="108">
        <v>2009</v>
      </c>
      <c r="D1152" s="108" t="s">
        <v>27</v>
      </c>
      <c r="E1152" s="108">
        <v>49</v>
      </c>
    </row>
    <row r="1153" spans="1:5" x14ac:dyDescent="0.25">
      <c r="A1153" s="112" t="str">
        <f t="shared" si="17"/>
        <v>North East2009Head and neck - Oral cavity</v>
      </c>
      <c r="B1153" s="108" t="s">
        <v>164</v>
      </c>
      <c r="C1153" s="108">
        <v>2009</v>
      </c>
      <c r="D1153" s="108" t="s">
        <v>24</v>
      </c>
      <c r="E1153" s="108">
        <v>118</v>
      </c>
    </row>
    <row r="1154" spans="1:5" x14ac:dyDescent="0.25">
      <c r="A1154" s="112" t="str">
        <f t="shared" si="17"/>
        <v>North East2009Head and neck - Oropharynx</v>
      </c>
      <c r="B1154" s="108" t="s">
        <v>164</v>
      </c>
      <c r="C1154" s="108">
        <v>2009</v>
      </c>
      <c r="D1154" s="108" t="s">
        <v>25</v>
      </c>
      <c r="E1154" s="108">
        <v>111</v>
      </c>
    </row>
    <row r="1155" spans="1:5" x14ac:dyDescent="0.25">
      <c r="A1155" s="112" t="str">
        <f t="shared" si="17"/>
        <v>North East2009Head and neck - Other (excl. oral cavity, oropharynx, larynx &amp; thyroid)</v>
      </c>
      <c r="B1155" s="108" t="s">
        <v>164</v>
      </c>
      <c r="C1155" s="108">
        <v>2009</v>
      </c>
      <c r="D1155" s="108" t="s">
        <v>28</v>
      </c>
      <c r="E1155" s="108">
        <v>71</v>
      </c>
    </row>
    <row r="1156" spans="1:5" x14ac:dyDescent="0.25">
      <c r="A1156" s="112" t="str">
        <f t="shared" si="17"/>
        <v>North East2009Head and neck - Thyroid</v>
      </c>
      <c r="B1156" s="108" t="s">
        <v>164</v>
      </c>
      <c r="C1156" s="108">
        <v>2009</v>
      </c>
      <c r="D1156" s="108" t="s">
        <v>178</v>
      </c>
      <c r="E1156" s="108">
        <v>131</v>
      </c>
    </row>
    <row r="1157" spans="1:5" x14ac:dyDescent="0.25">
      <c r="A1157" s="112" t="str">
        <f t="shared" si="17"/>
        <v>North East2009Hodgkin lymphoma</v>
      </c>
      <c r="B1157" s="108" t="s">
        <v>164</v>
      </c>
      <c r="C1157" s="108">
        <v>2009</v>
      </c>
      <c r="D1157" s="108" t="s">
        <v>29</v>
      </c>
      <c r="E1157" s="108">
        <v>74</v>
      </c>
    </row>
    <row r="1158" spans="1:5" x14ac:dyDescent="0.25">
      <c r="A1158" s="112" t="str">
        <f t="shared" ref="A1158:A1221" si="18">CONCATENATE(B1158,C1158,D1158)</f>
        <v>North East2009Kidney</v>
      </c>
      <c r="B1158" s="108" t="s">
        <v>164</v>
      </c>
      <c r="C1158" s="108">
        <v>2009</v>
      </c>
      <c r="D1158" s="108" t="s">
        <v>31</v>
      </c>
      <c r="E1158" s="108">
        <v>391</v>
      </c>
    </row>
    <row r="1159" spans="1:5" x14ac:dyDescent="0.25">
      <c r="A1159" s="112" t="str">
        <f t="shared" si="18"/>
        <v>North East2009Leukaemia: acute myeloid</v>
      </c>
      <c r="B1159" s="108" t="s">
        <v>164</v>
      </c>
      <c r="C1159" s="108">
        <v>2009</v>
      </c>
      <c r="D1159" s="108" t="s">
        <v>33</v>
      </c>
      <c r="E1159" s="108">
        <v>121</v>
      </c>
    </row>
    <row r="1160" spans="1:5" x14ac:dyDescent="0.25">
      <c r="A1160" s="112" t="str">
        <f t="shared" si="18"/>
        <v>North East2009Leukaemia: chronic lymphocytic</v>
      </c>
      <c r="B1160" s="108" t="s">
        <v>164</v>
      </c>
      <c r="C1160" s="108">
        <v>2009</v>
      </c>
      <c r="D1160" s="108" t="s">
        <v>34</v>
      </c>
      <c r="E1160" s="108">
        <v>163</v>
      </c>
    </row>
    <row r="1161" spans="1:5" x14ac:dyDescent="0.25">
      <c r="A1161" s="112" t="str">
        <f t="shared" si="18"/>
        <v>North East2009Leukaemia: other (all excluding AML and CLL)</v>
      </c>
      <c r="B1161" s="108" t="s">
        <v>164</v>
      </c>
      <c r="C1161" s="108">
        <v>2009</v>
      </c>
      <c r="D1161" s="108" t="s">
        <v>35</v>
      </c>
      <c r="E1161" s="108">
        <v>43</v>
      </c>
    </row>
    <row r="1162" spans="1:5" x14ac:dyDescent="0.25">
      <c r="A1162" s="112" t="str">
        <f t="shared" si="18"/>
        <v>North East2009Liver</v>
      </c>
      <c r="B1162" s="108" t="s">
        <v>164</v>
      </c>
      <c r="C1162" s="108">
        <v>2009</v>
      </c>
      <c r="D1162" s="108" t="s">
        <v>179</v>
      </c>
      <c r="E1162" s="108">
        <v>204</v>
      </c>
    </row>
    <row r="1163" spans="1:5" x14ac:dyDescent="0.25">
      <c r="A1163" s="112" t="str">
        <f t="shared" si="18"/>
        <v>North East2009Lung</v>
      </c>
      <c r="B1163" s="108" t="s">
        <v>164</v>
      </c>
      <c r="C1163" s="108">
        <v>2009</v>
      </c>
      <c r="D1163" s="108" t="s">
        <v>37</v>
      </c>
      <c r="E1163" s="108">
        <v>2631</v>
      </c>
    </row>
    <row r="1164" spans="1:5" x14ac:dyDescent="0.25">
      <c r="A1164" s="112" t="str">
        <f t="shared" si="18"/>
        <v>North East2009Melanoma</v>
      </c>
      <c r="B1164" s="108" t="s">
        <v>164</v>
      </c>
      <c r="C1164" s="108">
        <v>2009</v>
      </c>
      <c r="D1164" s="108" t="s">
        <v>38</v>
      </c>
      <c r="E1164" s="108">
        <v>471</v>
      </c>
    </row>
    <row r="1165" spans="1:5" x14ac:dyDescent="0.25">
      <c r="A1165" s="112" t="str">
        <f t="shared" si="18"/>
        <v>North East2009Meninges</v>
      </c>
      <c r="B1165" s="108" t="s">
        <v>164</v>
      </c>
      <c r="C1165" s="108">
        <v>2009</v>
      </c>
      <c r="D1165" s="108" t="s">
        <v>16</v>
      </c>
      <c r="E1165" s="108">
        <v>95</v>
      </c>
    </row>
    <row r="1166" spans="1:5" x14ac:dyDescent="0.25">
      <c r="A1166" s="112" t="str">
        <f t="shared" si="18"/>
        <v>North East2009Mesothelioma</v>
      </c>
      <c r="B1166" s="108" t="s">
        <v>164</v>
      </c>
      <c r="C1166" s="108">
        <v>2009</v>
      </c>
      <c r="D1166" s="108" t="s">
        <v>39</v>
      </c>
      <c r="E1166" s="108">
        <v>165</v>
      </c>
    </row>
    <row r="1167" spans="1:5" x14ac:dyDescent="0.25">
      <c r="A1167" s="112" t="str">
        <f t="shared" si="18"/>
        <v>North East2009Multiple myeloma</v>
      </c>
      <c r="B1167" s="108" t="s">
        <v>164</v>
      </c>
      <c r="C1167" s="108">
        <v>2009</v>
      </c>
      <c r="D1167" s="108" t="s">
        <v>40</v>
      </c>
      <c r="E1167" s="108">
        <v>211</v>
      </c>
    </row>
    <row r="1168" spans="1:5" x14ac:dyDescent="0.25">
      <c r="A1168" s="112" t="str">
        <f t="shared" si="18"/>
        <v>North East2009Non-Hodgkin lymphoma</v>
      </c>
      <c r="B1168" s="108" t="s">
        <v>164</v>
      </c>
      <c r="C1168" s="108">
        <v>2009</v>
      </c>
      <c r="D1168" s="108" t="s">
        <v>30</v>
      </c>
      <c r="E1168" s="108">
        <v>502</v>
      </c>
    </row>
    <row r="1169" spans="1:5" x14ac:dyDescent="0.25">
      <c r="A1169" s="112" t="str">
        <f t="shared" si="18"/>
        <v>North East2009Oesophagus</v>
      </c>
      <c r="B1169" s="108" t="s">
        <v>164</v>
      </c>
      <c r="C1169" s="108">
        <v>2009</v>
      </c>
      <c r="D1169" s="108" t="s">
        <v>41</v>
      </c>
      <c r="E1169" s="108">
        <v>356</v>
      </c>
    </row>
    <row r="1170" spans="1:5" x14ac:dyDescent="0.25">
      <c r="A1170" s="112" t="str">
        <f t="shared" si="18"/>
        <v>North East2009Other and unspecified urinary</v>
      </c>
      <c r="B1170" s="108" t="s">
        <v>164</v>
      </c>
      <c r="C1170" s="108">
        <v>2009</v>
      </c>
      <c r="D1170" s="108" t="s">
        <v>32</v>
      </c>
      <c r="E1170" s="108">
        <v>74</v>
      </c>
    </row>
    <row r="1171" spans="1:5" x14ac:dyDescent="0.25">
      <c r="A1171" s="112" t="str">
        <f t="shared" si="18"/>
        <v>North East2009Other CNS and intracranial tumours</v>
      </c>
      <c r="B1171" s="108" t="s">
        <v>164</v>
      </c>
      <c r="C1171" s="108">
        <v>2009</v>
      </c>
      <c r="D1171" s="108" t="s">
        <v>17</v>
      </c>
      <c r="E1171" s="108">
        <v>56</v>
      </c>
    </row>
    <row r="1172" spans="1:5" x14ac:dyDescent="0.25">
      <c r="A1172" s="112" t="str">
        <f t="shared" si="18"/>
        <v>North East2009Other haematological malignancies</v>
      </c>
      <c r="B1172" s="108" t="s">
        <v>164</v>
      </c>
      <c r="C1172" s="108">
        <v>2009</v>
      </c>
      <c r="D1172" s="108" t="s">
        <v>36</v>
      </c>
      <c r="E1172" s="108">
        <v>40</v>
      </c>
    </row>
    <row r="1173" spans="1:5" x14ac:dyDescent="0.25">
      <c r="A1173" s="112" t="str">
        <f t="shared" si="18"/>
        <v>North East2009Other malignant neoplasms</v>
      </c>
      <c r="B1173" s="108" t="s">
        <v>164</v>
      </c>
      <c r="C1173" s="108">
        <v>2009</v>
      </c>
      <c r="D1173" s="108" t="s">
        <v>42</v>
      </c>
      <c r="E1173" s="108">
        <v>291</v>
      </c>
    </row>
    <row r="1174" spans="1:5" x14ac:dyDescent="0.25">
      <c r="A1174" s="112" t="str">
        <f t="shared" si="18"/>
        <v>North East2009Ovary</v>
      </c>
      <c r="B1174" s="108" t="s">
        <v>164</v>
      </c>
      <c r="C1174" s="108">
        <v>2009</v>
      </c>
      <c r="D1174" s="108" t="s">
        <v>43</v>
      </c>
      <c r="E1174" s="108">
        <v>303</v>
      </c>
    </row>
    <row r="1175" spans="1:5" x14ac:dyDescent="0.25">
      <c r="A1175" s="112" t="str">
        <f t="shared" si="18"/>
        <v>North East2009Pancreas</v>
      </c>
      <c r="B1175" s="108" t="s">
        <v>164</v>
      </c>
      <c r="C1175" s="108">
        <v>2009</v>
      </c>
      <c r="D1175" s="108" t="s">
        <v>44</v>
      </c>
      <c r="E1175" s="108">
        <v>367</v>
      </c>
    </row>
    <row r="1176" spans="1:5" x14ac:dyDescent="0.25">
      <c r="A1176" s="112" t="str">
        <f t="shared" si="18"/>
        <v>North East2009Prostate</v>
      </c>
      <c r="B1176" s="108" t="s">
        <v>164</v>
      </c>
      <c r="C1176" s="108">
        <v>2009</v>
      </c>
      <c r="D1176" s="108" t="s">
        <v>45</v>
      </c>
      <c r="E1176" s="108">
        <v>1520</v>
      </c>
    </row>
    <row r="1177" spans="1:5" x14ac:dyDescent="0.25">
      <c r="A1177" s="112" t="str">
        <f t="shared" si="18"/>
        <v>North East2009Sarcoma: Bone</v>
      </c>
      <c r="B1177" s="108" t="s">
        <v>164</v>
      </c>
      <c r="C1177" s="108">
        <v>2009</v>
      </c>
      <c r="D1177" s="108" t="s">
        <v>47</v>
      </c>
      <c r="E1177" s="108">
        <v>26</v>
      </c>
    </row>
    <row r="1178" spans="1:5" x14ac:dyDescent="0.25">
      <c r="A1178" s="112" t="str">
        <f t="shared" si="18"/>
        <v>North East2009Sarcoma: connective and soft tissue</v>
      </c>
      <c r="B1178" s="108" t="s">
        <v>164</v>
      </c>
      <c r="C1178" s="108">
        <v>2009</v>
      </c>
      <c r="D1178" s="108" t="s">
        <v>49</v>
      </c>
      <c r="E1178" s="108">
        <v>112</v>
      </c>
    </row>
    <row r="1179" spans="1:5" x14ac:dyDescent="0.25">
      <c r="A1179" s="112" t="str">
        <f t="shared" si="18"/>
        <v>North East2009Stomach</v>
      </c>
      <c r="B1179" s="108" t="s">
        <v>164</v>
      </c>
      <c r="C1179" s="108">
        <v>2009</v>
      </c>
      <c r="D1179" s="108" t="s">
        <v>51</v>
      </c>
      <c r="E1179" s="108">
        <v>414</v>
      </c>
    </row>
    <row r="1180" spans="1:5" x14ac:dyDescent="0.25">
      <c r="A1180" s="112" t="str">
        <f t="shared" si="18"/>
        <v>North East2009Testis</v>
      </c>
      <c r="B1180" s="108" t="s">
        <v>164</v>
      </c>
      <c r="C1180" s="108">
        <v>2009</v>
      </c>
      <c r="D1180" s="108" t="s">
        <v>53</v>
      </c>
      <c r="E1180" s="108">
        <v>96</v>
      </c>
    </row>
    <row r="1181" spans="1:5" x14ac:dyDescent="0.25">
      <c r="A1181" s="112" t="str">
        <f t="shared" si="18"/>
        <v>North East2009Uterus</v>
      </c>
      <c r="B1181" s="108" t="s">
        <v>164</v>
      </c>
      <c r="C1181" s="108">
        <v>2009</v>
      </c>
      <c r="D1181" s="108" t="s">
        <v>55</v>
      </c>
      <c r="E1181" s="108">
        <v>308</v>
      </c>
    </row>
    <row r="1182" spans="1:5" x14ac:dyDescent="0.25">
      <c r="A1182" s="112" t="str">
        <f t="shared" si="18"/>
        <v>North East2009Vulva</v>
      </c>
      <c r="B1182" s="108" t="s">
        <v>164</v>
      </c>
      <c r="C1182" s="108">
        <v>2009</v>
      </c>
      <c r="D1182" s="108" t="s">
        <v>57</v>
      </c>
      <c r="E1182" s="108">
        <v>59</v>
      </c>
    </row>
    <row r="1183" spans="1:5" x14ac:dyDescent="0.25">
      <c r="A1183" s="112" t="str">
        <f t="shared" si="18"/>
        <v>North East2009 Total</v>
      </c>
      <c r="B1183" s="108" t="s">
        <v>164</v>
      </c>
      <c r="C1183" s="108" t="s">
        <v>75</v>
      </c>
      <c r="D1183" s="108" t="s">
        <v>80</v>
      </c>
      <c r="E1183" s="108">
        <v>17063</v>
      </c>
    </row>
    <row r="1184" spans="1:5" x14ac:dyDescent="0.25">
      <c r="A1184" s="112" t="str">
        <f t="shared" si="18"/>
        <v>North East2010Bladder</v>
      </c>
      <c r="B1184" s="108" t="s">
        <v>164</v>
      </c>
      <c r="C1184" s="108">
        <v>2010</v>
      </c>
      <c r="D1184" s="108" t="s">
        <v>14</v>
      </c>
      <c r="E1184" s="108">
        <v>483</v>
      </c>
    </row>
    <row r="1185" spans="1:5" x14ac:dyDescent="0.25">
      <c r="A1185" s="112" t="str">
        <f t="shared" si="18"/>
        <v>North East2010Bladder (in situ)</v>
      </c>
      <c r="B1185" s="108" t="s">
        <v>164</v>
      </c>
      <c r="C1185" s="108">
        <v>2010</v>
      </c>
      <c r="D1185" s="108" t="s">
        <v>176</v>
      </c>
      <c r="E1185" s="108">
        <v>63</v>
      </c>
    </row>
    <row r="1186" spans="1:5" x14ac:dyDescent="0.25">
      <c r="A1186" s="112" t="str">
        <f t="shared" si="18"/>
        <v>North East2010Brain</v>
      </c>
      <c r="B1186" s="108" t="s">
        <v>164</v>
      </c>
      <c r="C1186" s="108">
        <v>2010</v>
      </c>
      <c r="D1186" s="108" t="s">
        <v>15</v>
      </c>
      <c r="E1186" s="108">
        <v>215</v>
      </c>
    </row>
    <row r="1187" spans="1:5" x14ac:dyDescent="0.25">
      <c r="A1187" s="112" t="str">
        <f t="shared" si="18"/>
        <v>North East2010Breast</v>
      </c>
      <c r="B1187" s="108" t="s">
        <v>164</v>
      </c>
      <c r="C1187" s="108">
        <v>2010</v>
      </c>
      <c r="D1187" s="108" t="s">
        <v>18</v>
      </c>
      <c r="E1187" s="108">
        <v>2055</v>
      </c>
    </row>
    <row r="1188" spans="1:5" x14ac:dyDescent="0.25">
      <c r="A1188" s="112" t="str">
        <f t="shared" si="18"/>
        <v>North East2010Breast (in-situ)</v>
      </c>
      <c r="B1188" s="108" t="s">
        <v>164</v>
      </c>
      <c r="C1188" s="108">
        <v>2010</v>
      </c>
      <c r="D1188" s="108" t="s">
        <v>19</v>
      </c>
      <c r="E1188" s="108">
        <v>234</v>
      </c>
    </row>
    <row r="1189" spans="1:5" x14ac:dyDescent="0.25">
      <c r="A1189" s="112" t="str">
        <f t="shared" si="18"/>
        <v>North East2010Cancer of Unknown Primary</v>
      </c>
      <c r="B1189" s="108" t="s">
        <v>164</v>
      </c>
      <c r="C1189" s="108">
        <v>2010</v>
      </c>
      <c r="D1189" s="108" t="s">
        <v>20</v>
      </c>
      <c r="E1189" s="108">
        <v>480</v>
      </c>
    </row>
    <row r="1190" spans="1:5" x14ac:dyDescent="0.25">
      <c r="A1190" s="112" t="str">
        <f t="shared" si="18"/>
        <v>North East2010Cervix</v>
      </c>
      <c r="B1190" s="108" t="s">
        <v>164</v>
      </c>
      <c r="C1190" s="108">
        <v>2010</v>
      </c>
      <c r="D1190" s="108" t="s">
        <v>21</v>
      </c>
      <c r="E1190" s="108">
        <v>150</v>
      </c>
    </row>
    <row r="1191" spans="1:5" x14ac:dyDescent="0.25">
      <c r="A1191" s="112" t="str">
        <f t="shared" si="18"/>
        <v>North East2010Cervix (in-situ)</v>
      </c>
      <c r="B1191" s="108" t="s">
        <v>164</v>
      </c>
      <c r="C1191" s="108">
        <v>2010</v>
      </c>
      <c r="D1191" s="108" t="s">
        <v>22</v>
      </c>
      <c r="E1191" s="108">
        <v>1743</v>
      </c>
    </row>
    <row r="1192" spans="1:5" x14ac:dyDescent="0.25">
      <c r="A1192" s="112" t="str">
        <f t="shared" si="18"/>
        <v>North East2010Colorectal</v>
      </c>
      <c r="B1192" s="108" t="s">
        <v>164</v>
      </c>
      <c r="C1192" s="108">
        <v>2010</v>
      </c>
      <c r="D1192" s="108" t="s">
        <v>23</v>
      </c>
      <c r="E1192" s="108">
        <v>1857</v>
      </c>
    </row>
    <row r="1193" spans="1:5" x14ac:dyDescent="0.25">
      <c r="A1193" s="112" t="str">
        <f t="shared" si="18"/>
        <v>North East2010Head and neck - Larynx</v>
      </c>
      <c r="B1193" s="108" t="s">
        <v>164</v>
      </c>
      <c r="C1193" s="108">
        <v>2010</v>
      </c>
      <c r="D1193" s="108" t="s">
        <v>177</v>
      </c>
      <c r="E1193" s="108">
        <v>123</v>
      </c>
    </row>
    <row r="1194" spans="1:5" x14ac:dyDescent="0.25">
      <c r="A1194" s="112" t="str">
        <f t="shared" si="18"/>
        <v>North East2010Head and Neck - non specific</v>
      </c>
      <c r="B1194" s="108" t="s">
        <v>164</v>
      </c>
      <c r="C1194" s="108">
        <v>2010</v>
      </c>
      <c r="D1194" s="108" t="s">
        <v>27</v>
      </c>
      <c r="E1194" s="108">
        <v>46</v>
      </c>
    </row>
    <row r="1195" spans="1:5" x14ac:dyDescent="0.25">
      <c r="A1195" s="112" t="str">
        <f t="shared" si="18"/>
        <v>North East2010Head and neck - Oral cavity</v>
      </c>
      <c r="B1195" s="108" t="s">
        <v>164</v>
      </c>
      <c r="C1195" s="108">
        <v>2010</v>
      </c>
      <c r="D1195" s="108" t="s">
        <v>24</v>
      </c>
      <c r="E1195" s="108">
        <v>122</v>
      </c>
    </row>
    <row r="1196" spans="1:5" x14ac:dyDescent="0.25">
      <c r="A1196" s="112" t="str">
        <f t="shared" si="18"/>
        <v>North East2010Head and neck - Oropharynx</v>
      </c>
      <c r="B1196" s="108" t="s">
        <v>164</v>
      </c>
      <c r="C1196" s="108">
        <v>2010</v>
      </c>
      <c r="D1196" s="108" t="s">
        <v>25</v>
      </c>
      <c r="E1196" s="108">
        <v>93</v>
      </c>
    </row>
    <row r="1197" spans="1:5" x14ac:dyDescent="0.25">
      <c r="A1197" s="112" t="str">
        <f t="shared" si="18"/>
        <v>North East2010Head and neck - Other (excl. oral cavity, oropharynx, larynx &amp; thyroid)</v>
      </c>
      <c r="B1197" s="108" t="s">
        <v>164</v>
      </c>
      <c r="C1197" s="108">
        <v>2010</v>
      </c>
      <c r="D1197" s="108" t="s">
        <v>28</v>
      </c>
      <c r="E1197" s="108">
        <v>85</v>
      </c>
    </row>
    <row r="1198" spans="1:5" x14ac:dyDescent="0.25">
      <c r="A1198" s="112" t="str">
        <f t="shared" si="18"/>
        <v>North East2010Head and neck - Thyroid</v>
      </c>
      <c r="B1198" s="108" t="s">
        <v>164</v>
      </c>
      <c r="C1198" s="108">
        <v>2010</v>
      </c>
      <c r="D1198" s="108" t="s">
        <v>178</v>
      </c>
      <c r="E1198" s="108">
        <v>129</v>
      </c>
    </row>
    <row r="1199" spans="1:5" x14ac:dyDescent="0.25">
      <c r="A1199" s="112" t="str">
        <f t="shared" si="18"/>
        <v>North East2010Hodgkin lymphoma</v>
      </c>
      <c r="B1199" s="108" t="s">
        <v>164</v>
      </c>
      <c r="C1199" s="108">
        <v>2010</v>
      </c>
      <c r="D1199" s="108" t="s">
        <v>29</v>
      </c>
      <c r="E1199" s="108">
        <v>68</v>
      </c>
    </row>
    <row r="1200" spans="1:5" x14ac:dyDescent="0.25">
      <c r="A1200" s="112" t="str">
        <f t="shared" si="18"/>
        <v>North East2010Kidney</v>
      </c>
      <c r="B1200" s="108" t="s">
        <v>164</v>
      </c>
      <c r="C1200" s="108">
        <v>2010</v>
      </c>
      <c r="D1200" s="108" t="s">
        <v>31</v>
      </c>
      <c r="E1200" s="108">
        <v>417</v>
      </c>
    </row>
    <row r="1201" spans="1:5" x14ac:dyDescent="0.25">
      <c r="A1201" s="112" t="str">
        <f t="shared" si="18"/>
        <v>North East2010Leukaemia: acute myeloid</v>
      </c>
      <c r="B1201" s="108" t="s">
        <v>164</v>
      </c>
      <c r="C1201" s="108">
        <v>2010</v>
      </c>
      <c r="D1201" s="108" t="s">
        <v>33</v>
      </c>
      <c r="E1201" s="108">
        <v>139</v>
      </c>
    </row>
    <row r="1202" spans="1:5" x14ac:dyDescent="0.25">
      <c r="A1202" s="112" t="str">
        <f t="shared" si="18"/>
        <v>North East2010Leukaemia: chronic lymphocytic</v>
      </c>
      <c r="B1202" s="108" t="s">
        <v>164</v>
      </c>
      <c r="C1202" s="108">
        <v>2010</v>
      </c>
      <c r="D1202" s="108" t="s">
        <v>34</v>
      </c>
      <c r="E1202" s="108">
        <v>138</v>
      </c>
    </row>
    <row r="1203" spans="1:5" x14ac:dyDescent="0.25">
      <c r="A1203" s="112" t="str">
        <f t="shared" si="18"/>
        <v>North East2010Leukaemia: other (all excluding AML and CLL)</v>
      </c>
      <c r="B1203" s="108" t="s">
        <v>164</v>
      </c>
      <c r="C1203" s="108">
        <v>2010</v>
      </c>
      <c r="D1203" s="108" t="s">
        <v>35</v>
      </c>
      <c r="E1203" s="108">
        <v>59</v>
      </c>
    </row>
    <row r="1204" spans="1:5" x14ac:dyDescent="0.25">
      <c r="A1204" s="112" t="str">
        <f t="shared" si="18"/>
        <v>North East2010Liver</v>
      </c>
      <c r="B1204" s="108" t="s">
        <v>164</v>
      </c>
      <c r="C1204" s="108">
        <v>2010</v>
      </c>
      <c r="D1204" s="108" t="s">
        <v>179</v>
      </c>
      <c r="E1204" s="108">
        <v>234</v>
      </c>
    </row>
    <row r="1205" spans="1:5" x14ac:dyDescent="0.25">
      <c r="A1205" s="112" t="str">
        <f t="shared" si="18"/>
        <v>North East2010Lung</v>
      </c>
      <c r="B1205" s="108" t="s">
        <v>164</v>
      </c>
      <c r="C1205" s="108">
        <v>2010</v>
      </c>
      <c r="D1205" s="108" t="s">
        <v>37</v>
      </c>
      <c r="E1205" s="108">
        <v>2550</v>
      </c>
    </row>
    <row r="1206" spans="1:5" x14ac:dyDescent="0.25">
      <c r="A1206" s="112" t="str">
        <f t="shared" si="18"/>
        <v>North East2010Melanoma</v>
      </c>
      <c r="B1206" s="108" t="s">
        <v>164</v>
      </c>
      <c r="C1206" s="108">
        <v>2010</v>
      </c>
      <c r="D1206" s="108" t="s">
        <v>38</v>
      </c>
      <c r="E1206" s="108">
        <v>451</v>
      </c>
    </row>
    <row r="1207" spans="1:5" x14ac:dyDescent="0.25">
      <c r="A1207" s="112" t="str">
        <f t="shared" si="18"/>
        <v>North East2010Meninges</v>
      </c>
      <c r="B1207" s="108" t="s">
        <v>164</v>
      </c>
      <c r="C1207" s="108">
        <v>2010</v>
      </c>
      <c r="D1207" s="108" t="s">
        <v>16</v>
      </c>
      <c r="E1207" s="108">
        <v>80</v>
      </c>
    </row>
    <row r="1208" spans="1:5" x14ac:dyDescent="0.25">
      <c r="A1208" s="112" t="str">
        <f t="shared" si="18"/>
        <v>North East2010Mesothelioma</v>
      </c>
      <c r="B1208" s="108" t="s">
        <v>164</v>
      </c>
      <c r="C1208" s="108">
        <v>2010</v>
      </c>
      <c r="D1208" s="108" t="s">
        <v>39</v>
      </c>
      <c r="E1208" s="108">
        <v>148</v>
      </c>
    </row>
    <row r="1209" spans="1:5" x14ac:dyDescent="0.25">
      <c r="A1209" s="112" t="str">
        <f t="shared" si="18"/>
        <v>North East2010Multiple myeloma</v>
      </c>
      <c r="B1209" s="108" t="s">
        <v>164</v>
      </c>
      <c r="C1209" s="108">
        <v>2010</v>
      </c>
      <c r="D1209" s="108" t="s">
        <v>40</v>
      </c>
      <c r="E1209" s="108">
        <v>167</v>
      </c>
    </row>
    <row r="1210" spans="1:5" x14ac:dyDescent="0.25">
      <c r="A1210" s="112" t="str">
        <f t="shared" si="18"/>
        <v>North East2010Non-Hodgkin lymphoma</v>
      </c>
      <c r="B1210" s="108" t="s">
        <v>164</v>
      </c>
      <c r="C1210" s="108">
        <v>2010</v>
      </c>
      <c r="D1210" s="108" t="s">
        <v>30</v>
      </c>
      <c r="E1210" s="108">
        <v>521</v>
      </c>
    </row>
    <row r="1211" spans="1:5" x14ac:dyDescent="0.25">
      <c r="A1211" s="112" t="str">
        <f t="shared" si="18"/>
        <v>North East2010Oesophagus</v>
      </c>
      <c r="B1211" s="108" t="s">
        <v>164</v>
      </c>
      <c r="C1211" s="108">
        <v>2010</v>
      </c>
      <c r="D1211" s="108" t="s">
        <v>41</v>
      </c>
      <c r="E1211" s="108">
        <v>386</v>
      </c>
    </row>
    <row r="1212" spans="1:5" x14ac:dyDescent="0.25">
      <c r="A1212" s="112" t="str">
        <f t="shared" si="18"/>
        <v>North East2010Other and unspecified urinary</v>
      </c>
      <c r="B1212" s="108" t="s">
        <v>164</v>
      </c>
      <c r="C1212" s="108">
        <v>2010</v>
      </c>
      <c r="D1212" s="108" t="s">
        <v>32</v>
      </c>
      <c r="E1212" s="108">
        <v>82</v>
      </c>
    </row>
    <row r="1213" spans="1:5" x14ac:dyDescent="0.25">
      <c r="A1213" s="112" t="str">
        <f t="shared" si="18"/>
        <v>North East2010Other CNS and intracranial tumours</v>
      </c>
      <c r="B1213" s="108" t="s">
        <v>164</v>
      </c>
      <c r="C1213" s="108">
        <v>2010</v>
      </c>
      <c r="D1213" s="108" t="s">
        <v>17</v>
      </c>
      <c r="E1213" s="108">
        <v>83</v>
      </c>
    </row>
    <row r="1214" spans="1:5" x14ac:dyDescent="0.25">
      <c r="A1214" s="112" t="str">
        <f t="shared" si="18"/>
        <v>North East2010Other haematological malignancies</v>
      </c>
      <c r="B1214" s="108" t="s">
        <v>164</v>
      </c>
      <c r="C1214" s="108">
        <v>2010</v>
      </c>
      <c r="D1214" s="108" t="s">
        <v>36</v>
      </c>
      <c r="E1214" s="108">
        <v>41</v>
      </c>
    </row>
    <row r="1215" spans="1:5" x14ac:dyDescent="0.25">
      <c r="A1215" s="112" t="str">
        <f t="shared" si="18"/>
        <v>North East2010Other malignant neoplasms</v>
      </c>
      <c r="B1215" s="108" t="s">
        <v>164</v>
      </c>
      <c r="C1215" s="108">
        <v>2010</v>
      </c>
      <c r="D1215" s="108" t="s">
        <v>42</v>
      </c>
      <c r="E1215" s="108">
        <v>331</v>
      </c>
    </row>
    <row r="1216" spans="1:5" x14ac:dyDescent="0.25">
      <c r="A1216" s="112" t="str">
        <f t="shared" si="18"/>
        <v>North East2010Ovary</v>
      </c>
      <c r="B1216" s="108" t="s">
        <v>164</v>
      </c>
      <c r="C1216" s="108">
        <v>2010</v>
      </c>
      <c r="D1216" s="108" t="s">
        <v>43</v>
      </c>
      <c r="E1216" s="108">
        <v>285</v>
      </c>
    </row>
    <row r="1217" spans="1:5" x14ac:dyDescent="0.25">
      <c r="A1217" s="112" t="str">
        <f t="shared" si="18"/>
        <v>North East2010Pancreas</v>
      </c>
      <c r="B1217" s="108" t="s">
        <v>164</v>
      </c>
      <c r="C1217" s="108">
        <v>2010</v>
      </c>
      <c r="D1217" s="108" t="s">
        <v>44</v>
      </c>
      <c r="E1217" s="108">
        <v>395</v>
      </c>
    </row>
    <row r="1218" spans="1:5" x14ac:dyDescent="0.25">
      <c r="A1218" s="112" t="str">
        <f t="shared" si="18"/>
        <v>North East2010Prostate</v>
      </c>
      <c r="B1218" s="108" t="s">
        <v>164</v>
      </c>
      <c r="C1218" s="108">
        <v>2010</v>
      </c>
      <c r="D1218" s="108" t="s">
        <v>45</v>
      </c>
      <c r="E1218" s="108">
        <v>1513</v>
      </c>
    </row>
    <row r="1219" spans="1:5" x14ac:dyDescent="0.25">
      <c r="A1219" s="112" t="str">
        <f t="shared" si="18"/>
        <v>North East2010Sarcoma: Bone</v>
      </c>
      <c r="B1219" s="108" t="s">
        <v>164</v>
      </c>
      <c r="C1219" s="108">
        <v>2010</v>
      </c>
      <c r="D1219" s="108" t="s">
        <v>47</v>
      </c>
      <c r="E1219" s="108">
        <v>21</v>
      </c>
    </row>
    <row r="1220" spans="1:5" x14ac:dyDescent="0.25">
      <c r="A1220" s="112" t="str">
        <f t="shared" si="18"/>
        <v>North East2010Sarcoma: connective and soft tissue</v>
      </c>
      <c r="B1220" s="108" t="s">
        <v>164</v>
      </c>
      <c r="C1220" s="108">
        <v>2010</v>
      </c>
      <c r="D1220" s="108" t="s">
        <v>49</v>
      </c>
      <c r="E1220" s="108">
        <v>97</v>
      </c>
    </row>
    <row r="1221" spans="1:5" x14ac:dyDescent="0.25">
      <c r="A1221" s="112" t="str">
        <f t="shared" si="18"/>
        <v>North East2010Stomach</v>
      </c>
      <c r="B1221" s="108" t="s">
        <v>164</v>
      </c>
      <c r="C1221" s="108">
        <v>2010</v>
      </c>
      <c r="D1221" s="108" t="s">
        <v>51</v>
      </c>
      <c r="E1221" s="108">
        <v>418</v>
      </c>
    </row>
    <row r="1222" spans="1:5" x14ac:dyDescent="0.25">
      <c r="A1222" s="112" t="str">
        <f t="shared" ref="A1222:A1285" si="19">CONCATENATE(B1222,C1222,D1222)</f>
        <v>North East2010Testis</v>
      </c>
      <c r="B1222" s="108" t="s">
        <v>164</v>
      </c>
      <c r="C1222" s="108">
        <v>2010</v>
      </c>
      <c r="D1222" s="108" t="s">
        <v>53</v>
      </c>
      <c r="E1222" s="108">
        <v>88</v>
      </c>
    </row>
    <row r="1223" spans="1:5" x14ac:dyDescent="0.25">
      <c r="A1223" s="112" t="str">
        <f t="shared" si="19"/>
        <v>North East2010Uterus</v>
      </c>
      <c r="B1223" s="108" t="s">
        <v>164</v>
      </c>
      <c r="C1223" s="108">
        <v>2010</v>
      </c>
      <c r="D1223" s="108" t="s">
        <v>55</v>
      </c>
      <c r="E1223" s="108">
        <v>298</v>
      </c>
    </row>
    <row r="1224" spans="1:5" x14ac:dyDescent="0.25">
      <c r="A1224" s="112" t="str">
        <f t="shared" si="19"/>
        <v>North East2010Vulva</v>
      </c>
      <c r="B1224" s="108" t="s">
        <v>164</v>
      </c>
      <c r="C1224" s="108">
        <v>2010</v>
      </c>
      <c r="D1224" s="108" t="s">
        <v>57</v>
      </c>
      <c r="E1224" s="108">
        <v>60</v>
      </c>
    </row>
    <row r="1225" spans="1:5" x14ac:dyDescent="0.25">
      <c r="A1225" s="112" t="str">
        <f t="shared" si="19"/>
        <v>North East2010 Total</v>
      </c>
      <c r="B1225" s="108" t="s">
        <v>164</v>
      </c>
      <c r="C1225" s="108" t="s">
        <v>76</v>
      </c>
      <c r="D1225" s="108" t="s">
        <v>80</v>
      </c>
      <c r="E1225" s="108">
        <v>16948</v>
      </c>
    </row>
    <row r="1226" spans="1:5" x14ac:dyDescent="0.25">
      <c r="A1226" s="112" t="str">
        <f t="shared" si="19"/>
        <v>North East2011Bladder</v>
      </c>
      <c r="B1226" s="108" t="s">
        <v>164</v>
      </c>
      <c r="C1226" s="108">
        <v>2011</v>
      </c>
      <c r="D1226" s="108" t="s">
        <v>14</v>
      </c>
      <c r="E1226" s="108">
        <v>526</v>
      </c>
    </row>
    <row r="1227" spans="1:5" x14ac:dyDescent="0.25">
      <c r="A1227" s="112" t="str">
        <f t="shared" si="19"/>
        <v>North East2011Bladder (in situ)</v>
      </c>
      <c r="B1227" s="108" t="s">
        <v>164</v>
      </c>
      <c r="C1227" s="108">
        <v>2011</v>
      </c>
      <c r="D1227" s="108" t="s">
        <v>176</v>
      </c>
      <c r="E1227" s="108">
        <v>65</v>
      </c>
    </row>
    <row r="1228" spans="1:5" x14ac:dyDescent="0.25">
      <c r="A1228" s="112" t="str">
        <f t="shared" si="19"/>
        <v>North East2011Brain</v>
      </c>
      <c r="B1228" s="108" t="s">
        <v>164</v>
      </c>
      <c r="C1228" s="108">
        <v>2011</v>
      </c>
      <c r="D1228" s="108" t="s">
        <v>15</v>
      </c>
      <c r="E1228" s="108">
        <v>224</v>
      </c>
    </row>
    <row r="1229" spans="1:5" x14ac:dyDescent="0.25">
      <c r="A1229" s="112" t="str">
        <f t="shared" si="19"/>
        <v>North East2011Breast</v>
      </c>
      <c r="B1229" s="108" t="s">
        <v>164</v>
      </c>
      <c r="C1229" s="108">
        <v>2011</v>
      </c>
      <c r="D1229" s="108" t="s">
        <v>18</v>
      </c>
      <c r="E1229" s="108">
        <v>2041</v>
      </c>
    </row>
    <row r="1230" spans="1:5" x14ac:dyDescent="0.25">
      <c r="A1230" s="112" t="str">
        <f t="shared" si="19"/>
        <v>North East2011Breast (in-situ)</v>
      </c>
      <c r="B1230" s="108" t="s">
        <v>164</v>
      </c>
      <c r="C1230" s="108">
        <v>2011</v>
      </c>
      <c r="D1230" s="108" t="s">
        <v>19</v>
      </c>
      <c r="E1230" s="108">
        <v>246</v>
      </c>
    </row>
    <row r="1231" spans="1:5" x14ac:dyDescent="0.25">
      <c r="A1231" s="112" t="str">
        <f t="shared" si="19"/>
        <v>North East2011Cancer of Unknown Primary</v>
      </c>
      <c r="B1231" s="108" t="s">
        <v>164</v>
      </c>
      <c r="C1231" s="108">
        <v>2011</v>
      </c>
      <c r="D1231" s="108" t="s">
        <v>20</v>
      </c>
      <c r="E1231" s="108">
        <v>509</v>
      </c>
    </row>
    <row r="1232" spans="1:5" x14ac:dyDescent="0.25">
      <c r="A1232" s="112" t="str">
        <f t="shared" si="19"/>
        <v>North East2011Cervix</v>
      </c>
      <c r="B1232" s="108" t="s">
        <v>164</v>
      </c>
      <c r="C1232" s="108">
        <v>2011</v>
      </c>
      <c r="D1232" s="108" t="s">
        <v>21</v>
      </c>
      <c r="E1232" s="108">
        <v>140</v>
      </c>
    </row>
    <row r="1233" spans="1:5" x14ac:dyDescent="0.25">
      <c r="A1233" s="112" t="str">
        <f t="shared" si="19"/>
        <v>North East2011Cervix (in-situ)</v>
      </c>
      <c r="B1233" s="108" t="s">
        <v>164</v>
      </c>
      <c r="C1233" s="108">
        <v>2011</v>
      </c>
      <c r="D1233" s="108" t="s">
        <v>22</v>
      </c>
      <c r="E1233" s="108">
        <v>2034</v>
      </c>
    </row>
    <row r="1234" spans="1:5" x14ac:dyDescent="0.25">
      <c r="A1234" s="112" t="str">
        <f t="shared" si="19"/>
        <v>North East2011Colorectal</v>
      </c>
      <c r="B1234" s="108" t="s">
        <v>164</v>
      </c>
      <c r="C1234" s="108">
        <v>2011</v>
      </c>
      <c r="D1234" s="108" t="s">
        <v>23</v>
      </c>
      <c r="E1234" s="108">
        <v>1971</v>
      </c>
    </row>
    <row r="1235" spans="1:5" x14ac:dyDescent="0.25">
      <c r="A1235" s="112" t="str">
        <f t="shared" si="19"/>
        <v>North East2011Head and neck - Larynx</v>
      </c>
      <c r="B1235" s="108" t="s">
        <v>164</v>
      </c>
      <c r="C1235" s="108">
        <v>2011</v>
      </c>
      <c r="D1235" s="108" t="s">
        <v>177</v>
      </c>
      <c r="E1235" s="108">
        <v>123</v>
      </c>
    </row>
    <row r="1236" spans="1:5" x14ac:dyDescent="0.25">
      <c r="A1236" s="112" t="str">
        <f t="shared" si="19"/>
        <v>North East2011Head and Neck - non specific</v>
      </c>
      <c r="B1236" s="108" t="s">
        <v>164</v>
      </c>
      <c r="C1236" s="108">
        <v>2011</v>
      </c>
      <c r="D1236" s="108" t="s">
        <v>27</v>
      </c>
      <c r="E1236" s="108">
        <v>34</v>
      </c>
    </row>
    <row r="1237" spans="1:5" x14ac:dyDescent="0.25">
      <c r="A1237" s="112" t="str">
        <f t="shared" si="19"/>
        <v>North East2011Head and neck - Oral cavity</v>
      </c>
      <c r="B1237" s="108" t="s">
        <v>164</v>
      </c>
      <c r="C1237" s="108">
        <v>2011</v>
      </c>
      <c r="D1237" s="108" t="s">
        <v>24</v>
      </c>
      <c r="E1237" s="108">
        <v>129</v>
      </c>
    </row>
    <row r="1238" spans="1:5" x14ac:dyDescent="0.25">
      <c r="A1238" s="112" t="str">
        <f t="shared" si="19"/>
        <v>North East2011Head and neck - Oropharynx</v>
      </c>
      <c r="B1238" s="108" t="s">
        <v>164</v>
      </c>
      <c r="C1238" s="108">
        <v>2011</v>
      </c>
      <c r="D1238" s="108" t="s">
        <v>25</v>
      </c>
      <c r="E1238" s="108">
        <v>106</v>
      </c>
    </row>
    <row r="1239" spans="1:5" x14ac:dyDescent="0.25">
      <c r="A1239" s="112" t="str">
        <f t="shared" si="19"/>
        <v>North East2011Head and neck - Other (excl. oral cavity, oropharynx, larynx &amp; thyroid)</v>
      </c>
      <c r="B1239" s="108" t="s">
        <v>164</v>
      </c>
      <c r="C1239" s="108">
        <v>2011</v>
      </c>
      <c r="D1239" s="108" t="s">
        <v>28</v>
      </c>
      <c r="E1239" s="108">
        <v>86</v>
      </c>
    </row>
    <row r="1240" spans="1:5" x14ac:dyDescent="0.25">
      <c r="A1240" s="112" t="str">
        <f t="shared" si="19"/>
        <v>North East2011Head and neck - Thyroid</v>
      </c>
      <c r="B1240" s="108" t="s">
        <v>164</v>
      </c>
      <c r="C1240" s="108">
        <v>2011</v>
      </c>
      <c r="D1240" s="108" t="s">
        <v>178</v>
      </c>
      <c r="E1240" s="108">
        <v>144</v>
      </c>
    </row>
    <row r="1241" spans="1:5" x14ac:dyDescent="0.25">
      <c r="A1241" s="112" t="str">
        <f t="shared" si="19"/>
        <v>North East2011Hodgkin lymphoma</v>
      </c>
      <c r="B1241" s="108" t="s">
        <v>164</v>
      </c>
      <c r="C1241" s="108">
        <v>2011</v>
      </c>
      <c r="D1241" s="108" t="s">
        <v>29</v>
      </c>
      <c r="E1241" s="108">
        <v>64</v>
      </c>
    </row>
    <row r="1242" spans="1:5" x14ac:dyDescent="0.25">
      <c r="A1242" s="112" t="str">
        <f t="shared" si="19"/>
        <v>North East2011Kidney</v>
      </c>
      <c r="B1242" s="108" t="s">
        <v>164</v>
      </c>
      <c r="C1242" s="108">
        <v>2011</v>
      </c>
      <c r="D1242" s="108" t="s">
        <v>31</v>
      </c>
      <c r="E1242" s="108">
        <v>425</v>
      </c>
    </row>
    <row r="1243" spans="1:5" x14ac:dyDescent="0.25">
      <c r="A1243" s="112" t="str">
        <f t="shared" si="19"/>
        <v>North East2011Leukaemia: acute myeloid</v>
      </c>
      <c r="B1243" s="108" t="s">
        <v>164</v>
      </c>
      <c r="C1243" s="108">
        <v>2011</v>
      </c>
      <c r="D1243" s="108" t="s">
        <v>33</v>
      </c>
      <c r="E1243" s="108">
        <v>118</v>
      </c>
    </row>
    <row r="1244" spans="1:5" x14ac:dyDescent="0.25">
      <c r="A1244" s="112" t="str">
        <f t="shared" si="19"/>
        <v>North East2011Leukaemia: chronic lymphocytic</v>
      </c>
      <c r="B1244" s="108" t="s">
        <v>164</v>
      </c>
      <c r="C1244" s="108">
        <v>2011</v>
      </c>
      <c r="D1244" s="108" t="s">
        <v>34</v>
      </c>
      <c r="E1244" s="108">
        <v>146</v>
      </c>
    </row>
    <row r="1245" spans="1:5" x14ac:dyDescent="0.25">
      <c r="A1245" s="112" t="str">
        <f t="shared" si="19"/>
        <v>North East2011Leukaemia: other (all excluding AML and CLL)</v>
      </c>
      <c r="B1245" s="108" t="s">
        <v>164</v>
      </c>
      <c r="C1245" s="108">
        <v>2011</v>
      </c>
      <c r="D1245" s="108" t="s">
        <v>35</v>
      </c>
      <c r="E1245" s="108">
        <v>60</v>
      </c>
    </row>
    <row r="1246" spans="1:5" x14ac:dyDescent="0.25">
      <c r="A1246" s="112" t="str">
        <f t="shared" si="19"/>
        <v>North East2011Liver</v>
      </c>
      <c r="B1246" s="108" t="s">
        <v>164</v>
      </c>
      <c r="C1246" s="108">
        <v>2011</v>
      </c>
      <c r="D1246" s="108" t="s">
        <v>179</v>
      </c>
      <c r="E1246" s="108">
        <v>192</v>
      </c>
    </row>
    <row r="1247" spans="1:5" x14ac:dyDescent="0.25">
      <c r="A1247" s="112" t="str">
        <f t="shared" si="19"/>
        <v>North East2011Lung</v>
      </c>
      <c r="B1247" s="108" t="s">
        <v>164</v>
      </c>
      <c r="C1247" s="108">
        <v>2011</v>
      </c>
      <c r="D1247" s="108" t="s">
        <v>37</v>
      </c>
      <c r="E1247" s="108">
        <v>2598</v>
      </c>
    </row>
    <row r="1248" spans="1:5" x14ac:dyDescent="0.25">
      <c r="A1248" s="112" t="str">
        <f t="shared" si="19"/>
        <v>North East2011Melanoma</v>
      </c>
      <c r="B1248" s="108" t="s">
        <v>164</v>
      </c>
      <c r="C1248" s="108">
        <v>2011</v>
      </c>
      <c r="D1248" s="108" t="s">
        <v>38</v>
      </c>
      <c r="E1248" s="108">
        <v>517</v>
      </c>
    </row>
    <row r="1249" spans="1:5" x14ac:dyDescent="0.25">
      <c r="A1249" s="112" t="str">
        <f t="shared" si="19"/>
        <v>North East2011Meninges</v>
      </c>
      <c r="B1249" s="108" t="s">
        <v>164</v>
      </c>
      <c r="C1249" s="108">
        <v>2011</v>
      </c>
      <c r="D1249" s="108" t="s">
        <v>16</v>
      </c>
      <c r="E1249" s="108">
        <v>75</v>
      </c>
    </row>
    <row r="1250" spans="1:5" x14ac:dyDescent="0.25">
      <c r="A1250" s="112" t="str">
        <f t="shared" si="19"/>
        <v>North East2011Mesothelioma</v>
      </c>
      <c r="B1250" s="108" t="s">
        <v>164</v>
      </c>
      <c r="C1250" s="108">
        <v>2011</v>
      </c>
      <c r="D1250" s="108" t="s">
        <v>39</v>
      </c>
      <c r="E1250" s="108">
        <v>161</v>
      </c>
    </row>
    <row r="1251" spans="1:5" x14ac:dyDescent="0.25">
      <c r="A1251" s="112" t="str">
        <f t="shared" si="19"/>
        <v>North East2011Multiple myeloma</v>
      </c>
      <c r="B1251" s="108" t="s">
        <v>164</v>
      </c>
      <c r="C1251" s="108">
        <v>2011</v>
      </c>
      <c r="D1251" s="108" t="s">
        <v>40</v>
      </c>
      <c r="E1251" s="108">
        <v>165</v>
      </c>
    </row>
    <row r="1252" spans="1:5" x14ac:dyDescent="0.25">
      <c r="A1252" s="112" t="str">
        <f t="shared" si="19"/>
        <v>North East2011Non-Hodgkin lymphoma</v>
      </c>
      <c r="B1252" s="108" t="s">
        <v>164</v>
      </c>
      <c r="C1252" s="108">
        <v>2011</v>
      </c>
      <c r="D1252" s="108" t="s">
        <v>30</v>
      </c>
      <c r="E1252" s="108">
        <v>549</v>
      </c>
    </row>
    <row r="1253" spans="1:5" x14ac:dyDescent="0.25">
      <c r="A1253" s="112" t="str">
        <f t="shared" si="19"/>
        <v>North East2011Oesophagus</v>
      </c>
      <c r="B1253" s="108" t="s">
        <v>164</v>
      </c>
      <c r="C1253" s="108">
        <v>2011</v>
      </c>
      <c r="D1253" s="108" t="s">
        <v>41</v>
      </c>
      <c r="E1253" s="108">
        <v>341</v>
      </c>
    </row>
    <row r="1254" spans="1:5" x14ac:dyDescent="0.25">
      <c r="A1254" s="112" t="str">
        <f t="shared" si="19"/>
        <v>North East2011Other and unspecified urinary</v>
      </c>
      <c r="B1254" s="108" t="s">
        <v>164</v>
      </c>
      <c r="C1254" s="108">
        <v>2011</v>
      </c>
      <c r="D1254" s="108" t="s">
        <v>32</v>
      </c>
      <c r="E1254" s="108">
        <v>87</v>
      </c>
    </row>
    <row r="1255" spans="1:5" x14ac:dyDescent="0.25">
      <c r="A1255" s="112" t="str">
        <f t="shared" si="19"/>
        <v>North East2011Other CNS and intracranial tumours</v>
      </c>
      <c r="B1255" s="108" t="s">
        <v>164</v>
      </c>
      <c r="C1255" s="108">
        <v>2011</v>
      </c>
      <c r="D1255" s="108" t="s">
        <v>17</v>
      </c>
      <c r="E1255" s="108">
        <v>74</v>
      </c>
    </row>
    <row r="1256" spans="1:5" x14ac:dyDescent="0.25">
      <c r="A1256" s="112" t="str">
        <f t="shared" si="19"/>
        <v>North East2011Other haematological malignancies</v>
      </c>
      <c r="B1256" s="108" t="s">
        <v>164</v>
      </c>
      <c r="C1256" s="108">
        <v>2011</v>
      </c>
      <c r="D1256" s="108" t="s">
        <v>36</v>
      </c>
      <c r="E1256" s="108">
        <v>48</v>
      </c>
    </row>
    <row r="1257" spans="1:5" x14ac:dyDescent="0.25">
      <c r="A1257" s="112" t="str">
        <f t="shared" si="19"/>
        <v>North East2011Other malignant neoplasms</v>
      </c>
      <c r="B1257" s="108" t="s">
        <v>164</v>
      </c>
      <c r="C1257" s="108">
        <v>2011</v>
      </c>
      <c r="D1257" s="108" t="s">
        <v>42</v>
      </c>
      <c r="E1257" s="108">
        <v>320</v>
      </c>
    </row>
    <row r="1258" spans="1:5" x14ac:dyDescent="0.25">
      <c r="A1258" s="112" t="str">
        <f t="shared" si="19"/>
        <v>North East2011Ovary</v>
      </c>
      <c r="B1258" s="108" t="s">
        <v>164</v>
      </c>
      <c r="C1258" s="108">
        <v>2011</v>
      </c>
      <c r="D1258" s="108" t="s">
        <v>43</v>
      </c>
      <c r="E1258" s="108">
        <v>308</v>
      </c>
    </row>
    <row r="1259" spans="1:5" x14ac:dyDescent="0.25">
      <c r="A1259" s="112" t="str">
        <f t="shared" si="19"/>
        <v>North East2011Pancreas</v>
      </c>
      <c r="B1259" s="108" t="s">
        <v>164</v>
      </c>
      <c r="C1259" s="108">
        <v>2011</v>
      </c>
      <c r="D1259" s="108" t="s">
        <v>44</v>
      </c>
      <c r="E1259" s="108">
        <v>386</v>
      </c>
    </row>
    <row r="1260" spans="1:5" x14ac:dyDescent="0.25">
      <c r="A1260" s="112" t="str">
        <f t="shared" si="19"/>
        <v>North East2011Prostate</v>
      </c>
      <c r="B1260" s="108" t="s">
        <v>164</v>
      </c>
      <c r="C1260" s="108">
        <v>2011</v>
      </c>
      <c r="D1260" s="108" t="s">
        <v>45</v>
      </c>
      <c r="E1260" s="108">
        <v>1616</v>
      </c>
    </row>
    <row r="1261" spans="1:5" x14ac:dyDescent="0.25">
      <c r="A1261" s="112" t="str">
        <f t="shared" si="19"/>
        <v>North East2011Sarcoma: Bone</v>
      </c>
      <c r="B1261" s="108" t="s">
        <v>164</v>
      </c>
      <c r="C1261" s="108">
        <v>2011</v>
      </c>
      <c r="D1261" s="108" t="s">
        <v>47</v>
      </c>
      <c r="E1261" s="108">
        <v>22</v>
      </c>
    </row>
    <row r="1262" spans="1:5" x14ac:dyDescent="0.25">
      <c r="A1262" s="112" t="str">
        <f t="shared" si="19"/>
        <v>North East2011Sarcoma: connective and soft tissue</v>
      </c>
      <c r="B1262" s="108" t="s">
        <v>164</v>
      </c>
      <c r="C1262" s="108">
        <v>2011</v>
      </c>
      <c r="D1262" s="108" t="s">
        <v>49</v>
      </c>
      <c r="E1262" s="108">
        <v>124</v>
      </c>
    </row>
    <row r="1263" spans="1:5" x14ac:dyDescent="0.25">
      <c r="A1263" s="112" t="str">
        <f t="shared" si="19"/>
        <v>North East2011Stomach</v>
      </c>
      <c r="B1263" s="108" t="s">
        <v>164</v>
      </c>
      <c r="C1263" s="108">
        <v>2011</v>
      </c>
      <c r="D1263" s="108" t="s">
        <v>51</v>
      </c>
      <c r="E1263" s="108">
        <v>406</v>
      </c>
    </row>
    <row r="1264" spans="1:5" x14ac:dyDescent="0.25">
      <c r="A1264" s="112" t="str">
        <f t="shared" si="19"/>
        <v>North East2011Testis</v>
      </c>
      <c r="B1264" s="108" t="s">
        <v>164</v>
      </c>
      <c r="C1264" s="108">
        <v>2011</v>
      </c>
      <c r="D1264" s="108" t="s">
        <v>53</v>
      </c>
      <c r="E1264" s="108">
        <v>90</v>
      </c>
    </row>
    <row r="1265" spans="1:5" x14ac:dyDescent="0.25">
      <c r="A1265" s="112" t="str">
        <f t="shared" si="19"/>
        <v>North East2011Uterus</v>
      </c>
      <c r="B1265" s="108" t="s">
        <v>164</v>
      </c>
      <c r="C1265" s="108">
        <v>2011</v>
      </c>
      <c r="D1265" s="108" t="s">
        <v>55</v>
      </c>
      <c r="E1265" s="108">
        <v>344</v>
      </c>
    </row>
    <row r="1266" spans="1:5" x14ac:dyDescent="0.25">
      <c r="A1266" s="112" t="str">
        <f t="shared" si="19"/>
        <v>North East2011Vulva</v>
      </c>
      <c r="B1266" s="108" t="s">
        <v>164</v>
      </c>
      <c r="C1266" s="108">
        <v>2011</v>
      </c>
      <c r="D1266" s="108" t="s">
        <v>57</v>
      </c>
      <c r="E1266" s="108">
        <v>58</v>
      </c>
    </row>
    <row r="1267" spans="1:5" x14ac:dyDescent="0.25">
      <c r="A1267" s="112" t="str">
        <f t="shared" si="19"/>
        <v>North East2011 Total</v>
      </c>
      <c r="B1267" s="108" t="s">
        <v>164</v>
      </c>
      <c r="C1267" s="108" t="s">
        <v>77</v>
      </c>
      <c r="D1267" s="108" t="s">
        <v>80</v>
      </c>
      <c r="E1267" s="108">
        <v>17672</v>
      </c>
    </row>
    <row r="1268" spans="1:5" x14ac:dyDescent="0.25">
      <c r="A1268" s="112" t="str">
        <f t="shared" si="19"/>
        <v>North East2012Bladder</v>
      </c>
      <c r="B1268" s="108" t="s">
        <v>164</v>
      </c>
      <c r="C1268" s="108">
        <v>2012</v>
      </c>
      <c r="D1268" s="108" t="s">
        <v>14</v>
      </c>
      <c r="E1268" s="108">
        <v>530</v>
      </c>
    </row>
    <row r="1269" spans="1:5" x14ac:dyDescent="0.25">
      <c r="A1269" s="112" t="str">
        <f t="shared" si="19"/>
        <v>North East2012Bladder (in situ)</v>
      </c>
      <c r="B1269" s="108" t="s">
        <v>164</v>
      </c>
      <c r="C1269" s="108">
        <v>2012</v>
      </c>
      <c r="D1269" s="108" t="s">
        <v>176</v>
      </c>
      <c r="E1269" s="108">
        <v>80</v>
      </c>
    </row>
    <row r="1270" spans="1:5" x14ac:dyDescent="0.25">
      <c r="A1270" s="112" t="str">
        <f t="shared" si="19"/>
        <v>North East2012Brain</v>
      </c>
      <c r="B1270" s="108" t="s">
        <v>164</v>
      </c>
      <c r="C1270" s="108">
        <v>2012</v>
      </c>
      <c r="D1270" s="108" t="s">
        <v>15</v>
      </c>
      <c r="E1270" s="108">
        <v>257</v>
      </c>
    </row>
    <row r="1271" spans="1:5" x14ac:dyDescent="0.25">
      <c r="A1271" s="112" t="str">
        <f t="shared" si="19"/>
        <v>North East2012Breast</v>
      </c>
      <c r="B1271" s="108" t="s">
        <v>164</v>
      </c>
      <c r="C1271" s="108">
        <v>2012</v>
      </c>
      <c r="D1271" s="108" t="s">
        <v>18</v>
      </c>
      <c r="E1271" s="108">
        <v>2157</v>
      </c>
    </row>
    <row r="1272" spans="1:5" x14ac:dyDescent="0.25">
      <c r="A1272" s="112" t="str">
        <f t="shared" si="19"/>
        <v>North East2012Breast (in-situ)</v>
      </c>
      <c r="B1272" s="108" t="s">
        <v>164</v>
      </c>
      <c r="C1272" s="108">
        <v>2012</v>
      </c>
      <c r="D1272" s="108" t="s">
        <v>19</v>
      </c>
      <c r="E1272" s="108">
        <v>287</v>
      </c>
    </row>
    <row r="1273" spans="1:5" x14ac:dyDescent="0.25">
      <c r="A1273" s="112" t="str">
        <f t="shared" si="19"/>
        <v>North East2012Cancer of Unknown Primary</v>
      </c>
      <c r="B1273" s="108" t="s">
        <v>164</v>
      </c>
      <c r="C1273" s="108">
        <v>2012</v>
      </c>
      <c r="D1273" s="108" t="s">
        <v>20</v>
      </c>
      <c r="E1273" s="108">
        <v>549</v>
      </c>
    </row>
    <row r="1274" spans="1:5" x14ac:dyDescent="0.25">
      <c r="A1274" s="112" t="str">
        <f t="shared" si="19"/>
        <v>North East2012Cervix</v>
      </c>
      <c r="B1274" s="108" t="s">
        <v>164</v>
      </c>
      <c r="C1274" s="108">
        <v>2012</v>
      </c>
      <c r="D1274" s="108" t="s">
        <v>21</v>
      </c>
      <c r="E1274" s="108">
        <v>149</v>
      </c>
    </row>
    <row r="1275" spans="1:5" x14ac:dyDescent="0.25">
      <c r="A1275" s="112" t="str">
        <f t="shared" si="19"/>
        <v>North East2012Cervix (in-situ)</v>
      </c>
      <c r="B1275" s="108" t="s">
        <v>164</v>
      </c>
      <c r="C1275" s="108">
        <v>2012</v>
      </c>
      <c r="D1275" s="108" t="s">
        <v>22</v>
      </c>
      <c r="E1275" s="108">
        <v>1954</v>
      </c>
    </row>
    <row r="1276" spans="1:5" x14ac:dyDescent="0.25">
      <c r="A1276" s="112" t="str">
        <f t="shared" si="19"/>
        <v>North East2012Colorectal</v>
      </c>
      <c r="B1276" s="108" t="s">
        <v>164</v>
      </c>
      <c r="C1276" s="108">
        <v>2012</v>
      </c>
      <c r="D1276" s="108" t="s">
        <v>23</v>
      </c>
      <c r="E1276" s="108">
        <v>1905</v>
      </c>
    </row>
    <row r="1277" spans="1:5" x14ac:dyDescent="0.25">
      <c r="A1277" s="112" t="str">
        <f t="shared" si="19"/>
        <v>North East2012Head and neck - Larynx</v>
      </c>
      <c r="B1277" s="108" t="s">
        <v>164</v>
      </c>
      <c r="C1277" s="108">
        <v>2012</v>
      </c>
      <c r="D1277" s="108" t="s">
        <v>177</v>
      </c>
      <c r="E1277" s="108">
        <v>140</v>
      </c>
    </row>
    <row r="1278" spans="1:5" x14ac:dyDescent="0.25">
      <c r="A1278" s="112" t="str">
        <f t="shared" si="19"/>
        <v>North East2012Head and Neck - non specific</v>
      </c>
      <c r="B1278" s="108" t="s">
        <v>164</v>
      </c>
      <c r="C1278" s="108">
        <v>2012</v>
      </c>
      <c r="D1278" s="108" t="s">
        <v>27</v>
      </c>
      <c r="E1278" s="108">
        <v>38</v>
      </c>
    </row>
    <row r="1279" spans="1:5" x14ac:dyDescent="0.25">
      <c r="A1279" s="112" t="str">
        <f t="shared" si="19"/>
        <v>North East2012Head and neck - Oral cavity</v>
      </c>
      <c r="B1279" s="108" t="s">
        <v>164</v>
      </c>
      <c r="C1279" s="108">
        <v>2012</v>
      </c>
      <c r="D1279" s="108" t="s">
        <v>24</v>
      </c>
      <c r="E1279" s="108">
        <v>145</v>
      </c>
    </row>
    <row r="1280" spans="1:5" x14ac:dyDescent="0.25">
      <c r="A1280" s="112" t="str">
        <f t="shared" si="19"/>
        <v>North East2012Head and neck - Oropharynx</v>
      </c>
      <c r="B1280" s="108" t="s">
        <v>164</v>
      </c>
      <c r="C1280" s="108">
        <v>2012</v>
      </c>
      <c r="D1280" s="108" t="s">
        <v>25</v>
      </c>
      <c r="E1280" s="108">
        <v>135</v>
      </c>
    </row>
    <row r="1281" spans="1:5" x14ac:dyDescent="0.25">
      <c r="A1281" s="112" t="str">
        <f t="shared" si="19"/>
        <v>North East2012Head and neck - Other (excl. oral cavity, oropharynx, larynx &amp; thyroid)</v>
      </c>
      <c r="B1281" s="108" t="s">
        <v>164</v>
      </c>
      <c r="C1281" s="108">
        <v>2012</v>
      </c>
      <c r="D1281" s="108" t="s">
        <v>28</v>
      </c>
      <c r="E1281" s="108">
        <v>104</v>
      </c>
    </row>
    <row r="1282" spans="1:5" x14ac:dyDescent="0.25">
      <c r="A1282" s="112" t="str">
        <f t="shared" si="19"/>
        <v>North East2012Head and neck - Thyroid</v>
      </c>
      <c r="B1282" s="108" t="s">
        <v>164</v>
      </c>
      <c r="C1282" s="108">
        <v>2012</v>
      </c>
      <c r="D1282" s="108" t="s">
        <v>178</v>
      </c>
      <c r="E1282" s="108">
        <v>149</v>
      </c>
    </row>
    <row r="1283" spans="1:5" x14ac:dyDescent="0.25">
      <c r="A1283" s="112" t="str">
        <f t="shared" si="19"/>
        <v>North East2012Hodgkin lymphoma</v>
      </c>
      <c r="B1283" s="108" t="s">
        <v>164</v>
      </c>
      <c r="C1283" s="108">
        <v>2012</v>
      </c>
      <c r="D1283" s="108" t="s">
        <v>29</v>
      </c>
      <c r="E1283" s="108">
        <v>74</v>
      </c>
    </row>
    <row r="1284" spans="1:5" x14ac:dyDescent="0.25">
      <c r="A1284" s="112" t="str">
        <f t="shared" si="19"/>
        <v>North East2012Kidney</v>
      </c>
      <c r="B1284" s="108" t="s">
        <v>164</v>
      </c>
      <c r="C1284" s="108">
        <v>2012</v>
      </c>
      <c r="D1284" s="108" t="s">
        <v>31</v>
      </c>
      <c r="E1284" s="108">
        <v>428</v>
      </c>
    </row>
    <row r="1285" spans="1:5" x14ac:dyDescent="0.25">
      <c r="A1285" s="112" t="str">
        <f t="shared" si="19"/>
        <v>North East2012Leukaemia: acute myeloid</v>
      </c>
      <c r="B1285" s="108" t="s">
        <v>164</v>
      </c>
      <c r="C1285" s="108">
        <v>2012</v>
      </c>
      <c r="D1285" s="108" t="s">
        <v>33</v>
      </c>
      <c r="E1285" s="108">
        <v>131</v>
      </c>
    </row>
    <row r="1286" spans="1:5" x14ac:dyDescent="0.25">
      <c r="A1286" s="112" t="str">
        <f t="shared" ref="A1286:A1349" si="20">CONCATENATE(B1286,C1286,D1286)</f>
        <v>North East2012Leukaemia: chronic lymphocytic</v>
      </c>
      <c r="B1286" s="108" t="s">
        <v>164</v>
      </c>
      <c r="C1286" s="108">
        <v>2012</v>
      </c>
      <c r="D1286" s="108" t="s">
        <v>34</v>
      </c>
      <c r="E1286" s="108">
        <v>125</v>
      </c>
    </row>
    <row r="1287" spans="1:5" x14ac:dyDescent="0.25">
      <c r="A1287" s="112" t="str">
        <f t="shared" si="20"/>
        <v>North East2012Leukaemia: other (all excluding AML and CLL)</v>
      </c>
      <c r="B1287" s="108" t="s">
        <v>164</v>
      </c>
      <c r="C1287" s="108">
        <v>2012</v>
      </c>
      <c r="D1287" s="108" t="s">
        <v>35</v>
      </c>
      <c r="E1287" s="108">
        <v>54</v>
      </c>
    </row>
    <row r="1288" spans="1:5" x14ac:dyDescent="0.25">
      <c r="A1288" s="112" t="str">
        <f t="shared" si="20"/>
        <v>North East2012Liver</v>
      </c>
      <c r="B1288" s="108" t="s">
        <v>164</v>
      </c>
      <c r="C1288" s="108">
        <v>2012</v>
      </c>
      <c r="D1288" s="108" t="s">
        <v>179</v>
      </c>
      <c r="E1288" s="108">
        <v>277</v>
      </c>
    </row>
    <row r="1289" spans="1:5" x14ac:dyDescent="0.25">
      <c r="A1289" s="112" t="str">
        <f t="shared" si="20"/>
        <v>North East2012Lung</v>
      </c>
      <c r="B1289" s="108" t="s">
        <v>164</v>
      </c>
      <c r="C1289" s="108">
        <v>2012</v>
      </c>
      <c r="D1289" s="108" t="s">
        <v>37</v>
      </c>
      <c r="E1289" s="108">
        <v>2723</v>
      </c>
    </row>
    <row r="1290" spans="1:5" x14ac:dyDescent="0.25">
      <c r="A1290" s="112" t="str">
        <f t="shared" si="20"/>
        <v>North East2012Melanoma</v>
      </c>
      <c r="B1290" s="108" t="s">
        <v>164</v>
      </c>
      <c r="C1290" s="108">
        <v>2012</v>
      </c>
      <c r="D1290" s="108" t="s">
        <v>38</v>
      </c>
      <c r="E1290" s="108">
        <v>534</v>
      </c>
    </row>
    <row r="1291" spans="1:5" x14ac:dyDescent="0.25">
      <c r="A1291" s="112" t="str">
        <f t="shared" si="20"/>
        <v>North East2012Meninges</v>
      </c>
      <c r="B1291" s="108" t="s">
        <v>164</v>
      </c>
      <c r="C1291" s="108">
        <v>2012</v>
      </c>
      <c r="D1291" s="108" t="s">
        <v>16</v>
      </c>
      <c r="E1291" s="108">
        <v>133</v>
      </c>
    </row>
    <row r="1292" spans="1:5" x14ac:dyDescent="0.25">
      <c r="A1292" s="112" t="str">
        <f t="shared" si="20"/>
        <v>North East2012Mesothelioma</v>
      </c>
      <c r="B1292" s="108" t="s">
        <v>164</v>
      </c>
      <c r="C1292" s="108">
        <v>2012</v>
      </c>
      <c r="D1292" s="108" t="s">
        <v>39</v>
      </c>
      <c r="E1292" s="108">
        <v>194</v>
      </c>
    </row>
    <row r="1293" spans="1:5" x14ac:dyDescent="0.25">
      <c r="A1293" s="112" t="str">
        <f t="shared" si="20"/>
        <v>North East2012Multiple myeloma</v>
      </c>
      <c r="B1293" s="108" t="s">
        <v>164</v>
      </c>
      <c r="C1293" s="108">
        <v>2012</v>
      </c>
      <c r="D1293" s="108" t="s">
        <v>40</v>
      </c>
      <c r="E1293" s="108">
        <v>199</v>
      </c>
    </row>
    <row r="1294" spans="1:5" x14ac:dyDescent="0.25">
      <c r="A1294" s="112" t="str">
        <f t="shared" si="20"/>
        <v>North East2012Non-Hodgkin lymphoma</v>
      </c>
      <c r="B1294" s="108" t="s">
        <v>164</v>
      </c>
      <c r="C1294" s="108">
        <v>2012</v>
      </c>
      <c r="D1294" s="108" t="s">
        <v>30</v>
      </c>
      <c r="E1294" s="108">
        <v>559</v>
      </c>
    </row>
    <row r="1295" spans="1:5" x14ac:dyDescent="0.25">
      <c r="A1295" s="112" t="str">
        <f t="shared" si="20"/>
        <v>North East2012Oesophagus</v>
      </c>
      <c r="B1295" s="108" t="s">
        <v>164</v>
      </c>
      <c r="C1295" s="108">
        <v>2012</v>
      </c>
      <c r="D1295" s="108" t="s">
        <v>41</v>
      </c>
      <c r="E1295" s="108">
        <v>400</v>
      </c>
    </row>
    <row r="1296" spans="1:5" x14ac:dyDescent="0.25">
      <c r="A1296" s="112" t="str">
        <f t="shared" si="20"/>
        <v>North East2012Other and unspecified urinary</v>
      </c>
      <c r="B1296" s="108" t="s">
        <v>164</v>
      </c>
      <c r="C1296" s="108">
        <v>2012</v>
      </c>
      <c r="D1296" s="108" t="s">
        <v>32</v>
      </c>
      <c r="E1296" s="108">
        <v>94</v>
      </c>
    </row>
    <row r="1297" spans="1:5" x14ac:dyDescent="0.25">
      <c r="A1297" s="112" t="str">
        <f t="shared" si="20"/>
        <v>North East2012Other CNS and intracranial tumours</v>
      </c>
      <c r="B1297" s="108" t="s">
        <v>164</v>
      </c>
      <c r="C1297" s="108">
        <v>2012</v>
      </c>
      <c r="D1297" s="108" t="s">
        <v>17</v>
      </c>
      <c r="E1297" s="108">
        <v>73</v>
      </c>
    </row>
    <row r="1298" spans="1:5" x14ac:dyDescent="0.25">
      <c r="A1298" s="112" t="str">
        <f t="shared" si="20"/>
        <v>North East2012Other haematological malignancies</v>
      </c>
      <c r="B1298" s="108" t="s">
        <v>164</v>
      </c>
      <c r="C1298" s="108">
        <v>2012</v>
      </c>
      <c r="D1298" s="108" t="s">
        <v>36</v>
      </c>
      <c r="E1298" s="108">
        <v>66</v>
      </c>
    </row>
    <row r="1299" spans="1:5" x14ac:dyDescent="0.25">
      <c r="A1299" s="112" t="str">
        <f t="shared" si="20"/>
        <v>North East2012Other malignant neoplasms</v>
      </c>
      <c r="B1299" s="108" t="s">
        <v>164</v>
      </c>
      <c r="C1299" s="108">
        <v>2012</v>
      </c>
      <c r="D1299" s="108" t="s">
        <v>42</v>
      </c>
      <c r="E1299" s="108">
        <v>361</v>
      </c>
    </row>
    <row r="1300" spans="1:5" x14ac:dyDescent="0.25">
      <c r="A1300" s="112" t="str">
        <f t="shared" si="20"/>
        <v>North East2012Ovary</v>
      </c>
      <c r="B1300" s="108" t="s">
        <v>164</v>
      </c>
      <c r="C1300" s="108">
        <v>2012</v>
      </c>
      <c r="D1300" s="108" t="s">
        <v>43</v>
      </c>
      <c r="E1300" s="108">
        <v>307</v>
      </c>
    </row>
    <row r="1301" spans="1:5" x14ac:dyDescent="0.25">
      <c r="A1301" s="112" t="str">
        <f t="shared" si="20"/>
        <v>North East2012Pancreas</v>
      </c>
      <c r="B1301" s="108" t="s">
        <v>164</v>
      </c>
      <c r="C1301" s="108">
        <v>2012</v>
      </c>
      <c r="D1301" s="108" t="s">
        <v>44</v>
      </c>
      <c r="E1301" s="108">
        <v>421</v>
      </c>
    </row>
    <row r="1302" spans="1:5" x14ac:dyDescent="0.25">
      <c r="A1302" s="112" t="str">
        <f t="shared" si="20"/>
        <v>North East2012Prostate</v>
      </c>
      <c r="B1302" s="108" t="s">
        <v>164</v>
      </c>
      <c r="C1302" s="108">
        <v>2012</v>
      </c>
      <c r="D1302" s="108" t="s">
        <v>45</v>
      </c>
      <c r="E1302" s="108">
        <v>1596</v>
      </c>
    </row>
    <row r="1303" spans="1:5" x14ac:dyDescent="0.25">
      <c r="A1303" s="112" t="str">
        <f t="shared" si="20"/>
        <v>North East2012Sarcoma: Bone</v>
      </c>
      <c r="B1303" s="108" t="s">
        <v>164</v>
      </c>
      <c r="C1303" s="108">
        <v>2012</v>
      </c>
      <c r="D1303" s="108" t="s">
        <v>47</v>
      </c>
      <c r="E1303" s="108">
        <v>20</v>
      </c>
    </row>
    <row r="1304" spans="1:5" x14ac:dyDescent="0.25">
      <c r="A1304" s="112" t="str">
        <f t="shared" si="20"/>
        <v>North East2012Sarcoma: connective and soft tissue</v>
      </c>
      <c r="B1304" s="108" t="s">
        <v>164</v>
      </c>
      <c r="C1304" s="108">
        <v>2012</v>
      </c>
      <c r="D1304" s="108" t="s">
        <v>49</v>
      </c>
      <c r="E1304" s="108">
        <v>143</v>
      </c>
    </row>
    <row r="1305" spans="1:5" x14ac:dyDescent="0.25">
      <c r="A1305" s="112" t="str">
        <f t="shared" si="20"/>
        <v>North East2012Stomach</v>
      </c>
      <c r="B1305" s="108" t="s">
        <v>164</v>
      </c>
      <c r="C1305" s="108">
        <v>2012</v>
      </c>
      <c r="D1305" s="108" t="s">
        <v>51</v>
      </c>
      <c r="E1305" s="108">
        <v>364</v>
      </c>
    </row>
    <row r="1306" spans="1:5" x14ac:dyDescent="0.25">
      <c r="A1306" s="112" t="str">
        <f t="shared" si="20"/>
        <v>North East2012Testis</v>
      </c>
      <c r="B1306" s="108" t="s">
        <v>164</v>
      </c>
      <c r="C1306" s="108">
        <v>2012</v>
      </c>
      <c r="D1306" s="108" t="s">
        <v>53</v>
      </c>
      <c r="E1306" s="108">
        <v>85</v>
      </c>
    </row>
    <row r="1307" spans="1:5" x14ac:dyDescent="0.25">
      <c r="A1307" s="112" t="str">
        <f t="shared" si="20"/>
        <v>North East2012Uterus</v>
      </c>
      <c r="B1307" s="108" t="s">
        <v>164</v>
      </c>
      <c r="C1307" s="108">
        <v>2012</v>
      </c>
      <c r="D1307" s="108" t="s">
        <v>55</v>
      </c>
      <c r="E1307" s="108">
        <v>358</v>
      </c>
    </row>
    <row r="1308" spans="1:5" x14ac:dyDescent="0.25">
      <c r="A1308" s="112" t="str">
        <f t="shared" si="20"/>
        <v>North East2012Vulva</v>
      </c>
      <c r="B1308" s="108" t="s">
        <v>164</v>
      </c>
      <c r="C1308" s="108">
        <v>2012</v>
      </c>
      <c r="D1308" s="108" t="s">
        <v>57</v>
      </c>
      <c r="E1308" s="108">
        <v>55</v>
      </c>
    </row>
    <row r="1309" spans="1:5" x14ac:dyDescent="0.25">
      <c r="A1309" s="112" t="str">
        <f t="shared" si="20"/>
        <v>North East2012 Total</v>
      </c>
      <c r="B1309" s="108" t="s">
        <v>164</v>
      </c>
      <c r="C1309" s="108" t="s">
        <v>78</v>
      </c>
      <c r="D1309" s="108" t="s">
        <v>80</v>
      </c>
      <c r="E1309" s="108">
        <v>18353</v>
      </c>
    </row>
    <row r="1310" spans="1:5" x14ac:dyDescent="0.25">
      <c r="A1310" s="112" t="str">
        <f t="shared" si="20"/>
        <v>North East2013Bladder</v>
      </c>
      <c r="B1310" s="108" t="s">
        <v>164</v>
      </c>
      <c r="C1310" s="108">
        <v>2013</v>
      </c>
      <c r="D1310" s="108" t="s">
        <v>14</v>
      </c>
      <c r="E1310" s="108">
        <v>467</v>
      </c>
    </row>
    <row r="1311" spans="1:5" x14ac:dyDescent="0.25">
      <c r="A1311" s="112" t="str">
        <f t="shared" si="20"/>
        <v>North East2013Bladder (in situ)</v>
      </c>
      <c r="B1311" s="108" t="s">
        <v>164</v>
      </c>
      <c r="C1311" s="108">
        <v>2013</v>
      </c>
      <c r="D1311" s="108" t="s">
        <v>176</v>
      </c>
      <c r="E1311" s="108">
        <v>518</v>
      </c>
    </row>
    <row r="1312" spans="1:5" x14ac:dyDescent="0.25">
      <c r="A1312" s="112" t="str">
        <f t="shared" si="20"/>
        <v>North East2013Brain</v>
      </c>
      <c r="B1312" s="108" t="s">
        <v>164</v>
      </c>
      <c r="C1312" s="108">
        <v>2013</v>
      </c>
      <c r="D1312" s="108" t="s">
        <v>15</v>
      </c>
      <c r="E1312" s="108">
        <v>262</v>
      </c>
    </row>
    <row r="1313" spans="1:5" x14ac:dyDescent="0.25">
      <c r="A1313" s="112" t="str">
        <f t="shared" si="20"/>
        <v>North East2013Breast</v>
      </c>
      <c r="B1313" s="108" t="s">
        <v>164</v>
      </c>
      <c r="C1313" s="108">
        <v>2013</v>
      </c>
      <c r="D1313" s="108" t="s">
        <v>18</v>
      </c>
      <c r="E1313" s="108">
        <v>2198</v>
      </c>
    </row>
    <row r="1314" spans="1:5" x14ac:dyDescent="0.25">
      <c r="A1314" s="112" t="str">
        <f t="shared" si="20"/>
        <v>North East2013Breast (in-situ)</v>
      </c>
      <c r="B1314" s="108" t="s">
        <v>164</v>
      </c>
      <c r="C1314" s="108">
        <v>2013</v>
      </c>
      <c r="D1314" s="108" t="s">
        <v>19</v>
      </c>
      <c r="E1314" s="108">
        <v>305</v>
      </c>
    </row>
    <row r="1315" spans="1:5" x14ac:dyDescent="0.25">
      <c r="A1315" s="112" t="str">
        <f t="shared" si="20"/>
        <v>North East2013Cancer of Unknown Primary</v>
      </c>
      <c r="B1315" s="108" t="s">
        <v>164</v>
      </c>
      <c r="C1315" s="108">
        <v>2013</v>
      </c>
      <c r="D1315" s="108" t="s">
        <v>20</v>
      </c>
      <c r="E1315" s="108">
        <v>509</v>
      </c>
    </row>
    <row r="1316" spans="1:5" x14ac:dyDescent="0.25">
      <c r="A1316" s="112" t="str">
        <f t="shared" si="20"/>
        <v>North East2013Cervix</v>
      </c>
      <c r="B1316" s="108" t="s">
        <v>164</v>
      </c>
      <c r="C1316" s="108">
        <v>2013</v>
      </c>
      <c r="D1316" s="108" t="s">
        <v>21</v>
      </c>
      <c r="E1316" s="108">
        <v>146</v>
      </c>
    </row>
    <row r="1317" spans="1:5" x14ac:dyDescent="0.25">
      <c r="A1317" s="112" t="str">
        <f t="shared" si="20"/>
        <v>North East2013Cervix (in-situ)</v>
      </c>
      <c r="B1317" s="108" t="s">
        <v>164</v>
      </c>
      <c r="C1317" s="108">
        <v>2013</v>
      </c>
      <c r="D1317" s="108" t="s">
        <v>22</v>
      </c>
      <c r="E1317" s="108">
        <v>1970</v>
      </c>
    </row>
    <row r="1318" spans="1:5" x14ac:dyDescent="0.25">
      <c r="A1318" s="112" t="str">
        <f t="shared" si="20"/>
        <v>North East2013Colorectal</v>
      </c>
      <c r="B1318" s="108" t="s">
        <v>164</v>
      </c>
      <c r="C1318" s="108">
        <v>2013</v>
      </c>
      <c r="D1318" s="108" t="s">
        <v>23</v>
      </c>
      <c r="E1318" s="108">
        <v>1812</v>
      </c>
    </row>
    <row r="1319" spans="1:5" x14ac:dyDescent="0.25">
      <c r="A1319" s="112" t="str">
        <f t="shared" si="20"/>
        <v>North East2013Head and neck - Larynx</v>
      </c>
      <c r="B1319" s="108" t="s">
        <v>164</v>
      </c>
      <c r="C1319" s="108">
        <v>2013</v>
      </c>
      <c r="D1319" s="108" t="s">
        <v>177</v>
      </c>
      <c r="E1319" s="108">
        <v>126</v>
      </c>
    </row>
    <row r="1320" spans="1:5" x14ac:dyDescent="0.25">
      <c r="A1320" s="112" t="str">
        <f t="shared" si="20"/>
        <v>North East2013Head and Neck - non specific</v>
      </c>
      <c r="B1320" s="108" t="s">
        <v>164</v>
      </c>
      <c r="C1320" s="108">
        <v>2013</v>
      </c>
      <c r="D1320" s="108" t="s">
        <v>27</v>
      </c>
      <c r="E1320" s="108">
        <v>30</v>
      </c>
    </row>
    <row r="1321" spans="1:5" x14ac:dyDescent="0.25">
      <c r="A1321" s="112" t="str">
        <f t="shared" si="20"/>
        <v>North East2013Head and neck - Oral cavity</v>
      </c>
      <c r="B1321" s="108" t="s">
        <v>164</v>
      </c>
      <c r="C1321" s="108">
        <v>2013</v>
      </c>
      <c r="D1321" s="108" t="s">
        <v>24</v>
      </c>
      <c r="E1321" s="108">
        <v>147</v>
      </c>
    </row>
    <row r="1322" spans="1:5" x14ac:dyDescent="0.25">
      <c r="A1322" s="112" t="str">
        <f t="shared" si="20"/>
        <v>North East2013Head and neck - Oropharynx</v>
      </c>
      <c r="B1322" s="108" t="s">
        <v>164</v>
      </c>
      <c r="C1322" s="108">
        <v>2013</v>
      </c>
      <c r="D1322" s="108" t="s">
        <v>25</v>
      </c>
      <c r="E1322" s="108">
        <v>130</v>
      </c>
    </row>
    <row r="1323" spans="1:5" x14ac:dyDescent="0.25">
      <c r="A1323" s="112" t="str">
        <f t="shared" si="20"/>
        <v>North East2013Head and neck - Other (excl. oral cavity, oropharynx, larynx &amp; thyroid)</v>
      </c>
      <c r="B1323" s="108" t="s">
        <v>164</v>
      </c>
      <c r="C1323" s="108">
        <v>2013</v>
      </c>
      <c r="D1323" s="108" t="s">
        <v>28</v>
      </c>
      <c r="E1323" s="108">
        <v>107</v>
      </c>
    </row>
    <row r="1324" spans="1:5" x14ac:dyDescent="0.25">
      <c r="A1324" s="112" t="str">
        <f t="shared" si="20"/>
        <v>North East2013Head and neck - Thyroid</v>
      </c>
      <c r="B1324" s="108" t="s">
        <v>164</v>
      </c>
      <c r="C1324" s="108">
        <v>2013</v>
      </c>
      <c r="D1324" s="108" t="s">
        <v>178</v>
      </c>
      <c r="E1324" s="108">
        <v>154</v>
      </c>
    </row>
    <row r="1325" spans="1:5" x14ac:dyDescent="0.25">
      <c r="A1325" s="112" t="str">
        <f t="shared" si="20"/>
        <v>North East2013Hodgkin lymphoma</v>
      </c>
      <c r="B1325" s="108" t="s">
        <v>164</v>
      </c>
      <c r="C1325" s="108">
        <v>2013</v>
      </c>
      <c r="D1325" s="108" t="s">
        <v>29</v>
      </c>
      <c r="E1325" s="108">
        <v>74</v>
      </c>
    </row>
    <row r="1326" spans="1:5" x14ac:dyDescent="0.25">
      <c r="A1326" s="112" t="str">
        <f t="shared" si="20"/>
        <v>North East2013Kidney</v>
      </c>
      <c r="B1326" s="108" t="s">
        <v>164</v>
      </c>
      <c r="C1326" s="108">
        <v>2013</v>
      </c>
      <c r="D1326" s="108" t="s">
        <v>31</v>
      </c>
      <c r="E1326" s="108">
        <v>470</v>
      </c>
    </row>
    <row r="1327" spans="1:5" x14ac:dyDescent="0.25">
      <c r="A1327" s="112" t="str">
        <f t="shared" si="20"/>
        <v>North East2013Leukaemia: acute myeloid</v>
      </c>
      <c r="B1327" s="108" t="s">
        <v>164</v>
      </c>
      <c r="C1327" s="108">
        <v>2013</v>
      </c>
      <c r="D1327" s="108" t="s">
        <v>33</v>
      </c>
      <c r="E1327" s="108">
        <v>133</v>
      </c>
    </row>
    <row r="1328" spans="1:5" x14ac:dyDescent="0.25">
      <c r="A1328" s="112" t="str">
        <f t="shared" si="20"/>
        <v>North East2013Leukaemia: chronic lymphocytic</v>
      </c>
      <c r="B1328" s="108" t="s">
        <v>164</v>
      </c>
      <c r="C1328" s="108">
        <v>2013</v>
      </c>
      <c r="D1328" s="108" t="s">
        <v>34</v>
      </c>
      <c r="E1328" s="108">
        <v>102</v>
      </c>
    </row>
    <row r="1329" spans="1:5" x14ac:dyDescent="0.25">
      <c r="A1329" s="112" t="str">
        <f t="shared" si="20"/>
        <v>North East2013Leukaemia: other (all excluding AML and CLL)</v>
      </c>
      <c r="B1329" s="108" t="s">
        <v>164</v>
      </c>
      <c r="C1329" s="108">
        <v>2013</v>
      </c>
      <c r="D1329" s="108" t="s">
        <v>35</v>
      </c>
      <c r="E1329" s="108">
        <v>56</v>
      </c>
    </row>
    <row r="1330" spans="1:5" x14ac:dyDescent="0.25">
      <c r="A1330" s="112" t="str">
        <f t="shared" si="20"/>
        <v>North East2013Liver</v>
      </c>
      <c r="B1330" s="108" t="s">
        <v>164</v>
      </c>
      <c r="C1330" s="108">
        <v>2013</v>
      </c>
      <c r="D1330" s="108" t="s">
        <v>179</v>
      </c>
      <c r="E1330" s="108">
        <v>291</v>
      </c>
    </row>
    <row r="1331" spans="1:5" x14ac:dyDescent="0.25">
      <c r="A1331" s="112" t="str">
        <f t="shared" si="20"/>
        <v>North East2013Lung</v>
      </c>
      <c r="B1331" s="108" t="s">
        <v>164</v>
      </c>
      <c r="C1331" s="108">
        <v>2013</v>
      </c>
      <c r="D1331" s="108" t="s">
        <v>37</v>
      </c>
      <c r="E1331" s="108">
        <v>2678</v>
      </c>
    </row>
    <row r="1332" spans="1:5" x14ac:dyDescent="0.25">
      <c r="A1332" s="112" t="str">
        <f t="shared" si="20"/>
        <v>North East2013Melanoma</v>
      </c>
      <c r="B1332" s="108" t="s">
        <v>164</v>
      </c>
      <c r="C1332" s="108">
        <v>2013</v>
      </c>
      <c r="D1332" s="108" t="s">
        <v>38</v>
      </c>
      <c r="E1332" s="108">
        <v>635</v>
      </c>
    </row>
    <row r="1333" spans="1:5" x14ac:dyDescent="0.25">
      <c r="A1333" s="112" t="str">
        <f t="shared" si="20"/>
        <v>North East2013Meninges</v>
      </c>
      <c r="B1333" s="108" t="s">
        <v>164</v>
      </c>
      <c r="C1333" s="108">
        <v>2013</v>
      </c>
      <c r="D1333" s="108" t="s">
        <v>16</v>
      </c>
      <c r="E1333" s="108">
        <v>90</v>
      </c>
    </row>
    <row r="1334" spans="1:5" x14ac:dyDescent="0.25">
      <c r="A1334" s="112" t="str">
        <f t="shared" si="20"/>
        <v>North East2013Mesothelioma</v>
      </c>
      <c r="B1334" s="108" t="s">
        <v>164</v>
      </c>
      <c r="C1334" s="108">
        <v>2013</v>
      </c>
      <c r="D1334" s="108" t="s">
        <v>39</v>
      </c>
      <c r="E1334" s="108">
        <v>153</v>
      </c>
    </row>
    <row r="1335" spans="1:5" x14ac:dyDescent="0.25">
      <c r="A1335" s="112" t="str">
        <f t="shared" si="20"/>
        <v>North East2013Multiple myeloma</v>
      </c>
      <c r="B1335" s="108" t="s">
        <v>164</v>
      </c>
      <c r="C1335" s="108">
        <v>2013</v>
      </c>
      <c r="D1335" s="108" t="s">
        <v>40</v>
      </c>
      <c r="E1335" s="108">
        <v>224</v>
      </c>
    </row>
    <row r="1336" spans="1:5" x14ac:dyDescent="0.25">
      <c r="A1336" s="112" t="str">
        <f t="shared" si="20"/>
        <v>North East2013Non-Hodgkin lymphoma</v>
      </c>
      <c r="B1336" s="108" t="s">
        <v>164</v>
      </c>
      <c r="C1336" s="108">
        <v>2013</v>
      </c>
      <c r="D1336" s="108" t="s">
        <v>30</v>
      </c>
      <c r="E1336" s="108">
        <v>517</v>
      </c>
    </row>
    <row r="1337" spans="1:5" x14ac:dyDescent="0.25">
      <c r="A1337" s="112" t="str">
        <f t="shared" si="20"/>
        <v>North East2013Oesophagus</v>
      </c>
      <c r="B1337" s="108" t="s">
        <v>164</v>
      </c>
      <c r="C1337" s="108">
        <v>2013</v>
      </c>
      <c r="D1337" s="108" t="s">
        <v>41</v>
      </c>
      <c r="E1337" s="108">
        <v>382</v>
      </c>
    </row>
    <row r="1338" spans="1:5" x14ac:dyDescent="0.25">
      <c r="A1338" s="112" t="str">
        <f t="shared" si="20"/>
        <v>North East2013Other and unspecified urinary</v>
      </c>
      <c r="B1338" s="108" t="s">
        <v>164</v>
      </c>
      <c r="C1338" s="108">
        <v>2013</v>
      </c>
      <c r="D1338" s="108" t="s">
        <v>32</v>
      </c>
      <c r="E1338" s="108">
        <v>97</v>
      </c>
    </row>
    <row r="1339" spans="1:5" x14ac:dyDescent="0.25">
      <c r="A1339" s="112" t="str">
        <f t="shared" si="20"/>
        <v>North East2013Other CNS and intracranial tumours</v>
      </c>
      <c r="B1339" s="108" t="s">
        <v>164</v>
      </c>
      <c r="C1339" s="108">
        <v>2013</v>
      </c>
      <c r="D1339" s="108" t="s">
        <v>17</v>
      </c>
      <c r="E1339" s="108">
        <v>64</v>
      </c>
    </row>
    <row r="1340" spans="1:5" x14ac:dyDescent="0.25">
      <c r="A1340" s="112" t="str">
        <f t="shared" si="20"/>
        <v>North East2013Other haematological malignancies</v>
      </c>
      <c r="B1340" s="108" t="s">
        <v>164</v>
      </c>
      <c r="C1340" s="108">
        <v>2013</v>
      </c>
      <c r="D1340" s="108" t="s">
        <v>36</v>
      </c>
      <c r="E1340" s="108">
        <v>56</v>
      </c>
    </row>
    <row r="1341" spans="1:5" x14ac:dyDescent="0.25">
      <c r="A1341" s="112" t="str">
        <f t="shared" si="20"/>
        <v>North East2013Other malignant neoplasms</v>
      </c>
      <c r="B1341" s="108" t="s">
        <v>164</v>
      </c>
      <c r="C1341" s="108">
        <v>2013</v>
      </c>
      <c r="D1341" s="108" t="s">
        <v>42</v>
      </c>
      <c r="E1341" s="108">
        <v>382</v>
      </c>
    </row>
    <row r="1342" spans="1:5" x14ac:dyDescent="0.25">
      <c r="A1342" s="112" t="str">
        <f t="shared" si="20"/>
        <v>North East2013Ovary</v>
      </c>
      <c r="B1342" s="108" t="s">
        <v>164</v>
      </c>
      <c r="C1342" s="108">
        <v>2013</v>
      </c>
      <c r="D1342" s="108" t="s">
        <v>43</v>
      </c>
      <c r="E1342" s="108">
        <v>303</v>
      </c>
    </row>
    <row r="1343" spans="1:5" x14ac:dyDescent="0.25">
      <c r="A1343" s="112" t="str">
        <f t="shared" si="20"/>
        <v>North East2013Pancreas</v>
      </c>
      <c r="B1343" s="108" t="s">
        <v>164</v>
      </c>
      <c r="C1343" s="108">
        <v>2013</v>
      </c>
      <c r="D1343" s="108" t="s">
        <v>44</v>
      </c>
      <c r="E1343" s="108">
        <v>370</v>
      </c>
    </row>
    <row r="1344" spans="1:5" x14ac:dyDescent="0.25">
      <c r="A1344" s="112" t="str">
        <f t="shared" si="20"/>
        <v>North East2013Prostate</v>
      </c>
      <c r="B1344" s="108" t="s">
        <v>164</v>
      </c>
      <c r="C1344" s="108">
        <v>2013</v>
      </c>
      <c r="D1344" s="108" t="s">
        <v>45</v>
      </c>
      <c r="E1344" s="108">
        <v>1725</v>
      </c>
    </row>
    <row r="1345" spans="1:5" x14ac:dyDescent="0.25">
      <c r="A1345" s="112" t="str">
        <f t="shared" si="20"/>
        <v>North East2013Sarcoma: Bone</v>
      </c>
      <c r="B1345" s="108" t="s">
        <v>164</v>
      </c>
      <c r="C1345" s="108">
        <v>2013</v>
      </c>
      <c r="D1345" s="108" t="s">
        <v>47</v>
      </c>
      <c r="E1345" s="108">
        <v>20</v>
      </c>
    </row>
    <row r="1346" spans="1:5" x14ac:dyDescent="0.25">
      <c r="A1346" s="112" t="str">
        <f t="shared" si="20"/>
        <v>North East2013Sarcoma: connective and soft tissue</v>
      </c>
      <c r="B1346" s="108" t="s">
        <v>164</v>
      </c>
      <c r="C1346" s="108">
        <v>2013</v>
      </c>
      <c r="D1346" s="108" t="s">
        <v>49</v>
      </c>
      <c r="E1346" s="108">
        <v>134</v>
      </c>
    </row>
    <row r="1347" spans="1:5" x14ac:dyDescent="0.25">
      <c r="A1347" s="112" t="str">
        <f t="shared" si="20"/>
        <v>North East2013Stomach</v>
      </c>
      <c r="B1347" s="108" t="s">
        <v>164</v>
      </c>
      <c r="C1347" s="108">
        <v>2013</v>
      </c>
      <c r="D1347" s="108" t="s">
        <v>51</v>
      </c>
      <c r="E1347" s="108">
        <v>372</v>
      </c>
    </row>
    <row r="1348" spans="1:5" x14ac:dyDescent="0.25">
      <c r="A1348" s="112" t="str">
        <f t="shared" si="20"/>
        <v>North East2013Testis</v>
      </c>
      <c r="B1348" s="108" t="s">
        <v>164</v>
      </c>
      <c r="C1348" s="108">
        <v>2013</v>
      </c>
      <c r="D1348" s="108" t="s">
        <v>53</v>
      </c>
      <c r="E1348" s="108">
        <v>99</v>
      </c>
    </row>
    <row r="1349" spans="1:5" x14ac:dyDescent="0.25">
      <c r="A1349" s="112" t="str">
        <f t="shared" si="20"/>
        <v>North East2013Uterus</v>
      </c>
      <c r="B1349" s="108" t="s">
        <v>164</v>
      </c>
      <c r="C1349" s="108">
        <v>2013</v>
      </c>
      <c r="D1349" s="108" t="s">
        <v>55</v>
      </c>
      <c r="E1349" s="108">
        <v>342</v>
      </c>
    </row>
    <row r="1350" spans="1:5" x14ac:dyDescent="0.25">
      <c r="A1350" s="112" t="str">
        <f t="shared" ref="A1350:A1413" si="21">CONCATENATE(B1350,C1350,D1350)</f>
        <v>North East2013Vulva</v>
      </c>
      <c r="B1350" s="108" t="s">
        <v>164</v>
      </c>
      <c r="C1350" s="108">
        <v>2013</v>
      </c>
      <c r="D1350" s="108" t="s">
        <v>57</v>
      </c>
      <c r="E1350" s="108">
        <v>61</v>
      </c>
    </row>
    <row r="1351" spans="1:5" x14ac:dyDescent="0.25">
      <c r="A1351" s="112" t="str">
        <f t="shared" si="21"/>
        <v>North East2013 Total</v>
      </c>
      <c r="B1351" s="108" t="s">
        <v>164</v>
      </c>
      <c r="C1351" s="108" t="s">
        <v>79</v>
      </c>
      <c r="D1351" s="108" t="s">
        <v>80</v>
      </c>
      <c r="E1351" s="108">
        <v>18711</v>
      </c>
    </row>
    <row r="1352" spans="1:5" x14ac:dyDescent="0.25">
      <c r="A1352" s="112" t="str">
        <f t="shared" si="21"/>
        <v>North East Total</v>
      </c>
      <c r="B1352" s="108" t="s">
        <v>165</v>
      </c>
      <c r="C1352" s="108" t="s">
        <v>80</v>
      </c>
      <c r="D1352" s="108" t="s">
        <v>80</v>
      </c>
      <c r="E1352" s="108">
        <v>137363</v>
      </c>
    </row>
    <row r="1353" spans="1:5" x14ac:dyDescent="0.25">
      <c r="A1353" s="112" t="str">
        <f t="shared" si="21"/>
        <v>North West2006Bladder</v>
      </c>
      <c r="B1353" s="108" t="s">
        <v>166</v>
      </c>
      <c r="C1353" s="108">
        <v>2006</v>
      </c>
      <c r="D1353" s="108" t="s">
        <v>14</v>
      </c>
      <c r="E1353" s="108">
        <v>1284</v>
      </c>
    </row>
    <row r="1354" spans="1:5" x14ac:dyDescent="0.25">
      <c r="A1354" s="112" t="str">
        <f t="shared" si="21"/>
        <v>North West2006Bladder (in situ)</v>
      </c>
      <c r="B1354" s="108" t="s">
        <v>166</v>
      </c>
      <c r="C1354" s="108">
        <v>2006</v>
      </c>
      <c r="D1354" s="108" t="s">
        <v>176</v>
      </c>
      <c r="E1354" s="108">
        <v>610</v>
      </c>
    </row>
    <row r="1355" spans="1:5" x14ac:dyDescent="0.25">
      <c r="A1355" s="112" t="str">
        <f t="shared" si="21"/>
        <v>North West2006Brain</v>
      </c>
      <c r="B1355" s="108" t="s">
        <v>166</v>
      </c>
      <c r="C1355" s="108">
        <v>2006</v>
      </c>
      <c r="D1355" s="108" t="s">
        <v>15</v>
      </c>
      <c r="E1355" s="108">
        <v>590</v>
      </c>
    </row>
    <row r="1356" spans="1:5" x14ac:dyDescent="0.25">
      <c r="A1356" s="112" t="str">
        <f t="shared" si="21"/>
        <v>North West2006Breast</v>
      </c>
      <c r="B1356" s="108" t="s">
        <v>166</v>
      </c>
      <c r="C1356" s="108">
        <v>2006</v>
      </c>
      <c r="D1356" s="108" t="s">
        <v>18</v>
      </c>
      <c r="E1356" s="108">
        <v>5226</v>
      </c>
    </row>
    <row r="1357" spans="1:5" x14ac:dyDescent="0.25">
      <c r="A1357" s="112" t="str">
        <f t="shared" si="21"/>
        <v>North West2006Breast (in-situ)</v>
      </c>
      <c r="B1357" s="108" t="s">
        <v>166</v>
      </c>
      <c r="C1357" s="108">
        <v>2006</v>
      </c>
      <c r="D1357" s="108" t="s">
        <v>19</v>
      </c>
      <c r="E1357" s="108">
        <v>472</v>
      </c>
    </row>
    <row r="1358" spans="1:5" x14ac:dyDescent="0.25">
      <c r="A1358" s="112" t="str">
        <f t="shared" si="21"/>
        <v>North West2006Cancer of Unknown Primary</v>
      </c>
      <c r="B1358" s="108" t="s">
        <v>166</v>
      </c>
      <c r="C1358" s="108">
        <v>2006</v>
      </c>
      <c r="D1358" s="108" t="s">
        <v>20</v>
      </c>
      <c r="E1358" s="108">
        <v>1404</v>
      </c>
    </row>
    <row r="1359" spans="1:5" x14ac:dyDescent="0.25">
      <c r="A1359" s="112" t="str">
        <f t="shared" si="21"/>
        <v>North West2006Cervix</v>
      </c>
      <c r="B1359" s="108" t="s">
        <v>166</v>
      </c>
      <c r="C1359" s="108">
        <v>2006</v>
      </c>
      <c r="D1359" s="108" t="s">
        <v>21</v>
      </c>
      <c r="E1359" s="108">
        <v>371</v>
      </c>
    </row>
    <row r="1360" spans="1:5" x14ac:dyDescent="0.25">
      <c r="A1360" s="112" t="str">
        <f t="shared" si="21"/>
        <v>North West2006Cervix (in-situ)</v>
      </c>
      <c r="B1360" s="108" t="s">
        <v>166</v>
      </c>
      <c r="C1360" s="108">
        <v>2006</v>
      </c>
      <c r="D1360" s="108" t="s">
        <v>22</v>
      </c>
      <c r="E1360" s="108">
        <v>2770</v>
      </c>
    </row>
    <row r="1361" spans="1:5" x14ac:dyDescent="0.25">
      <c r="A1361" s="112" t="str">
        <f t="shared" si="21"/>
        <v>North West2006Colorectal</v>
      </c>
      <c r="B1361" s="108" t="s">
        <v>166</v>
      </c>
      <c r="C1361" s="108">
        <v>2006</v>
      </c>
      <c r="D1361" s="108" t="s">
        <v>23</v>
      </c>
      <c r="E1361" s="108">
        <v>4298</v>
      </c>
    </row>
    <row r="1362" spans="1:5" x14ac:dyDescent="0.25">
      <c r="A1362" s="112" t="str">
        <f t="shared" si="21"/>
        <v>North West2006Head and neck - Larynx</v>
      </c>
      <c r="B1362" s="108" t="s">
        <v>166</v>
      </c>
      <c r="C1362" s="108">
        <v>2006</v>
      </c>
      <c r="D1362" s="108" t="s">
        <v>177</v>
      </c>
      <c r="E1362" s="108">
        <v>280</v>
      </c>
    </row>
    <row r="1363" spans="1:5" x14ac:dyDescent="0.25">
      <c r="A1363" s="112" t="str">
        <f t="shared" si="21"/>
        <v>North West2006Head and Neck - non specific</v>
      </c>
      <c r="B1363" s="108" t="s">
        <v>166</v>
      </c>
      <c r="C1363" s="108">
        <v>2006</v>
      </c>
      <c r="D1363" s="108" t="s">
        <v>27</v>
      </c>
      <c r="E1363" s="108">
        <v>77</v>
      </c>
    </row>
    <row r="1364" spans="1:5" x14ac:dyDescent="0.25">
      <c r="A1364" s="112" t="str">
        <f t="shared" si="21"/>
        <v>North West2006Head and neck - Oral cavity</v>
      </c>
      <c r="B1364" s="108" t="s">
        <v>166</v>
      </c>
      <c r="C1364" s="108">
        <v>2006</v>
      </c>
      <c r="D1364" s="108" t="s">
        <v>24</v>
      </c>
      <c r="E1364" s="108">
        <v>278</v>
      </c>
    </row>
    <row r="1365" spans="1:5" x14ac:dyDescent="0.25">
      <c r="A1365" s="112" t="str">
        <f t="shared" si="21"/>
        <v>North West2006Head and neck - Oropharynx</v>
      </c>
      <c r="B1365" s="108" t="s">
        <v>166</v>
      </c>
      <c r="C1365" s="108">
        <v>2006</v>
      </c>
      <c r="D1365" s="108" t="s">
        <v>25</v>
      </c>
      <c r="E1365" s="108">
        <v>221</v>
      </c>
    </row>
    <row r="1366" spans="1:5" x14ac:dyDescent="0.25">
      <c r="A1366" s="112" t="str">
        <f t="shared" si="21"/>
        <v>North West2006Head and neck - Other (excl. oral cavity, oropharynx, larynx &amp; thyroid)</v>
      </c>
      <c r="B1366" s="108" t="s">
        <v>166</v>
      </c>
      <c r="C1366" s="108">
        <v>2006</v>
      </c>
      <c r="D1366" s="108" t="s">
        <v>28</v>
      </c>
      <c r="E1366" s="108">
        <v>252</v>
      </c>
    </row>
    <row r="1367" spans="1:5" x14ac:dyDescent="0.25">
      <c r="A1367" s="112" t="str">
        <f t="shared" si="21"/>
        <v>North West2006Head and neck - Thyroid</v>
      </c>
      <c r="B1367" s="108" t="s">
        <v>166</v>
      </c>
      <c r="C1367" s="108">
        <v>2006</v>
      </c>
      <c r="D1367" s="108" t="s">
        <v>178</v>
      </c>
      <c r="E1367" s="108">
        <v>219</v>
      </c>
    </row>
    <row r="1368" spans="1:5" x14ac:dyDescent="0.25">
      <c r="A1368" s="112" t="str">
        <f t="shared" si="21"/>
        <v>North West2006Hodgkin lymphoma</v>
      </c>
      <c r="B1368" s="108" t="s">
        <v>166</v>
      </c>
      <c r="C1368" s="108">
        <v>2006</v>
      </c>
      <c r="D1368" s="108" t="s">
        <v>29</v>
      </c>
      <c r="E1368" s="108">
        <v>171</v>
      </c>
    </row>
    <row r="1369" spans="1:5" x14ac:dyDescent="0.25">
      <c r="A1369" s="112" t="str">
        <f t="shared" si="21"/>
        <v>North West2006Kidney</v>
      </c>
      <c r="B1369" s="108" t="s">
        <v>166</v>
      </c>
      <c r="C1369" s="108">
        <v>2006</v>
      </c>
      <c r="D1369" s="108" t="s">
        <v>31</v>
      </c>
      <c r="E1369" s="108">
        <v>741</v>
      </c>
    </row>
    <row r="1370" spans="1:5" x14ac:dyDescent="0.25">
      <c r="A1370" s="112" t="str">
        <f t="shared" si="21"/>
        <v>North West2006Leukaemia: acute myeloid</v>
      </c>
      <c r="B1370" s="108" t="s">
        <v>166</v>
      </c>
      <c r="C1370" s="108">
        <v>2006</v>
      </c>
      <c r="D1370" s="108" t="s">
        <v>33</v>
      </c>
      <c r="E1370" s="108">
        <v>261</v>
      </c>
    </row>
    <row r="1371" spans="1:5" x14ac:dyDescent="0.25">
      <c r="A1371" s="112" t="str">
        <f t="shared" si="21"/>
        <v>North West2006Leukaemia: chronic lymphocytic</v>
      </c>
      <c r="B1371" s="108" t="s">
        <v>166</v>
      </c>
      <c r="C1371" s="108">
        <v>2006</v>
      </c>
      <c r="D1371" s="108" t="s">
        <v>34</v>
      </c>
      <c r="E1371" s="108">
        <v>281</v>
      </c>
    </row>
    <row r="1372" spans="1:5" x14ac:dyDescent="0.25">
      <c r="A1372" s="112" t="str">
        <f t="shared" si="21"/>
        <v>North West2006Leukaemia: other (all excluding AML and CLL)</v>
      </c>
      <c r="B1372" s="108" t="s">
        <v>166</v>
      </c>
      <c r="C1372" s="108">
        <v>2006</v>
      </c>
      <c r="D1372" s="108" t="s">
        <v>35</v>
      </c>
      <c r="E1372" s="108">
        <v>133</v>
      </c>
    </row>
    <row r="1373" spans="1:5" x14ac:dyDescent="0.25">
      <c r="A1373" s="112" t="str">
        <f t="shared" si="21"/>
        <v>North West2006Liver</v>
      </c>
      <c r="B1373" s="108" t="s">
        <v>166</v>
      </c>
      <c r="C1373" s="108">
        <v>2006</v>
      </c>
      <c r="D1373" s="108" t="s">
        <v>179</v>
      </c>
      <c r="E1373" s="108">
        <v>405</v>
      </c>
    </row>
    <row r="1374" spans="1:5" x14ac:dyDescent="0.25">
      <c r="A1374" s="112" t="str">
        <f t="shared" si="21"/>
        <v>North West2006Lung</v>
      </c>
      <c r="B1374" s="108" t="s">
        <v>166</v>
      </c>
      <c r="C1374" s="108">
        <v>2006</v>
      </c>
      <c r="D1374" s="108" t="s">
        <v>37</v>
      </c>
      <c r="E1374" s="108">
        <v>5451</v>
      </c>
    </row>
    <row r="1375" spans="1:5" x14ac:dyDescent="0.25">
      <c r="A1375" s="112" t="str">
        <f t="shared" si="21"/>
        <v>North West2006Melanoma</v>
      </c>
      <c r="B1375" s="108" t="s">
        <v>166</v>
      </c>
      <c r="C1375" s="108">
        <v>2006</v>
      </c>
      <c r="D1375" s="108" t="s">
        <v>38</v>
      </c>
      <c r="E1375" s="108">
        <v>1163</v>
      </c>
    </row>
    <row r="1376" spans="1:5" x14ac:dyDescent="0.25">
      <c r="A1376" s="112" t="str">
        <f t="shared" si="21"/>
        <v>North West2006Meninges</v>
      </c>
      <c r="B1376" s="108" t="s">
        <v>166</v>
      </c>
      <c r="C1376" s="108">
        <v>2006</v>
      </c>
      <c r="D1376" s="108" t="s">
        <v>16</v>
      </c>
      <c r="E1376" s="108">
        <v>150</v>
      </c>
    </row>
    <row r="1377" spans="1:5" x14ac:dyDescent="0.25">
      <c r="A1377" s="112" t="str">
        <f t="shared" si="21"/>
        <v>North West2006Mesothelioma</v>
      </c>
      <c r="B1377" s="108" t="s">
        <v>166</v>
      </c>
      <c r="C1377" s="108">
        <v>2006</v>
      </c>
      <c r="D1377" s="108" t="s">
        <v>39</v>
      </c>
      <c r="E1377" s="108">
        <v>274</v>
      </c>
    </row>
    <row r="1378" spans="1:5" x14ac:dyDescent="0.25">
      <c r="A1378" s="112" t="str">
        <f t="shared" si="21"/>
        <v>North West2006Multiple myeloma</v>
      </c>
      <c r="B1378" s="108" t="s">
        <v>166</v>
      </c>
      <c r="C1378" s="108">
        <v>2006</v>
      </c>
      <c r="D1378" s="108" t="s">
        <v>40</v>
      </c>
      <c r="E1378" s="108">
        <v>376</v>
      </c>
    </row>
    <row r="1379" spans="1:5" x14ac:dyDescent="0.25">
      <c r="A1379" s="112" t="str">
        <f t="shared" si="21"/>
        <v>North West2006Non-Hodgkin lymphoma</v>
      </c>
      <c r="B1379" s="108" t="s">
        <v>166</v>
      </c>
      <c r="C1379" s="108">
        <v>2006</v>
      </c>
      <c r="D1379" s="108" t="s">
        <v>30</v>
      </c>
      <c r="E1379" s="108">
        <v>751</v>
      </c>
    </row>
    <row r="1380" spans="1:5" x14ac:dyDescent="0.25">
      <c r="A1380" s="112" t="str">
        <f t="shared" si="21"/>
        <v>North West2006Oesophagus</v>
      </c>
      <c r="B1380" s="108" t="s">
        <v>166</v>
      </c>
      <c r="C1380" s="108">
        <v>2006</v>
      </c>
      <c r="D1380" s="108" t="s">
        <v>41</v>
      </c>
      <c r="E1380" s="108">
        <v>1029</v>
      </c>
    </row>
    <row r="1381" spans="1:5" x14ac:dyDescent="0.25">
      <c r="A1381" s="112" t="str">
        <f t="shared" si="21"/>
        <v>North West2006Other and unspecified urinary</v>
      </c>
      <c r="B1381" s="108" t="s">
        <v>166</v>
      </c>
      <c r="C1381" s="108">
        <v>2006</v>
      </c>
      <c r="D1381" s="108" t="s">
        <v>32</v>
      </c>
      <c r="E1381" s="108">
        <v>133</v>
      </c>
    </row>
    <row r="1382" spans="1:5" x14ac:dyDescent="0.25">
      <c r="A1382" s="112" t="str">
        <f t="shared" si="21"/>
        <v>North West2006Other CNS and intracranial tumours</v>
      </c>
      <c r="B1382" s="108" t="s">
        <v>166</v>
      </c>
      <c r="C1382" s="108">
        <v>2006</v>
      </c>
      <c r="D1382" s="108" t="s">
        <v>17</v>
      </c>
      <c r="E1382" s="108">
        <v>120</v>
      </c>
    </row>
    <row r="1383" spans="1:5" x14ac:dyDescent="0.25">
      <c r="A1383" s="112" t="str">
        <f t="shared" si="21"/>
        <v>North West2006Other haematological malignancies</v>
      </c>
      <c r="B1383" s="108" t="s">
        <v>166</v>
      </c>
      <c r="C1383" s="108">
        <v>2006</v>
      </c>
      <c r="D1383" s="108" t="s">
        <v>36</v>
      </c>
      <c r="E1383" s="108">
        <v>117</v>
      </c>
    </row>
    <row r="1384" spans="1:5" x14ac:dyDescent="0.25">
      <c r="A1384" s="112" t="str">
        <f t="shared" si="21"/>
        <v>North West2006Other malignant neoplasms</v>
      </c>
      <c r="B1384" s="108" t="s">
        <v>166</v>
      </c>
      <c r="C1384" s="108">
        <v>2006</v>
      </c>
      <c r="D1384" s="108" t="s">
        <v>42</v>
      </c>
      <c r="E1384" s="108">
        <v>713</v>
      </c>
    </row>
    <row r="1385" spans="1:5" x14ac:dyDescent="0.25">
      <c r="A1385" s="112" t="str">
        <f t="shared" si="21"/>
        <v>North West2006Ovary</v>
      </c>
      <c r="B1385" s="108" t="s">
        <v>166</v>
      </c>
      <c r="C1385" s="108">
        <v>2006</v>
      </c>
      <c r="D1385" s="108" t="s">
        <v>43</v>
      </c>
      <c r="E1385" s="108">
        <v>838</v>
      </c>
    </row>
    <row r="1386" spans="1:5" x14ac:dyDescent="0.25">
      <c r="A1386" s="112" t="str">
        <f t="shared" si="21"/>
        <v>North West2006Pancreas</v>
      </c>
      <c r="B1386" s="108" t="s">
        <v>166</v>
      </c>
      <c r="C1386" s="108">
        <v>2006</v>
      </c>
      <c r="D1386" s="108" t="s">
        <v>44</v>
      </c>
      <c r="E1386" s="108">
        <v>914</v>
      </c>
    </row>
    <row r="1387" spans="1:5" x14ac:dyDescent="0.25">
      <c r="A1387" s="112" t="str">
        <f t="shared" si="21"/>
        <v>North West2006Prostate</v>
      </c>
      <c r="B1387" s="108" t="s">
        <v>166</v>
      </c>
      <c r="C1387" s="108">
        <v>2006</v>
      </c>
      <c r="D1387" s="108" t="s">
        <v>45</v>
      </c>
      <c r="E1387" s="108">
        <v>4240</v>
      </c>
    </row>
    <row r="1388" spans="1:5" x14ac:dyDescent="0.25">
      <c r="A1388" s="112" t="str">
        <f t="shared" si="21"/>
        <v>North West2006Sarcoma: Bone</v>
      </c>
      <c r="B1388" s="108" t="s">
        <v>166</v>
      </c>
      <c r="C1388" s="108">
        <v>2006</v>
      </c>
      <c r="D1388" s="108" t="s">
        <v>47</v>
      </c>
      <c r="E1388" s="108">
        <v>43</v>
      </c>
    </row>
    <row r="1389" spans="1:5" x14ac:dyDescent="0.25">
      <c r="A1389" s="112" t="str">
        <f t="shared" si="21"/>
        <v>North West2006Sarcoma: connective and soft tissue</v>
      </c>
      <c r="B1389" s="108" t="s">
        <v>166</v>
      </c>
      <c r="C1389" s="108">
        <v>2006</v>
      </c>
      <c r="D1389" s="108" t="s">
        <v>49</v>
      </c>
      <c r="E1389" s="108">
        <v>207</v>
      </c>
    </row>
    <row r="1390" spans="1:5" x14ac:dyDescent="0.25">
      <c r="A1390" s="112" t="str">
        <f t="shared" si="21"/>
        <v>North West2006Stomach</v>
      </c>
      <c r="B1390" s="108" t="s">
        <v>166</v>
      </c>
      <c r="C1390" s="108">
        <v>2006</v>
      </c>
      <c r="D1390" s="108" t="s">
        <v>51</v>
      </c>
      <c r="E1390" s="108">
        <v>1055</v>
      </c>
    </row>
    <row r="1391" spans="1:5" x14ac:dyDescent="0.25">
      <c r="A1391" s="112" t="str">
        <f t="shared" si="21"/>
        <v>North West2006Testis</v>
      </c>
      <c r="B1391" s="108" t="s">
        <v>166</v>
      </c>
      <c r="C1391" s="108">
        <v>2006</v>
      </c>
      <c r="D1391" s="108" t="s">
        <v>53</v>
      </c>
      <c r="E1391" s="108">
        <v>239</v>
      </c>
    </row>
    <row r="1392" spans="1:5" x14ac:dyDescent="0.25">
      <c r="A1392" s="112" t="str">
        <f t="shared" si="21"/>
        <v>North West2006Uterus</v>
      </c>
      <c r="B1392" s="108" t="s">
        <v>166</v>
      </c>
      <c r="C1392" s="108">
        <v>2006</v>
      </c>
      <c r="D1392" s="108" t="s">
        <v>55</v>
      </c>
      <c r="E1392" s="108">
        <v>758</v>
      </c>
    </row>
    <row r="1393" spans="1:5" x14ac:dyDescent="0.25">
      <c r="A1393" s="112" t="str">
        <f t="shared" si="21"/>
        <v>North West2006Vulva</v>
      </c>
      <c r="B1393" s="108" t="s">
        <v>166</v>
      </c>
      <c r="C1393" s="108">
        <v>2006</v>
      </c>
      <c r="D1393" s="108" t="s">
        <v>57</v>
      </c>
      <c r="E1393" s="108">
        <v>126</v>
      </c>
    </row>
    <row r="1394" spans="1:5" x14ac:dyDescent="0.25">
      <c r="A1394" s="112" t="str">
        <f t="shared" si="21"/>
        <v>North West2006 Total</v>
      </c>
      <c r="B1394" s="108" t="s">
        <v>166</v>
      </c>
      <c r="C1394" s="108" t="s">
        <v>72</v>
      </c>
      <c r="D1394" s="108" t="s">
        <v>80</v>
      </c>
      <c r="E1394" s="108">
        <v>39041</v>
      </c>
    </row>
    <row r="1395" spans="1:5" x14ac:dyDescent="0.25">
      <c r="A1395" s="112" t="str">
        <f t="shared" si="21"/>
        <v>North West2007Bladder</v>
      </c>
      <c r="B1395" s="108" t="s">
        <v>166</v>
      </c>
      <c r="C1395" s="108">
        <v>2007</v>
      </c>
      <c r="D1395" s="108" t="s">
        <v>14</v>
      </c>
      <c r="E1395" s="108">
        <v>1297</v>
      </c>
    </row>
    <row r="1396" spans="1:5" x14ac:dyDescent="0.25">
      <c r="A1396" s="112" t="str">
        <f t="shared" si="21"/>
        <v>North West2007Bladder (in situ)</v>
      </c>
      <c r="B1396" s="108" t="s">
        <v>166</v>
      </c>
      <c r="C1396" s="108">
        <v>2007</v>
      </c>
      <c r="D1396" s="108" t="s">
        <v>176</v>
      </c>
      <c r="E1396" s="108">
        <v>563</v>
      </c>
    </row>
    <row r="1397" spans="1:5" x14ac:dyDescent="0.25">
      <c r="A1397" s="112" t="str">
        <f t="shared" si="21"/>
        <v>North West2007Brain</v>
      </c>
      <c r="B1397" s="108" t="s">
        <v>166</v>
      </c>
      <c r="C1397" s="108">
        <v>2007</v>
      </c>
      <c r="D1397" s="108" t="s">
        <v>15</v>
      </c>
      <c r="E1397" s="108">
        <v>614</v>
      </c>
    </row>
    <row r="1398" spans="1:5" x14ac:dyDescent="0.25">
      <c r="A1398" s="112" t="str">
        <f t="shared" si="21"/>
        <v>North West2007Breast</v>
      </c>
      <c r="B1398" s="108" t="s">
        <v>166</v>
      </c>
      <c r="C1398" s="108">
        <v>2007</v>
      </c>
      <c r="D1398" s="108" t="s">
        <v>18</v>
      </c>
      <c r="E1398" s="108">
        <v>5107</v>
      </c>
    </row>
    <row r="1399" spans="1:5" x14ac:dyDescent="0.25">
      <c r="A1399" s="112" t="str">
        <f t="shared" si="21"/>
        <v>North West2007Breast (in-situ)</v>
      </c>
      <c r="B1399" s="108" t="s">
        <v>166</v>
      </c>
      <c r="C1399" s="108">
        <v>2007</v>
      </c>
      <c r="D1399" s="108" t="s">
        <v>19</v>
      </c>
      <c r="E1399" s="108">
        <v>504</v>
      </c>
    </row>
    <row r="1400" spans="1:5" x14ac:dyDescent="0.25">
      <c r="A1400" s="112" t="str">
        <f t="shared" si="21"/>
        <v>North West2007Cancer of Unknown Primary</v>
      </c>
      <c r="B1400" s="108" t="s">
        <v>166</v>
      </c>
      <c r="C1400" s="108">
        <v>2007</v>
      </c>
      <c r="D1400" s="108" t="s">
        <v>20</v>
      </c>
      <c r="E1400" s="108">
        <v>1287</v>
      </c>
    </row>
    <row r="1401" spans="1:5" x14ac:dyDescent="0.25">
      <c r="A1401" s="112" t="str">
        <f t="shared" si="21"/>
        <v>North West2007Cervix</v>
      </c>
      <c r="B1401" s="108" t="s">
        <v>166</v>
      </c>
      <c r="C1401" s="108">
        <v>2007</v>
      </c>
      <c r="D1401" s="108" t="s">
        <v>21</v>
      </c>
      <c r="E1401" s="108">
        <v>354</v>
      </c>
    </row>
    <row r="1402" spans="1:5" x14ac:dyDescent="0.25">
      <c r="A1402" s="112" t="str">
        <f t="shared" si="21"/>
        <v>North West2007Cervix (in-situ)</v>
      </c>
      <c r="B1402" s="108" t="s">
        <v>166</v>
      </c>
      <c r="C1402" s="108">
        <v>2007</v>
      </c>
      <c r="D1402" s="108" t="s">
        <v>22</v>
      </c>
      <c r="E1402" s="108">
        <v>2377</v>
      </c>
    </row>
    <row r="1403" spans="1:5" x14ac:dyDescent="0.25">
      <c r="A1403" s="112" t="str">
        <f t="shared" si="21"/>
        <v>North West2007Colorectal</v>
      </c>
      <c r="B1403" s="108" t="s">
        <v>166</v>
      </c>
      <c r="C1403" s="108">
        <v>2007</v>
      </c>
      <c r="D1403" s="108" t="s">
        <v>23</v>
      </c>
      <c r="E1403" s="108">
        <v>4463</v>
      </c>
    </row>
    <row r="1404" spans="1:5" x14ac:dyDescent="0.25">
      <c r="A1404" s="112" t="str">
        <f t="shared" si="21"/>
        <v>North West2007Head and neck - Larynx</v>
      </c>
      <c r="B1404" s="108" t="s">
        <v>166</v>
      </c>
      <c r="C1404" s="108">
        <v>2007</v>
      </c>
      <c r="D1404" s="108" t="s">
        <v>177</v>
      </c>
      <c r="E1404" s="108">
        <v>302</v>
      </c>
    </row>
    <row r="1405" spans="1:5" x14ac:dyDescent="0.25">
      <c r="A1405" s="112" t="str">
        <f t="shared" si="21"/>
        <v>North West2007Head and Neck - non specific</v>
      </c>
      <c r="B1405" s="108" t="s">
        <v>166</v>
      </c>
      <c r="C1405" s="108">
        <v>2007</v>
      </c>
      <c r="D1405" s="108" t="s">
        <v>27</v>
      </c>
      <c r="E1405" s="108">
        <v>69</v>
      </c>
    </row>
    <row r="1406" spans="1:5" x14ac:dyDescent="0.25">
      <c r="A1406" s="112" t="str">
        <f t="shared" si="21"/>
        <v>North West2007Head and neck - Oral cavity</v>
      </c>
      <c r="B1406" s="108" t="s">
        <v>166</v>
      </c>
      <c r="C1406" s="108">
        <v>2007</v>
      </c>
      <c r="D1406" s="108" t="s">
        <v>24</v>
      </c>
      <c r="E1406" s="108">
        <v>349</v>
      </c>
    </row>
    <row r="1407" spans="1:5" x14ac:dyDescent="0.25">
      <c r="A1407" s="112" t="str">
        <f t="shared" si="21"/>
        <v>North West2007Head and neck - Oropharynx</v>
      </c>
      <c r="B1407" s="108" t="s">
        <v>166</v>
      </c>
      <c r="C1407" s="108">
        <v>2007</v>
      </c>
      <c r="D1407" s="108" t="s">
        <v>25</v>
      </c>
      <c r="E1407" s="108">
        <v>210</v>
      </c>
    </row>
    <row r="1408" spans="1:5" x14ac:dyDescent="0.25">
      <c r="A1408" s="112" t="str">
        <f t="shared" si="21"/>
        <v>North West2007Head and neck - Other (excl. oral cavity, oropharynx, larynx &amp; thyroid)</v>
      </c>
      <c r="B1408" s="108" t="s">
        <v>166</v>
      </c>
      <c r="C1408" s="108">
        <v>2007</v>
      </c>
      <c r="D1408" s="108" t="s">
        <v>28</v>
      </c>
      <c r="E1408" s="108">
        <v>234</v>
      </c>
    </row>
    <row r="1409" spans="1:5" x14ac:dyDescent="0.25">
      <c r="A1409" s="112" t="str">
        <f t="shared" si="21"/>
        <v>North West2007Head and neck - Thyroid</v>
      </c>
      <c r="B1409" s="108" t="s">
        <v>166</v>
      </c>
      <c r="C1409" s="108">
        <v>2007</v>
      </c>
      <c r="D1409" s="108" t="s">
        <v>178</v>
      </c>
      <c r="E1409" s="108">
        <v>232</v>
      </c>
    </row>
    <row r="1410" spans="1:5" x14ac:dyDescent="0.25">
      <c r="A1410" s="112" t="str">
        <f t="shared" si="21"/>
        <v>North West2007Hodgkin lymphoma</v>
      </c>
      <c r="B1410" s="108" t="s">
        <v>166</v>
      </c>
      <c r="C1410" s="108">
        <v>2007</v>
      </c>
      <c r="D1410" s="108" t="s">
        <v>29</v>
      </c>
      <c r="E1410" s="108">
        <v>146</v>
      </c>
    </row>
    <row r="1411" spans="1:5" x14ac:dyDescent="0.25">
      <c r="A1411" s="112" t="str">
        <f t="shared" si="21"/>
        <v>North West2007Kidney</v>
      </c>
      <c r="B1411" s="108" t="s">
        <v>166</v>
      </c>
      <c r="C1411" s="108">
        <v>2007</v>
      </c>
      <c r="D1411" s="108" t="s">
        <v>31</v>
      </c>
      <c r="E1411" s="108">
        <v>745</v>
      </c>
    </row>
    <row r="1412" spans="1:5" x14ac:dyDescent="0.25">
      <c r="A1412" s="112" t="str">
        <f t="shared" si="21"/>
        <v>North West2007Leukaemia: acute myeloid</v>
      </c>
      <c r="B1412" s="108" t="s">
        <v>166</v>
      </c>
      <c r="C1412" s="108">
        <v>2007</v>
      </c>
      <c r="D1412" s="108" t="s">
        <v>33</v>
      </c>
      <c r="E1412" s="108">
        <v>255</v>
      </c>
    </row>
    <row r="1413" spans="1:5" x14ac:dyDescent="0.25">
      <c r="A1413" s="112" t="str">
        <f t="shared" si="21"/>
        <v>North West2007Leukaemia: chronic lymphocytic</v>
      </c>
      <c r="B1413" s="108" t="s">
        <v>166</v>
      </c>
      <c r="C1413" s="108">
        <v>2007</v>
      </c>
      <c r="D1413" s="108" t="s">
        <v>34</v>
      </c>
      <c r="E1413" s="108">
        <v>221</v>
      </c>
    </row>
    <row r="1414" spans="1:5" x14ac:dyDescent="0.25">
      <c r="A1414" s="112" t="str">
        <f t="shared" ref="A1414:A1477" si="22">CONCATENATE(B1414,C1414,D1414)</f>
        <v>North West2007Leukaemia: other (all excluding AML and CLL)</v>
      </c>
      <c r="B1414" s="108" t="s">
        <v>166</v>
      </c>
      <c r="C1414" s="108">
        <v>2007</v>
      </c>
      <c r="D1414" s="108" t="s">
        <v>35</v>
      </c>
      <c r="E1414" s="108">
        <v>118</v>
      </c>
    </row>
    <row r="1415" spans="1:5" x14ac:dyDescent="0.25">
      <c r="A1415" s="112" t="str">
        <f t="shared" si="22"/>
        <v>North West2007Liver</v>
      </c>
      <c r="B1415" s="108" t="s">
        <v>166</v>
      </c>
      <c r="C1415" s="108">
        <v>2007</v>
      </c>
      <c r="D1415" s="108" t="s">
        <v>179</v>
      </c>
      <c r="E1415" s="108">
        <v>409</v>
      </c>
    </row>
    <row r="1416" spans="1:5" x14ac:dyDescent="0.25">
      <c r="A1416" s="112" t="str">
        <f t="shared" si="22"/>
        <v>North West2007Lung</v>
      </c>
      <c r="B1416" s="108" t="s">
        <v>166</v>
      </c>
      <c r="C1416" s="108">
        <v>2007</v>
      </c>
      <c r="D1416" s="108" t="s">
        <v>37</v>
      </c>
      <c r="E1416" s="108">
        <v>5305</v>
      </c>
    </row>
    <row r="1417" spans="1:5" x14ac:dyDescent="0.25">
      <c r="A1417" s="112" t="str">
        <f t="shared" si="22"/>
        <v>North West2007Melanoma</v>
      </c>
      <c r="B1417" s="108" t="s">
        <v>166</v>
      </c>
      <c r="C1417" s="108">
        <v>2007</v>
      </c>
      <c r="D1417" s="108" t="s">
        <v>38</v>
      </c>
      <c r="E1417" s="108">
        <v>1170</v>
      </c>
    </row>
    <row r="1418" spans="1:5" x14ac:dyDescent="0.25">
      <c r="A1418" s="112" t="str">
        <f t="shared" si="22"/>
        <v>North West2007Meninges</v>
      </c>
      <c r="B1418" s="108" t="s">
        <v>166</v>
      </c>
      <c r="C1418" s="108">
        <v>2007</v>
      </c>
      <c r="D1418" s="108" t="s">
        <v>16</v>
      </c>
      <c r="E1418" s="108">
        <v>201</v>
      </c>
    </row>
    <row r="1419" spans="1:5" x14ac:dyDescent="0.25">
      <c r="A1419" s="112" t="str">
        <f t="shared" si="22"/>
        <v>North West2007Mesothelioma</v>
      </c>
      <c r="B1419" s="108" t="s">
        <v>166</v>
      </c>
      <c r="C1419" s="108">
        <v>2007</v>
      </c>
      <c r="D1419" s="108" t="s">
        <v>39</v>
      </c>
      <c r="E1419" s="108">
        <v>261</v>
      </c>
    </row>
    <row r="1420" spans="1:5" x14ac:dyDescent="0.25">
      <c r="A1420" s="112" t="str">
        <f t="shared" si="22"/>
        <v>North West2007Multiple myeloma</v>
      </c>
      <c r="B1420" s="108" t="s">
        <v>166</v>
      </c>
      <c r="C1420" s="108">
        <v>2007</v>
      </c>
      <c r="D1420" s="108" t="s">
        <v>40</v>
      </c>
      <c r="E1420" s="108">
        <v>369</v>
      </c>
    </row>
    <row r="1421" spans="1:5" x14ac:dyDescent="0.25">
      <c r="A1421" s="112" t="str">
        <f t="shared" si="22"/>
        <v>North West2007Non-Hodgkin lymphoma</v>
      </c>
      <c r="B1421" s="108" t="s">
        <v>166</v>
      </c>
      <c r="C1421" s="108">
        <v>2007</v>
      </c>
      <c r="D1421" s="108" t="s">
        <v>30</v>
      </c>
      <c r="E1421" s="108">
        <v>741</v>
      </c>
    </row>
    <row r="1422" spans="1:5" x14ac:dyDescent="0.25">
      <c r="A1422" s="112" t="str">
        <f t="shared" si="22"/>
        <v>North West2007Oesophagus</v>
      </c>
      <c r="B1422" s="108" t="s">
        <v>166</v>
      </c>
      <c r="C1422" s="108">
        <v>2007</v>
      </c>
      <c r="D1422" s="108" t="s">
        <v>41</v>
      </c>
      <c r="E1422" s="108">
        <v>1043</v>
      </c>
    </row>
    <row r="1423" spans="1:5" x14ac:dyDescent="0.25">
      <c r="A1423" s="112" t="str">
        <f t="shared" si="22"/>
        <v>North West2007Other and unspecified urinary</v>
      </c>
      <c r="B1423" s="108" t="s">
        <v>166</v>
      </c>
      <c r="C1423" s="108">
        <v>2007</v>
      </c>
      <c r="D1423" s="108" t="s">
        <v>32</v>
      </c>
      <c r="E1423" s="108">
        <v>136</v>
      </c>
    </row>
    <row r="1424" spans="1:5" x14ac:dyDescent="0.25">
      <c r="A1424" s="112" t="str">
        <f t="shared" si="22"/>
        <v>North West2007Other CNS and intracranial tumours</v>
      </c>
      <c r="B1424" s="108" t="s">
        <v>166</v>
      </c>
      <c r="C1424" s="108">
        <v>2007</v>
      </c>
      <c r="D1424" s="108" t="s">
        <v>17</v>
      </c>
      <c r="E1424" s="108">
        <v>143</v>
      </c>
    </row>
    <row r="1425" spans="1:5" x14ac:dyDescent="0.25">
      <c r="A1425" s="112" t="str">
        <f t="shared" si="22"/>
        <v>North West2007Other haematological malignancies</v>
      </c>
      <c r="B1425" s="108" t="s">
        <v>166</v>
      </c>
      <c r="C1425" s="108">
        <v>2007</v>
      </c>
      <c r="D1425" s="108" t="s">
        <v>36</v>
      </c>
      <c r="E1425" s="108">
        <v>119</v>
      </c>
    </row>
    <row r="1426" spans="1:5" x14ac:dyDescent="0.25">
      <c r="A1426" s="112" t="str">
        <f t="shared" si="22"/>
        <v>North West2007Other malignant neoplasms</v>
      </c>
      <c r="B1426" s="108" t="s">
        <v>166</v>
      </c>
      <c r="C1426" s="108">
        <v>2007</v>
      </c>
      <c r="D1426" s="108" t="s">
        <v>42</v>
      </c>
      <c r="E1426" s="108">
        <v>762</v>
      </c>
    </row>
    <row r="1427" spans="1:5" x14ac:dyDescent="0.25">
      <c r="A1427" s="112" t="str">
        <f t="shared" si="22"/>
        <v>North West2007Ovary</v>
      </c>
      <c r="B1427" s="108" t="s">
        <v>166</v>
      </c>
      <c r="C1427" s="108">
        <v>2007</v>
      </c>
      <c r="D1427" s="108" t="s">
        <v>43</v>
      </c>
      <c r="E1427" s="108">
        <v>761</v>
      </c>
    </row>
    <row r="1428" spans="1:5" x14ac:dyDescent="0.25">
      <c r="A1428" s="112" t="str">
        <f t="shared" si="22"/>
        <v>North West2007Pancreas</v>
      </c>
      <c r="B1428" s="108" t="s">
        <v>166</v>
      </c>
      <c r="C1428" s="108">
        <v>2007</v>
      </c>
      <c r="D1428" s="108" t="s">
        <v>44</v>
      </c>
      <c r="E1428" s="108">
        <v>834</v>
      </c>
    </row>
    <row r="1429" spans="1:5" x14ac:dyDescent="0.25">
      <c r="A1429" s="112" t="str">
        <f t="shared" si="22"/>
        <v>North West2007Prostate</v>
      </c>
      <c r="B1429" s="108" t="s">
        <v>166</v>
      </c>
      <c r="C1429" s="108">
        <v>2007</v>
      </c>
      <c r="D1429" s="108" t="s">
        <v>45</v>
      </c>
      <c r="E1429" s="108">
        <v>3994</v>
      </c>
    </row>
    <row r="1430" spans="1:5" x14ac:dyDescent="0.25">
      <c r="A1430" s="112" t="str">
        <f t="shared" si="22"/>
        <v>North West2007Sarcoma: Bone</v>
      </c>
      <c r="B1430" s="108" t="s">
        <v>166</v>
      </c>
      <c r="C1430" s="108">
        <v>2007</v>
      </c>
      <c r="D1430" s="108" t="s">
        <v>47</v>
      </c>
      <c r="E1430" s="108">
        <v>62</v>
      </c>
    </row>
    <row r="1431" spans="1:5" x14ac:dyDescent="0.25">
      <c r="A1431" s="112" t="str">
        <f t="shared" si="22"/>
        <v>North West2007Sarcoma: connective and soft tissue</v>
      </c>
      <c r="B1431" s="108" t="s">
        <v>166</v>
      </c>
      <c r="C1431" s="108">
        <v>2007</v>
      </c>
      <c r="D1431" s="108" t="s">
        <v>49</v>
      </c>
      <c r="E1431" s="108">
        <v>183</v>
      </c>
    </row>
    <row r="1432" spans="1:5" x14ac:dyDescent="0.25">
      <c r="A1432" s="112" t="str">
        <f t="shared" si="22"/>
        <v>North West2007Stomach</v>
      </c>
      <c r="B1432" s="108" t="s">
        <v>166</v>
      </c>
      <c r="C1432" s="108">
        <v>2007</v>
      </c>
      <c r="D1432" s="108" t="s">
        <v>51</v>
      </c>
      <c r="E1432" s="108">
        <v>1029</v>
      </c>
    </row>
    <row r="1433" spans="1:5" x14ac:dyDescent="0.25">
      <c r="A1433" s="112" t="str">
        <f t="shared" si="22"/>
        <v>North West2007Testis</v>
      </c>
      <c r="B1433" s="108" t="s">
        <v>166</v>
      </c>
      <c r="C1433" s="108">
        <v>2007</v>
      </c>
      <c r="D1433" s="108" t="s">
        <v>53</v>
      </c>
      <c r="E1433" s="108">
        <v>204</v>
      </c>
    </row>
    <row r="1434" spans="1:5" x14ac:dyDescent="0.25">
      <c r="A1434" s="112" t="str">
        <f t="shared" si="22"/>
        <v>North West2007Uterus</v>
      </c>
      <c r="B1434" s="108" t="s">
        <v>166</v>
      </c>
      <c r="C1434" s="108">
        <v>2007</v>
      </c>
      <c r="D1434" s="108" t="s">
        <v>55</v>
      </c>
      <c r="E1434" s="108">
        <v>809</v>
      </c>
    </row>
    <row r="1435" spans="1:5" x14ac:dyDescent="0.25">
      <c r="A1435" s="112" t="str">
        <f t="shared" si="22"/>
        <v>North West2007Vulva</v>
      </c>
      <c r="B1435" s="108" t="s">
        <v>166</v>
      </c>
      <c r="C1435" s="108">
        <v>2007</v>
      </c>
      <c r="D1435" s="108" t="s">
        <v>57</v>
      </c>
      <c r="E1435" s="108">
        <v>131</v>
      </c>
    </row>
    <row r="1436" spans="1:5" x14ac:dyDescent="0.25">
      <c r="A1436" s="112" t="str">
        <f t="shared" si="22"/>
        <v>North West2007 Total</v>
      </c>
      <c r="B1436" s="108" t="s">
        <v>166</v>
      </c>
      <c r="C1436" s="108" t="s">
        <v>73</v>
      </c>
      <c r="D1436" s="108" t="s">
        <v>80</v>
      </c>
      <c r="E1436" s="108">
        <v>38113</v>
      </c>
    </row>
    <row r="1437" spans="1:5" x14ac:dyDescent="0.25">
      <c r="A1437" s="112" t="str">
        <f t="shared" si="22"/>
        <v>North West2008Bladder</v>
      </c>
      <c r="B1437" s="108" t="s">
        <v>166</v>
      </c>
      <c r="C1437" s="108">
        <v>2008</v>
      </c>
      <c r="D1437" s="108" t="s">
        <v>14</v>
      </c>
      <c r="E1437" s="108">
        <v>1376</v>
      </c>
    </row>
    <row r="1438" spans="1:5" x14ac:dyDescent="0.25">
      <c r="A1438" s="112" t="str">
        <f t="shared" si="22"/>
        <v>North West2008Bladder (in situ)</v>
      </c>
      <c r="B1438" s="108" t="s">
        <v>166</v>
      </c>
      <c r="C1438" s="108">
        <v>2008</v>
      </c>
      <c r="D1438" s="108" t="s">
        <v>176</v>
      </c>
      <c r="E1438" s="108">
        <v>306</v>
      </c>
    </row>
    <row r="1439" spans="1:5" x14ac:dyDescent="0.25">
      <c r="A1439" s="112" t="str">
        <f t="shared" si="22"/>
        <v>North West2008Brain</v>
      </c>
      <c r="B1439" s="108" t="s">
        <v>166</v>
      </c>
      <c r="C1439" s="108">
        <v>2008</v>
      </c>
      <c r="D1439" s="108" t="s">
        <v>15</v>
      </c>
      <c r="E1439" s="108">
        <v>545</v>
      </c>
    </row>
    <row r="1440" spans="1:5" x14ac:dyDescent="0.25">
      <c r="A1440" s="112" t="str">
        <f t="shared" si="22"/>
        <v>North West2008Breast</v>
      </c>
      <c r="B1440" s="108" t="s">
        <v>166</v>
      </c>
      <c r="C1440" s="108">
        <v>2008</v>
      </c>
      <c r="D1440" s="108" t="s">
        <v>18</v>
      </c>
      <c r="E1440" s="108">
        <v>5284</v>
      </c>
    </row>
    <row r="1441" spans="1:5" x14ac:dyDescent="0.25">
      <c r="A1441" s="112" t="str">
        <f t="shared" si="22"/>
        <v>North West2008Breast (in-situ)</v>
      </c>
      <c r="B1441" s="108" t="s">
        <v>166</v>
      </c>
      <c r="C1441" s="108">
        <v>2008</v>
      </c>
      <c r="D1441" s="108" t="s">
        <v>19</v>
      </c>
      <c r="E1441" s="108">
        <v>464</v>
      </c>
    </row>
    <row r="1442" spans="1:5" x14ac:dyDescent="0.25">
      <c r="A1442" s="112" t="str">
        <f t="shared" si="22"/>
        <v>North West2008Cancer of Unknown Primary</v>
      </c>
      <c r="B1442" s="108" t="s">
        <v>166</v>
      </c>
      <c r="C1442" s="108">
        <v>2008</v>
      </c>
      <c r="D1442" s="108" t="s">
        <v>20</v>
      </c>
      <c r="E1442" s="108">
        <v>1234</v>
      </c>
    </row>
    <row r="1443" spans="1:5" x14ac:dyDescent="0.25">
      <c r="A1443" s="112" t="str">
        <f t="shared" si="22"/>
        <v>North West2008Cervix</v>
      </c>
      <c r="B1443" s="108" t="s">
        <v>166</v>
      </c>
      <c r="C1443" s="108">
        <v>2008</v>
      </c>
      <c r="D1443" s="108" t="s">
        <v>21</v>
      </c>
      <c r="E1443" s="108">
        <v>333</v>
      </c>
    </row>
    <row r="1444" spans="1:5" x14ac:dyDescent="0.25">
      <c r="A1444" s="112" t="str">
        <f t="shared" si="22"/>
        <v>North West2008Cervix (in-situ)</v>
      </c>
      <c r="B1444" s="108" t="s">
        <v>166</v>
      </c>
      <c r="C1444" s="108">
        <v>2008</v>
      </c>
      <c r="D1444" s="108" t="s">
        <v>22</v>
      </c>
      <c r="E1444" s="108">
        <v>2250</v>
      </c>
    </row>
    <row r="1445" spans="1:5" x14ac:dyDescent="0.25">
      <c r="A1445" s="112" t="str">
        <f t="shared" si="22"/>
        <v>North West2008Colorectal</v>
      </c>
      <c r="B1445" s="108" t="s">
        <v>166</v>
      </c>
      <c r="C1445" s="108">
        <v>2008</v>
      </c>
      <c r="D1445" s="108" t="s">
        <v>23</v>
      </c>
      <c r="E1445" s="108">
        <v>4470</v>
      </c>
    </row>
    <row r="1446" spans="1:5" x14ac:dyDescent="0.25">
      <c r="A1446" s="112" t="str">
        <f t="shared" si="22"/>
        <v>North West2008Head and neck - Larynx</v>
      </c>
      <c r="B1446" s="108" t="s">
        <v>166</v>
      </c>
      <c r="C1446" s="108">
        <v>2008</v>
      </c>
      <c r="D1446" s="108" t="s">
        <v>177</v>
      </c>
      <c r="E1446" s="108">
        <v>295</v>
      </c>
    </row>
    <row r="1447" spans="1:5" x14ac:dyDescent="0.25">
      <c r="A1447" s="112" t="str">
        <f t="shared" si="22"/>
        <v>North West2008Head and Neck - non specific</v>
      </c>
      <c r="B1447" s="108" t="s">
        <v>166</v>
      </c>
      <c r="C1447" s="108">
        <v>2008</v>
      </c>
      <c r="D1447" s="108" t="s">
        <v>27</v>
      </c>
      <c r="E1447" s="108">
        <v>92</v>
      </c>
    </row>
    <row r="1448" spans="1:5" x14ac:dyDescent="0.25">
      <c r="A1448" s="112" t="str">
        <f t="shared" si="22"/>
        <v>North West2008Head and neck - Oral cavity</v>
      </c>
      <c r="B1448" s="108" t="s">
        <v>166</v>
      </c>
      <c r="C1448" s="108">
        <v>2008</v>
      </c>
      <c r="D1448" s="108" t="s">
        <v>24</v>
      </c>
      <c r="E1448" s="108">
        <v>367</v>
      </c>
    </row>
    <row r="1449" spans="1:5" x14ac:dyDescent="0.25">
      <c r="A1449" s="112" t="str">
        <f t="shared" si="22"/>
        <v>North West2008Head and neck - Oropharynx</v>
      </c>
      <c r="B1449" s="108" t="s">
        <v>166</v>
      </c>
      <c r="C1449" s="108">
        <v>2008</v>
      </c>
      <c r="D1449" s="108" t="s">
        <v>25</v>
      </c>
      <c r="E1449" s="108">
        <v>206</v>
      </c>
    </row>
    <row r="1450" spans="1:5" x14ac:dyDescent="0.25">
      <c r="A1450" s="112" t="str">
        <f t="shared" si="22"/>
        <v>North West2008Head and neck - Other (excl. oral cavity, oropharynx, larynx &amp; thyroid)</v>
      </c>
      <c r="B1450" s="108" t="s">
        <v>166</v>
      </c>
      <c r="C1450" s="108">
        <v>2008</v>
      </c>
      <c r="D1450" s="108" t="s">
        <v>28</v>
      </c>
      <c r="E1450" s="108">
        <v>237</v>
      </c>
    </row>
    <row r="1451" spans="1:5" x14ac:dyDescent="0.25">
      <c r="A1451" s="112" t="str">
        <f t="shared" si="22"/>
        <v>North West2008Head and neck - Thyroid</v>
      </c>
      <c r="B1451" s="108" t="s">
        <v>166</v>
      </c>
      <c r="C1451" s="108">
        <v>2008</v>
      </c>
      <c r="D1451" s="108" t="s">
        <v>178</v>
      </c>
      <c r="E1451" s="108">
        <v>261</v>
      </c>
    </row>
    <row r="1452" spans="1:5" x14ac:dyDescent="0.25">
      <c r="A1452" s="112" t="str">
        <f t="shared" si="22"/>
        <v>North West2008Hodgkin lymphoma</v>
      </c>
      <c r="B1452" s="108" t="s">
        <v>166</v>
      </c>
      <c r="C1452" s="108">
        <v>2008</v>
      </c>
      <c r="D1452" s="108" t="s">
        <v>29</v>
      </c>
      <c r="E1452" s="108">
        <v>185</v>
      </c>
    </row>
    <row r="1453" spans="1:5" x14ac:dyDescent="0.25">
      <c r="A1453" s="112" t="str">
        <f t="shared" si="22"/>
        <v>North West2008Kidney</v>
      </c>
      <c r="B1453" s="108" t="s">
        <v>166</v>
      </c>
      <c r="C1453" s="108">
        <v>2008</v>
      </c>
      <c r="D1453" s="108" t="s">
        <v>31</v>
      </c>
      <c r="E1453" s="108">
        <v>818</v>
      </c>
    </row>
    <row r="1454" spans="1:5" x14ac:dyDescent="0.25">
      <c r="A1454" s="112" t="str">
        <f t="shared" si="22"/>
        <v>North West2008Leukaemia: acute myeloid</v>
      </c>
      <c r="B1454" s="108" t="s">
        <v>166</v>
      </c>
      <c r="C1454" s="108">
        <v>2008</v>
      </c>
      <c r="D1454" s="108" t="s">
        <v>33</v>
      </c>
      <c r="E1454" s="108">
        <v>338</v>
      </c>
    </row>
    <row r="1455" spans="1:5" x14ac:dyDescent="0.25">
      <c r="A1455" s="112" t="str">
        <f t="shared" si="22"/>
        <v>North West2008Leukaemia: chronic lymphocytic</v>
      </c>
      <c r="B1455" s="108" t="s">
        <v>166</v>
      </c>
      <c r="C1455" s="108">
        <v>2008</v>
      </c>
      <c r="D1455" s="108" t="s">
        <v>34</v>
      </c>
      <c r="E1455" s="108">
        <v>453</v>
      </c>
    </row>
    <row r="1456" spans="1:5" x14ac:dyDescent="0.25">
      <c r="A1456" s="112" t="str">
        <f t="shared" si="22"/>
        <v>North West2008Leukaemia: other (all excluding AML and CLL)</v>
      </c>
      <c r="B1456" s="108" t="s">
        <v>166</v>
      </c>
      <c r="C1456" s="108">
        <v>2008</v>
      </c>
      <c r="D1456" s="108" t="s">
        <v>35</v>
      </c>
      <c r="E1456" s="108">
        <v>172</v>
      </c>
    </row>
    <row r="1457" spans="1:5" x14ac:dyDescent="0.25">
      <c r="A1457" s="112" t="str">
        <f t="shared" si="22"/>
        <v>North West2008Liver</v>
      </c>
      <c r="B1457" s="108" t="s">
        <v>166</v>
      </c>
      <c r="C1457" s="108">
        <v>2008</v>
      </c>
      <c r="D1457" s="108" t="s">
        <v>179</v>
      </c>
      <c r="E1457" s="108">
        <v>462</v>
      </c>
    </row>
    <row r="1458" spans="1:5" x14ac:dyDescent="0.25">
      <c r="A1458" s="112" t="str">
        <f t="shared" si="22"/>
        <v>North West2008Lung</v>
      </c>
      <c r="B1458" s="108" t="s">
        <v>166</v>
      </c>
      <c r="C1458" s="108">
        <v>2008</v>
      </c>
      <c r="D1458" s="108" t="s">
        <v>37</v>
      </c>
      <c r="E1458" s="108">
        <v>5472</v>
      </c>
    </row>
    <row r="1459" spans="1:5" x14ac:dyDescent="0.25">
      <c r="A1459" s="112" t="str">
        <f t="shared" si="22"/>
        <v>North West2008Melanoma</v>
      </c>
      <c r="B1459" s="108" t="s">
        <v>166</v>
      </c>
      <c r="C1459" s="108">
        <v>2008</v>
      </c>
      <c r="D1459" s="108" t="s">
        <v>38</v>
      </c>
      <c r="E1459" s="108">
        <v>1241</v>
      </c>
    </row>
    <row r="1460" spans="1:5" x14ac:dyDescent="0.25">
      <c r="A1460" s="112" t="str">
        <f t="shared" si="22"/>
        <v>North West2008Meninges</v>
      </c>
      <c r="B1460" s="108" t="s">
        <v>166</v>
      </c>
      <c r="C1460" s="108">
        <v>2008</v>
      </c>
      <c r="D1460" s="108" t="s">
        <v>16</v>
      </c>
      <c r="E1460" s="108">
        <v>138</v>
      </c>
    </row>
    <row r="1461" spans="1:5" x14ac:dyDescent="0.25">
      <c r="A1461" s="112" t="str">
        <f t="shared" si="22"/>
        <v>North West2008Mesothelioma</v>
      </c>
      <c r="B1461" s="108" t="s">
        <v>166</v>
      </c>
      <c r="C1461" s="108">
        <v>2008</v>
      </c>
      <c r="D1461" s="108" t="s">
        <v>39</v>
      </c>
      <c r="E1461" s="108">
        <v>259</v>
      </c>
    </row>
    <row r="1462" spans="1:5" x14ac:dyDescent="0.25">
      <c r="A1462" s="112" t="str">
        <f t="shared" si="22"/>
        <v>North West2008Multiple myeloma</v>
      </c>
      <c r="B1462" s="108" t="s">
        <v>166</v>
      </c>
      <c r="C1462" s="108">
        <v>2008</v>
      </c>
      <c r="D1462" s="108" t="s">
        <v>40</v>
      </c>
      <c r="E1462" s="108">
        <v>550</v>
      </c>
    </row>
    <row r="1463" spans="1:5" x14ac:dyDescent="0.25">
      <c r="A1463" s="112" t="str">
        <f t="shared" si="22"/>
        <v>North West2008Non-Hodgkin lymphoma</v>
      </c>
      <c r="B1463" s="108" t="s">
        <v>166</v>
      </c>
      <c r="C1463" s="108">
        <v>2008</v>
      </c>
      <c r="D1463" s="108" t="s">
        <v>30</v>
      </c>
      <c r="E1463" s="108">
        <v>901</v>
      </c>
    </row>
    <row r="1464" spans="1:5" x14ac:dyDescent="0.25">
      <c r="A1464" s="112" t="str">
        <f t="shared" si="22"/>
        <v>North West2008Oesophagus</v>
      </c>
      <c r="B1464" s="108" t="s">
        <v>166</v>
      </c>
      <c r="C1464" s="108">
        <v>2008</v>
      </c>
      <c r="D1464" s="108" t="s">
        <v>41</v>
      </c>
      <c r="E1464" s="108">
        <v>1095</v>
      </c>
    </row>
    <row r="1465" spans="1:5" x14ac:dyDescent="0.25">
      <c r="A1465" s="112" t="str">
        <f t="shared" si="22"/>
        <v>North West2008Other and unspecified urinary</v>
      </c>
      <c r="B1465" s="108" t="s">
        <v>166</v>
      </c>
      <c r="C1465" s="108">
        <v>2008</v>
      </c>
      <c r="D1465" s="108" t="s">
        <v>32</v>
      </c>
      <c r="E1465" s="108">
        <v>118</v>
      </c>
    </row>
    <row r="1466" spans="1:5" x14ac:dyDescent="0.25">
      <c r="A1466" s="112" t="str">
        <f t="shared" si="22"/>
        <v>North West2008Other CNS and intracranial tumours</v>
      </c>
      <c r="B1466" s="108" t="s">
        <v>166</v>
      </c>
      <c r="C1466" s="108">
        <v>2008</v>
      </c>
      <c r="D1466" s="108" t="s">
        <v>17</v>
      </c>
      <c r="E1466" s="108">
        <v>158</v>
      </c>
    </row>
    <row r="1467" spans="1:5" x14ac:dyDescent="0.25">
      <c r="A1467" s="112" t="str">
        <f t="shared" si="22"/>
        <v>North West2008Other haematological malignancies</v>
      </c>
      <c r="B1467" s="108" t="s">
        <v>166</v>
      </c>
      <c r="C1467" s="108">
        <v>2008</v>
      </c>
      <c r="D1467" s="108" t="s">
        <v>36</v>
      </c>
      <c r="E1467" s="108">
        <v>187</v>
      </c>
    </row>
    <row r="1468" spans="1:5" x14ac:dyDescent="0.25">
      <c r="A1468" s="112" t="str">
        <f t="shared" si="22"/>
        <v>North West2008Other malignant neoplasms</v>
      </c>
      <c r="B1468" s="108" t="s">
        <v>166</v>
      </c>
      <c r="C1468" s="108">
        <v>2008</v>
      </c>
      <c r="D1468" s="108" t="s">
        <v>42</v>
      </c>
      <c r="E1468" s="108">
        <v>816</v>
      </c>
    </row>
    <row r="1469" spans="1:5" x14ac:dyDescent="0.25">
      <c r="A1469" s="112" t="str">
        <f t="shared" si="22"/>
        <v>North West2008Ovary</v>
      </c>
      <c r="B1469" s="108" t="s">
        <v>166</v>
      </c>
      <c r="C1469" s="108">
        <v>2008</v>
      </c>
      <c r="D1469" s="108" t="s">
        <v>43</v>
      </c>
      <c r="E1469" s="108">
        <v>737</v>
      </c>
    </row>
    <row r="1470" spans="1:5" x14ac:dyDescent="0.25">
      <c r="A1470" s="112" t="str">
        <f t="shared" si="22"/>
        <v>North West2008Pancreas</v>
      </c>
      <c r="B1470" s="108" t="s">
        <v>166</v>
      </c>
      <c r="C1470" s="108">
        <v>2008</v>
      </c>
      <c r="D1470" s="108" t="s">
        <v>44</v>
      </c>
      <c r="E1470" s="108">
        <v>907</v>
      </c>
    </row>
    <row r="1471" spans="1:5" x14ac:dyDescent="0.25">
      <c r="A1471" s="112" t="str">
        <f t="shared" si="22"/>
        <v>North West2008Prostate</v>
      </c>
      <c r="B1471" s="108" t="s">
        <v>166</v>
      </c>
      <c r="C1471" s="108">
        <v>2008</v>
      </c>
      <c r="D1471" s="108" t="s">
        <v>45</v>
      </c>
      <c r="E1471" s="108">
        <v>3737</v>
      </c>
    </row>
    <row r="1472" spans="1:5" x14ac:dyDescent="0.25">
      <c r="A1472" s="112" t="str">
        <f t="shared" si="22"/>
        <v>North West2008Sarcoma: Bone</v>
      </c>
      <c r="B1472" s="108" t="s">
        <v>166</v>
      </c>
      <c r="C1472" s="108">
        <v>2008</v>
      </c>
      <c r="D1472" s="108" t="s">
        <v>47</v>
      </c>
      <c r="E1472" s="108">
        <v>50</v>
      </c>
    </row>
    <row r="1473" spans="1:5" x14ac:dyDescent="0.25">
      <c r="A1473" s="112" t="str">
        <f t="shared" si="22"/>
        <v>North West2008Sarcoma: connective and soft tissue</v>
      </c>
      <c r="B1473" s="108" t="s">
        <v>166</v>
      </c>
      <c r="C1473" s="108">
        <v>2008</v>
      </c>
      <c r="D1473" s="108" t="s">
        <v>49</v>
      </c>
      <c r="E1473" s="108">
        <v>235</v>
      </c>
    </row>
    <row r="1474" spans="1:5" x14ac:dyDescent="0.25">
      <c r="A1474" s="112" t="str">
        <f t="shared" si="22"/>
        <v>North West2008Stomach</v>
      </c>
      <c r="B1474" s="108" t="s">
        <v>166</v>
      </c>
      <c r="C1474" s="108">
        <v>2008</v>
      </c>
      <c r="D1474" s="108" t="s">
        <v>51</v>
      </c>
      <c r="E1474" s="108">
        <v>974</v>
      </c>
    </row>
    <row r="1475" spans="1:5" x14ac:dyDescent="0.25">
      <c r="A1475" s="112" t="str">
        <f t="shared" si="22"/>
        <v>North West2008Testis</v>
      </c>
      <c r="B1475" s="108" t="s">
        <v>166</v>
      </c>
      <c r="C1475" s="108">
        <v>2008</v>
      </c>
      <c r="D1475" s="108" t="s">
        <v>53</v>
      </c>
      <c r="E1475" s="108">
        <v>223</v>
      </c>
    </row>
    <row r="1476" spans="1:5" x14ac:dyDescent="0.25">
      <c r="A1476" s="112" t="str">
        <f t="shared" si="22"/>
        <v>North West2008Uterus</v>
      </c>
      <c r="B1476" s="108" t="s">
        <v>166</v>
      </c>
      <c r="C1476" s="108">
        <v>2008</v>
      </c>
      <c r="D1476" s="108" t="s">
        <v>55</v>
      </c>
      <c r="E1476" s="108">
        <v>807</v>
      </c>
    </row>
    <row r="1477" spans="1:5" x14ac:dyDescent="0.25">
      <c r="A1477" s="112" t="str">
        <f t="shared" si="22"/>
        <v>North West2008Vulva</v>
      </c>
      <c r="B1477" s="108" t="s">
        <v>166</v>
      </c>
      <c r="C1477" s="108">
        <v>2008</v>
      </c>
      <c r="D1477" s="108" t="s">
        <v>57</v>
      </c>
      <c r="E1477" s="108">
        <v>141</v>
      </c>
    </row>
    <row r="1478" spans="1:5" x14ac:dyDescent="0.25">
      <c r="A1478" s="112" t="str">
        <f t="shared" ref="A1478:A1541" si="23">CONCATENATE(B1478,C1478,D1478)</f>
        <v>North West2008 Total</v>
      </c>
      <c r="B1478" s="108" t="s">
        <v>166</v>
      </c>
      <c r="C1478" s="108" t="s">
        <v>74</v>
      </c>
      <c r="D1478" s="108" t="s">
        <v>80</v>
      </c>
      <c r="E1478" s="108">
        <v>38894</v>
      </c>
    </row>
    <row r="1479" spans="1:5" x14ac:dyDescent="0.25">
      <c r="A1479" s="112" t="str">
        <f t="shared" si="23"/>
        <v>North West2009Bladder</v>
      </c>
      <c r="B1479" s="108" t="s">
        <v>166</v>
      </c>
      <c r="C1479" s="108">
        <v>2009</v>
      </c>
      <c r="D1479" s="108" t="s">
        <v>14</v>
      </c>
      <c r="E1479" s="108">
        <v>1355</v>
      </c>
    </row>
    <row r="1480" spans="1:5" x14ac:dyDescent="0.25">
      <c r="A1480" s="112" t="str">
        <f t="shared" si="23"/>
        <v>North West2009Bladder (in situ)</v>
      </c>
      <c r="B1480" s="108" t="s">
        <v>166</v>
      </c>
      <c r="C1480" s="108">
        <v>2009</v>
      </c>
      <c r="D1480" s="108" t="s">
        <v>176</v>
      </c>
      <c r="E1480" s="108">
        <v>218</v>
      </c>
    </row>
    <row r="1481" spans="1:5" x14ac:dyDescent="0.25">
      <c r="A1481" s="112" t="str">
        <f t="shared" si="23"/>
        <v>North West2009Brain</v>
      </c>
      <c r="B1481" s="108" t="s">
        <v>166</v>
      </c>
      <c r="C1481" s="108">
        <v>2009</v>
      </c>
      <c r="D1481" s="108" t="s">
        <v>15</v>
      </c>
      <c r="E1481" s="108">
        <v>610</v>
      </c>
    </row>
    <row r="1482" spans="1:5" x14ac:dyDescent="0.25">
      <c r="A1482" s="112" t="str">
        <f t="shared" si="23"/>
        <v>North West2009Breast</v>
      </c>
      <c r="B1482" s="108" t="s">
        <v>166</v>
      </c>
      <c r="C1482" s="108">
        <v>2009</v>
      </c>
      <c r="D1482" s="108" t="s">
        <v>18</v>
      </c>
      <c r="E1482" s="108">
        <v>5328</v>
      </c>
    </row>
    <row r="1483" spans="1:5" x14ac:dyDescent="0.25">
      <c r="A1483" s="112" t="str">
        <f t="shared" si="23"/>
        <v>North West2009Breast (in-situ)</v>
      </c>
      <c r="B1483" s="108" t="s">
        <v>166</v>
      </c>
      <c r="C1483" s="108">
        <v>2009</v>
      </c>
      <c r="D1483" s="108" t="s">
        <v>19</v>
      </c>
      <c r="E1483" s="108">
        <v>563</v>
      </c>
    </row>
    <row r="1484" spans="1:5" x14ac:dyDescent="0.25">
      <c r="A1484" s="112" t="str">
        <f t="shared" si="23"/>
        <v>North West2009Cancer of Unknown Primary</v>
      </c>
      <c r="B1484" s="108" t="s">
        <v>166</v>
      </c>
      <c r="C1484" s="108">
        <v>2009</v>
      </c>
      <c r="D1484" s="108" t="s">
        <v>20</v>
      </c>
      <c r="E1484" s="108">
        <v>1012</v>
      </c>
    </row>
    <row r="1485" spans="1:5" x14ac:dyDescent="0.25">
      <c r="A1485" s="112" t="str">
        <f t="shared" si="23"/>
        <v>North West2009Cervix</v>
      </c>
      <c r="B1485" s="108" t="s">
        <v>166</v>
      </c>
      <c r="C1485" s="108">
        <v>2009</v>
      </c>
      <c r="D1485" s="108" t="s">
        <v>21</v>
      </c>
      <c r="E1485" s="108">
        <v>414</v>
      </c>
    </row>
    <row r="1486" spans="1:5" x14ac:dyDescent="0.25">
      <c r="A1486" s="112" t="str">
        <f t="shared" si="23"/>
        <v>North West2009Cervix (in-situ)</v>
      </c>
      <c r="B1486" s="108" t="s">
        <v>166</v>
      </c>
      <c r="C1486" s="108">
        <v>2009</v>
      </c>
      <c r="D1486" s="108" t="s">
        <v>22</v>
      </c>
      <c r="E1486" s="108">
        <v>2959</v>
      </c>
    </row>
    <row r="1487" spans="1:5" x14ac:dyDescent="0.25">
      <c r="A1487" s="112" t="str">
        <f t="shared" si="23"/>
        <v>North West2009Colorectal</v>
      </c>
      <c r="B1487" s="108" t="s">
        <v>166</v>
      </c>
      <c r="C1487" s="108">
        <v>2009</v>
      </c>
      <c r="D1487" s="108" t="s">
        <v>23</v>
      </c>
      <c r="E1487" s="108">
        <v>4525</v>
      </c>
    </row>
    <row r="1488" spans="1:5" x14ac:dyDescent="0.25">
      <c r="A1488" s="112" t="str">
        <f t="shared" si="23"/>
        <v>North West2009Head and neck - Larynx</v>
      </c>
      <c r="B1488" s="108" t="s">
        <v>166</v>
      </c>
      <c r="C1488" s="108">
        <v>2009</v>
      </c>
      <c r="D1488" s="108" t="s">
        <v>177</v>
      </c>
      <c r="E1488" s="108">
        <v>319</v>
      </c>
    </row>
    <row r="1489" spans="1:5" x14ac:dyDescent="0.25">
      <c r="A1489" s="112" t="str">
        <f t="shared" si="23"/>
        <v>North West2009Head and Neck - non specific</v>
      </c>
      <c r="B1489" s="108" t="s">
        <v>166</v>
      </c>
      <c r="C1489" s="108">
        <v>2009</v>
      </c>
      <c r="D1489" s="108" t="s">
        <v>27</v>
      </c>
      <c r="E1489" s="108">
        <v>98</v>
      </c>
    </row>
    <row r="1490" spans="1:5" x14ac:dyDescent="0.25">
      <c r="A1490" s="112" t="str">
        <f t="shared" si="23"/>
        <v>North West2009Head and neck - Oral cavity</v>
      </c>
      <c r="B1490" s="108" t="s">
        <v>166</v>
      </c>
      <c r="C1490" s="108">
        <v>2009</v>
      </c>
      <c r="D1490" s="108" t="s">
        <v>24</v>
      </c>
      <c r="E1490" s="108">
        <v>353</v>
      </c>
    </row>
    <row r="1491" spans="1:5" x14ac:dyDescent="0.25">
      <c r="A1491" s="112" t="str">
        <f t="shared" si="23"/>
        <v>North West2009Head and neck - Oropharynx</v>
      </c>
      <c r="B1491" s="108" t="s">
        <v>166</v>
      </c>
      <c r="C1491" s="108">
        <v>2009</v>
      </c>
      <c r="D1491" s="108" t="s">
        <v>25</v>
      </c>
      <c r="E1491" s="108">
        <v>245</v>
      </c>
    </row>
    <row r="1492" spans="1:5" x14ac:dyDescent="0.25">
      <c r="A1492" s="112" t="str">
        <f t="shared" si="23"/>
        <v>North West2009Head and neck - Other (excl. oral cavity, oropharynx, larynx &amp; thyroid)</v>
      </c>
      <c r="B1492" s="108" t="s">
        <v>166</v>
      </c>
      <c r="C1492" s="108">
        <v>2009</v>
      </c>
      <c r="D1492" s="108" t="s">
        <v>28</v>
      </c>
      <c r="E1492" s="108">
        <v>247</v>
      </c>
    </row>
    <row r="1493" spans="1:5" x14ac:dyDescent="0.25">
      <c r="A1493" s="112" t="str">
        <f t="shared" si="23"/>
        <v>North West2009Head and neck - Thyroid</v>
      </c>
      <c r="B1493" s="108" t="s">
        <v>166</v>
      </c>
      <c r="C1493" s="108">
        <v>2009</v>
      </c>
      <c r="D1493" s="108" t="s">
        <v>178</v>
      </c>
      <c r="E1493" s="108">
        <v>296</v>
      </c>
    </row>
    <row r="1494" spans="1:5" x14ac:dyDescent="0.25">
      <c r="A1494" s="112" t="str">
        <f t="shared" si="23"/>
        <v>North West2009Hodgkin lymphoma</v>
      </c>
      <c r="B1494" s="108" t="s">
        <v>166</v>
      </c>
      <c r="C1494" s="108">
        <v>2009</v>
      </c>
      <c r="D1494" s="108" t="s">
        <v>29</v>
      </c>
      <c r="E1494" s="108">
        <v>196</v>
      </c>
    </row>
    <row r="1495" spans="1:5" x14ac:dyDescent="0.25">
      <c r="A1495" s="112" t="str">
        <f t="shared" si="23"/>
        <v>North West2009Kidney</v>
      </c>
      <c r="B1495" s="108" t="s">
        <v>166</v>
      </c>
      <c r="C1495" s="108">
        <v>2009</v>
      </c>
      <c r="D1495" s="108" t="s">
        <v>31</v>
      </c>
      <c r="E1495" s="108">
        <v>869</v>
      </c>
    </row>
    <row r="1496" spans="1:5" x14ac:dyDescent="0.25">
      <c r="A1496" s="112" t="str">
        <f t="shared" si="23"/>
        <v>North West2009Leukaemia: acute myeloid</v>
      </c>
      <c r="B1496" s="108" t="s">
        <v>166</v>
      </c>
      <c r="C1496" s="108">
        <v>2009</v>
      </c>
      <c r="D1496" s="108" t="s">
        <v>33</v>
      </c>
      <c r="E1496" s="108">
        <v>315</v>
      </c>
    </row>
    <row r="1497" spans="1:5" x14ac:dyDescent="0.25">
      <c r="A1497" s="112" t="str">
        <f t="shared" si="23"/>
        <v>North West2009Leukaemia: chronic lymphocytic</v>
      </c>
      <c r="B1497" s="108" t="s">
        <v>166</v>
      </c>
      <c r="C1497" s="108">
        <v>2009</v>
      </c>
      <c r="D1497" s="108" t="s">
        <v>34</v>
      </c>
      <c r="E1497" s="108">
        <v>358</v>
      </c>
    </row>
    <row r="1498" spans="1:5" x14ac:dyDescent="0.25">
      <c r="A1498" s="112" t="str">
        <f t="shared" si="23"/>
        <v>North West2009Leukaemia: other (all excluding AML and CLL)</v>
      </c>
      <c r="B1498" s="108" t="s">
        <v>166</v>
      </c>
      <c r="C1498" s="108">
        <v>2009</v>
      </c>
      <c r="D1498" s="108" t="s">
        <v>35</v>
      </c>
      <c r="E1498" s="108">
        <v>166</v>
      </c>
    </row>
    <row r="1499" spans="1:5" x14ac:dyDescent="0.25">
      <c r="A1499" s="112" t="str">
        <f t="shared" si="23"/>
        <v>North West2009Liver</v>
      </c>
      <c r="B1499" s="108" t="s">
        <v>166</v>
      </c>
      <c r="C1499" s="108">
        <v>2009</v>
      </c>
      <c r="D1499" s="108" t="s">
        <v>179</v>
      </c>
      <c r="E1499" s="108">
        <v>559</v>
      </c>
    </row>
    <row r="1500" spans="1:5" x14ac:dyDescent="0.25">
      <c r="A1500" s="112" t="str">
        <f t="shared" si="23"/>
        <v>North West2009Lung</v>
      </c>
      <c r="B1500" s="108" t="s">
        <v>166</v>
      </c>
      <c r="C1500" s="108">
        <v>2009</v>
      </c>
      <c r="D1500" s="108" t="s">
        <v>37</v>
      </c>
      <c r="E1500" s="108">
        <v>5384</v>
      </c>
    </row>
    <row r="1501" spans="1:5" x14ac:dyDescent="0.25">
      <c r="A1501" s="112" t="str">
        <f t="shared" si="23"/>
        <v>North West2009Melanoma</v>
      </c>
      <c r="B1501" s="108" t="s">
        <v>166</v>
      </c>
      <c r="C1501" s="108">
        <v>2009</v>
      </c>
      <c r="D1501" s="108" t="s">
        <v>38</v>
      </c>
      <c r="E1501" s="108">
        <v>1388</v>
      </c>
    </row>
    <row r="1502" spans="1:5" x14ac:dyDescent="0.25">
      <c r="A1502" s="112" t="str">
        <f t="shared" si="23"/>
        <v>North West2009Meninges</v>
      </c>
      <c r="B1502" s="108" t="s">
        <v>166</v>
      </c>
      <c r="C1502" s="108">
        <v>2009</v>
      </c>
      <c r="D1502" s="108" t="s">
        <v>16</v>
      </c>
      <c r="E1502" s="108">
        <v>199</v>
      </c>
    </row>
    <row r="1503" spans="1:5" x14ac:dyDescent="0.25">
      <c r="A1503" s="112" t="str">
        <f t="shared" si="23"/>
        <v>North West2009Mesothelioma</v>
      </c>
      <c r="B1503" s="108" t="s">
        <v>166</v>
      </c>
      <c r="C1503" s="108">
        <v>2009</v>
      </c>
      <c r="D1503" s="108" t="s">
        <v>39</v>
      </c>
      <c r="E1503" s="108">
        <v>269</v>
      </c>
    </row>
    <row r="1504" spans="1:5" x14ac:dyDescent="0.25">
      <c r="A1504" s="112" t="str">
        <f t="shared" si="23"/>
        <v>North West2009Multiple myeloma</v>
      </c>
      <c r="B1504" s="108" t="s">
        <v>166</v>
      </c>
      <c r="C1504" s="108">
        <v>2009</v>
      </c>
      <c r="D1504" s="108" t="s">
        <v>40</v>
      </c>
      <c r="E1504" s="108">
        <v>519</v>
      </c>
    </row>
    <row r="1505" spans="1:5" x14ac:dyDescent="0.25">
      <c r="A1505" s="112" t="str">
        <f t="shared" si="23"/>
        <v>North West2009Non-Hodgkin lymphoma</v>
      </c>
      <c r="B1505" s="108" t="s">
        <v>166</v>
      </c>
      <c r="C1505" s="108">
        <v>2009</v>
      </c>
      <c r="D1505" s="108" t="s">
        <v>30</v>
      </c>
      <c r="E1505" s="108">
        <v>1007</v>
      </c>
    </row>
    <row r="1506" spans="1:5" x14ac:dyDescent="0.25">
      <c r="A1506" s="112" t="str">
        <f t="shared" si="23"/>
        <v>North West2009Oesophagus</v>
      </c>
      <c r="B1506" s="108" t="s">
        <v>166</v>
      </c>
      <c r="C1506" s="108">
        <v>2009</v>
      </c>
      <c r="D1506" s="108" t="s">
        <v>41</v>
      </c>
      <c r="E1506" s="108">
        <v>1101</v>
      </c>
    </row>
    <row r="1507" spans="1:5" x14ac:dyDescent="0.25">
      <c r="A1507" s="112" t="str">
        <f t="shared" si="23"/>
        <v>North West2009Other and unspecified urinary</v>
      </c>
      <c r="B1507" s="108" t="s">
        <v>166</v>
      </c>
      <c r="C1507" s="108">
        <v>2009</v>
      </c>
      <c r="D1507" s="108" t="s">
        <v>32</v>
      </c>
      <c r="E1507" s="108">
        <v>129</v>
      </c>
    </row>
    <row r="1508" spans="1:5" x14ac:dyDescent="0.25">
      <c r="A1508" s="112" t="str">
        <f t="shared" si="23"/>
        <v>North West2009Other CNS and intracranial tumours</v>
      </c>
      <c r="B1508" s="108" t="s">
        <v>166</v>
      </c>
      <c r="C1508" s="108">
        <v>2009</v>
      </c>
      <c r="D1508" s="108" t="s">
        <v>17</v>
      </c>
      <c r="E1508" s="108">
        <v>221</v>
      </c>
    </row>
    <row r="1509" spans="1:5" x14ac:dyDescent="0.25">
      <c r="A1509" s="112" t="str">
        <f t="shared" si="23"/>
        <v>North West2009Other haematological malignancies</v>
      </c>
      <c r="B1509" s="108" t="s">
        <v>166</v>
      </c>
      <c r="C1509" s="108">
        <v>2009</v>
      </c>
      <c r="D1509" s="108" t="s">
        <v>36</v>
      </c>
      <c r="E1509" s="108">
        <v>184</v>
      </c>
    </row>
    <row r="1510" spans="1:5" x14ac:dyDescent="0.25">
      <c r="A1510" s="112" t="str">
        <f t="shared" si="23"/>
        <v>North West2009Other malignant neoplasms</v>
      </c>
      <c r="B1510" s="108" t="s">
        <v>166</v>
      </c>
      <c r="C1510" s="108">
        <v>2009</v>
      </c>
      <c r="D1510" s="108" t="s">
        <v>42</v>
      </c>
      <c r="E1510" s="108">
        <v>870</v>
      </c>
    </row>
    <row r="1511" spans="1:5" x14ac:dyDescent="0.25">
      <c r="A1511" s="112" t="str">
        <f t="shared" si="23"/>
        <v>North West2009Ovary</v>
      </c>
      <c r="B1511" s="108" t="s">
        <v>166</v>
      </c>
      <c r="C1511" s="108">
        <v>2009</v>
      </c>
      <c r="D1511" s="108" t="s">
        <v>43</v>
      </c>
      <c r="E1511" s="108">
        <v>800</v>
      </c>
    </row>
    <row r="1512" spans="1:5" x14ac:dyDescent="0.25">
      <c r="A1512" s="112" t="str">
        <f t="shared" si="23"/>
        <v>North West2009Pancreas</v>
      </c>
      <c r="B1512" s="108" t="s">
        <v>166</v>
      </c>
      <c r="C1512" s="108">
        <v>2009</v>
      </c>
      <c r="D1512" s="108" t="s">
        <v>44</v>
      </c>
      <c r="E1512" s="108">
        <v>944</v>
      </c>
    </row>
    <row r="1513" spans="1:5" x14ac:dyDescent="0.25">
      <c r="A1513" s="112" t="str">
        <f t="shared" si="23"/>
        <v>North West2009Prostate</v>
      </c>
      <c r="B1513" s="108" t="s">
        <v>166</v>
      </c>
      <c r="C1513" s="108">
        <v>2009</v>
      </c>
      <c r="D1513" s="108" t="s">
        <v>45</v>
      </c>
      <c r="E1513" s="108">
        <v>4440</v>
      </c>
    </row>
    <row r="1514" spans="1:5" x14ac:dyDescent="0.25">
      <c r="A1514" s="112" t="str">
        <f t="shared" si="23"/>
        <v>North West2009Sarcoma: Bone</v>
      </c>
      <c r="B1514" s="108" t="s">
        <v>166</v>
      </c>
      <c r="C1514" s="108">
        <v>2009</v>
      </c>
      <c r="D1514" s="108" t="s">
        <v>47</v>
      </c>
      <c r="E1514" s="108">
        <v>60</v>
      </c>
    </row>
    <row r="1515" spans="1:5" x14ac:dyDescent="0.25">
      <c r="A1515" s="112" t="str">
        <f t="shared" si="23"/>
        <v>North West2009Sarcoma: connective and soft tissue</v>
      </c>
      <c r="B1515" s="108" t="s">
        <v>166</v>
      </c>
      <c r="C1515" s="108">
        <v>2009</v>
      </c>
      <c r="D1515" s="108" t="s">
        <v>49</v>
      </c>
      <c r="E1515" s="108">
        <v>276</v>
      </c>
    </row>
    <row r="1516" spans="1:5" x14ac:dyDescent="0.25">
      <c r="A1516" s="112" t="str">
        <f t="shared" si="23"/>
        <v>North West2009Stomach</v>
      </c>
      <c r="B1516" s="108" t="s">
        <v>166</v>
      </c>
      <c r="C1516" s="108">
        <v>2009</v>
      </c>
      <c r="D1516" s="108" t="s">
        <v>51</v>
      </c>
      <c r="E1516" s="108">
        <v>880</v>
      </c>
    </row>
    <row r="1517" spans="1:5" x14ac:dyDescent="0.25">
      <c r="A1517" s="112" t="str">
        <f t="shared" si="23"/>
        <v>North West2009Testis</v>
      </c>
      <c r="B1517" s="108" t="s">
        <v>166</v>
      </c>
      <c r="C1517" s="108">
        <v>2009</v>
      </c>
      <c r="D1517" s="108" t="s">
        <v>53</v>
      </c>
      <c r="E1517" s="108">
        <v>258</v>
      </c>
    </row>
    <row r="1518" spans="1:5" x14ac:dyDescent="0.25">
      <c r="A1518" s="112" t="str">
        <f t="shared" si="23"/>
        <v>North West2009Uterus</v>
      </c>
      <c r="B1518" s="108" t="s">
        <v>166</v>
      </c>
      <c r="C1518" s="108">
        <v>2009</v>
      </c>
      <c r="D1518" s="108" t="s">
        <v>55</v>
      </c>
      <c r="E1518" s="108">
        <v>871</v>
      </c>
    </row>
    <row r="1519" spans="1:5" x14ac:dyDescent="0.25">
      <c r="A1519" s="112" t="str">
        <f t="shared" si="23"/>
        <v>North West2009Vulva</v>
      </c>
      <c r="B1519" s="108" t="s">
        <v>166</v>
      </c>
      <c r="C1519" s="108">
        <v>2009</v>
      </c>
      <c r="D1519" s="108" t="s">
        <v>57</v>
      </c>
      <c r="E1519" s="108">
        <v>158</v>
      </c>
    </row>
    <row r="1520" spans="1:5" x14ac:dyDescent="0.25">
      <c r="A1520" s="112" t="str">
        <f t="shared" si="23"/>
        <v>North West2009 Total</v>
      </c>
      <c r="B1520" s="108" t="s">
        <v>166</v>
      </c>
      <c r="C1520" s="108" t="s">
        <v>75</v>
      </c>
      <c r="D1520" s="108" t="s">
        <v>80</v>
      </c>
      <c r="E1520" s="108">
        <v>40963</v>
      </c>
    </row>
    <row r="1521" spans="1:5" x14ac:dyDescent="0.25">
      <c r="A1521" s="112" t="str">
        <f t="shared" si="23"/>
        <v>North West2010Bladder</v>
      </c>
      <c r="B1521" s="108" t="s">
        <v>166</v>
      </c>
      <c r="C1521" s="108">
        <v>2010</v>
      </c>
      <c r="D1521" s="108" t="s">
        <v>14</v>
      </c>
      <c r="E1521" s="108">
        <v>1357</v>
      </c>
    </row>
    <row r="1522" spans="1:5" x14ac:dyDescent="0.25">
      <c r="A1522" s="112" t="str">
        <f t="shared" si="23"/>
        <v>North West2010Bladder (in situ)</v>
      </c>
      <c r="B1522" s="108" t="s">
        <v>166</v>
      </c>
      <c r="C1522" s="108">
        <v>2010</v>
      </c>
      <c r="D1522" s="108" t="s">
        <v>176</v>
      </c>
      <c r="E1522" s="108">
        <v>162</v>
      </c>
    </row>
    <row r="1523" spans="1:5" x14ac:dyDescent="0.25">
      <c r="A1523" s="112" t="str">
        <f t="shared" si="23"/>
        <v>North West2010Brain</v>
      </c>
      <c r="B1523" s="108" t="s">
        <v>166</v>
      </c>
      <c r="C1523" s="108">
        <v>2010</v>
      </c>
      <c r="D1523" s="108" t="s">
        <v>15</v>
      </c>
      <c r="E1523" s="108">
        <v>577</v>
      </c>
    </row>
    <row r="1524" spans="1:5" x14ac:dyDescent="0.25">
      <c r="A1524" s="112" t="str">
        <f t="shared" si="23"/>
        <v>North West2010Breast</v>
      </c>
      <c r="B1524" s="108" t="s">
        <v>166</v>
      </c>
      <c r="C1524" s="108">
        <v>2010</v>
      </c>
      <c r="D1524" s="108" t="s">
        <v>18</v>
      </c>
      <c r="E1524" s="108">
        <v>5429</v>
      </c>
    </row>
    <row r="1525" spans="1:5" x14ac:dyDescent="0.25">
      <c r="A1525" s="112" t="str">
        <f t="shared" si="23"/>
        <v>North West2010Breast (in-situ)</v>
      </c>
      <c r="B1525" s="108" t="s">
        <v>166</v>
      </c>
      <c r="C1525" s="108">
        <v>2010</v>
      </c>
      <c r="D1525" s="108" t="s">
        <v>19</v>
      </c>
      <c r="E1525" s="108">
        <v>542</v>
      </c>
    </row>
    <row r="1526" spans="1:5" x14ac:dyDescent="0.25">
      <c r="A1526" s="112" t="str">
        <f t="shared" si="23"/>
        <v>North West2010Cancer of Unknown Primary</v>
      </c>
      <c r="B1526" s="108" t="s">
        <v>166</v>
      </c>
      <c r="C1526" s="108">
        <v>2010</v>
      </c>
      <c r="D1526" s="108" t="s">
        <v>20</v>
      </c>
      <c r="E1526" s="108">
        <v>662</v>
      </c>
    </row>
    <row r="1527" spans="1:5" x14ac:dyDescent="0.25">
      <c r="A1527" s="112" t="str">
        <f t="shared" si="23"/>
        <v>North West2010Cervix</v>
      </c>
      <c r="B1527" s="108" t="s">
        <v>166</v>
      </c>
      <c r="C1527" s="108">
        <v>2010</v>
      </c>
      <c r="D1527" s="108" t="s">
        <v>21</v>
      </c>
      <c r="E1527" s="108">
        <v>341</v>
      </c>
    </row>
    <row r="1528" spans="1:5" x14ac:dyDescent="0.25">
      <c r="A1528" s="112" t="str">
        <f t="shared" si="23"/>
        <v>North West2010Cervix (in-situ)</v>
      </c>
      <c r="B1528" s="108" t="s">
        <v>166</v>
      </c>
      <c r="C1528" s="108">
        <v>2010</v>
      </c>
      <c r="D1528" s="108" t="s">
        <v>22</v>
      </c>
      <c r="E1528" s="108">
        <v>1789</v>
      </c>
    </row>
    <row r="1529" spans="1:5" x14ac:dyDescent="0.25">
      <c r="A1529" s="112" t="str">
        <f t="shared" si="23"/>
        <v>North West2010Colorectal</v>
      </c>
      <c r="B1529" s="108" t="s">
        <v>166</v>
      </c>
      <c r="C1529" s="108">
        <v>2010</v>
      </c>
      <c r="D1529" s="108" t="s">
        <v>23</v>
      </c>
      <c r="E1529" s="108">
        <v>4374</v>
      </c>
    </row>
    <row r="1530" spans="1:5" x14ac:dyDescent="0.25">
      <c r="A1530" s="112" t="str">
        <f t="shared" si="23"/>
        <v>North West2010Head and neck - Larynx</v>
      </c>
      <c r="B1530" s="108" t="s">
        <v>166</v>
      </c>
      <c r="C1530" s="108">
        <v>2010</v>
      </c>
      <c r="D1530" s="108" t="s">
        <v>177</v>
      </c>
      <c r="E1530" s="108">
        <v>305</v>
      </c>
    </row>
    <row r="1531" spans="1:5" x14ac:dyDescent="0.25">
      <c r="A1531" s="112" t="str">
        <f t="shared" si="23"/>
        <v>North West2010Head and Neck - non specific</v>
      </c>
      <c r="B1531" s="108" t="s">
        <v>166</v>
      </c>
      <c r="C1531" s="108">
        <v>2010</v>
      </c>
      <c r="D1531" s="108" t="s">
        <v>27</v>
      </c>
      <c r="E1531" s="108">
        <v>82</v>
      </c>
    </row>
    <row r="1532" spans="1:5" x14ac:dyDescent="0.25">
      <c r="A1532" s="112" t="str">
        <f t="shared" si="23"/>
        <v>North West2010Head and neck - Oral cavity</v>
      </c>
      <c r="B1532" s="108" t="s">
        <v>166</v>
      </c>
      <c r="C1532" s="108">
        <v>2010</v>
      </c>
      <c r="D1532" s="108" t="s">
        <v>24</v>
      </c>
      <c r="E1532" s="108">
        <v>338</v>
      </c>
    </row>
    <row r="1533" spans="1:5" x14ac:dyDescent="0.25">
      <c r="A1533" s="112" t="str">
        <f t="shared" si="23"/>
        <v>North West2010Head and neck - Oropharynx</v>
      </c>
      <c r="B1533" s="108" t="s">
        <v>166</v>
      </c>
      <c r="C1533" s="108">
        <v>2010</v>
      </c>
      <c r="D1533" s="108" t="s">
        <v>25</v>
      </c>
      <c r="E1533" s="108">
        <v>284</v>
      </c>
    </row>
    <row r="1534" spans="1:5" x14ac:dyDescent="0.25">
      <c r="A1534" s="112" t="str">
        <f t="shared" si="23"/>
        <v>North West2010Head and neck - Other (excl. oral cavity, oropharynx, larynx &amp; thyroid)</v>
      </c>
      <c r="B1534" s="108" t="s">
        <v>166</v>
      </c>
      <c r="C1534" s="108">
        <v>2010</v>
      </c>
      <c r="D1534" s="108" t="s">
        <v>28</v>
      </c>
      <c r="E1534" s="108">
        <v>237</v>
      </c>
    </row>
    <row r="1535" spans="1:5" x14ac:dyDescent="0.25">
      <c r="A1535" s="112" t="str">
        <f t="shared" si="23"/>
        <v>North West2010Head and neck - Thyroid</v>
      </c>
      <c r="B1535" s="108" t="s">
        <v>166</v>
      </c>
      <c r="C1535" s="108">
        <v>2010</v>
      </c>
      <c r="D1535" s="108" t="s">
        <v>178</v>
      </c>
      <c r="E1535" s="108">
        <v>339</v>
      </c>
    </row>
    <row r="1536" spans="1:5" x14ac:dyDescent="0.25">
      <c r="A1536" s="112" t="str">
        <f t="shared" si="23"/>
        <v>North West2010Hodgkin lymphoma</v>
      </c>
      <c r="B1536" s="108" t="s">
        <v>166</v>
      </c>
      <c r="C1536" s="108">
        <v>2010</v>
      </c>
      <c r="D1536" s="108" t="s">
        <v>29</v>
      </c>
      <c r="E1536" s="108">
        <v>220</v>
      </c>
    </row>
    <row r="1537" spans="1:5" x14ac:dyDescent="0.25">
      <c r="A1537" s="112" t="str">
        <f t="shared" si="23"/>
        <v>North West2010Kidney</v>
      </c>
      <c r="B1537" s="108" t="s">
        <v>166</v>
      </c>
      <c r="C1537" s="108">
        <v>2010</v>
      </c>
      <c r="D1537" s="108" t="s">
        <v>31</v>
      </c>
      <c r="E1537" s="108">
        <v>926</v>
      </c>
    </row>
    <row r="1538" spans="1:5" x14ac:dyDescent="0.25">
      <c r="A1538" s="112" t="str">
        <f t="shared" si="23"/>
        <v>North West2010Leukaemia: acute myeloid</v>
      </c>
      <c r="B1538" s="108" t="s">
        <v>166</v>
      </c>
      <c r="C1538" s="108">
        <v>2010</v>
      </c>
      <c r="D1538" s="108" t="s">
        <v>33</v>
      </c>
      <c r="E1538" s="108">
        <v>262</v>
      </c>
    </row>
    <row r="1539" spans="1:5" x14ac:dyDescent="0.25">
      <c r="A1539" s="112" t="str">
        <f t="shared" si="23"/>
        <v>North West2010Leukaemia: chronic lymphocytic</v>
      </c>
      <c r="B1539" s="108" t="s">
        <v>166</v>
      </c>
      <c r="C1539" s="108">
        <v>2010</v>
      </c>
      <c r="D1539" s="108" t="s">
        <v>34</v>
      </c>
      <c r="E1539" s="108">
        <v>385</v>
      </c>
    </row>
    <row r="1540" spans="1:5" x14ac:dyDescent="0.25">
      <c r="A1540" s="112" t="str">
        <f t="shared" si="23"/>
        <v>North West2010Leukaemia: other (all excluding AML and CLL)</v>
      </c>
      <c r="B1540" s="108" t="s">
        <v>166</v>
      </c>
      <c r="C1540" s="108">
        <v>2010</v>
      </c>
      <c r="D1540" s="108" t="s">
        <v>35</v>
      </c>
      <c r="E1540" s="108">
        <v>155</v>
      </c>
    </row>
    <row r="1541" spans="1:5" x14ac:dyDescent="0.25">
      <c r="A1541" s="112" t="str">
        <f t="shared" si="23"/>
        <v>North West2010Liver</v>
      </c>
      <c r="B1541" s="108" t="s">
        <v>166</v>
      </c>
      <c r="C1541" s="108">
        <v>2010</v>
      </c>
      <c r="D1541" s="108" t="s">
        <v>179</v>
      </c>
      <c r="E1541" s="108">
        <v>596</v>
      </c>
    </row>
    <row r="1542" spans="1:5" x14ac:dyDescent="0.25">
      <c r="A1542" s="112" t="str">
        <f t="shared" ref="A1542:A1605" si="24">CONCATENATE(B1542,C1542,D1542)</f>
        <v>North West2010Lung</v>
      </c>
      <c r="B1542" s="108" t="s">
        <v>166</v>
      </c>
      <c r="C1542" s="108">
        <v>2010</v>
      </c>
      <c r="D1542" s="108" t="s">
        <v>37</v>
      </c>
      <c r="E1542" s="108">
        <v>5485</v>
      </c>
    </row>
    <row r="1543" spans="1:5" x14ac:dyDescent="0.25">
      <c r="A1543" s="112" t="str">
        <f t="shared" si="24"/>
        <v>North West2010Melanoma</v>
      </c>
      <c r="B1543" s="108" t="s">
        <v>166</v>
      </c>
      <c r="C1543" s="108">
        <v>2010</v>
      </c>
      <c r="D1543" s="108" t="s">
        <v>38</v>
      </c>
      <c r="E1543" s="108">
        <v>1557</v>
      </c>
    </row>
    <row r="1544" spans="1:5" x14ac:dyDescent="0.25">
      <c r="A1544" s="112" t="str">
        <f t="shared" si="24"/>
        <v>North West2010Meninges</v>
      </c>
      <c r="B1544" s="108" t="s">
        <v>166</v>
      </c>
      <c r="C1544" s="108">
        <v>2010</v>
      </c>
      <c r="D1544" s="108" t="s">
        <v>16</v>
      </c>
      <c r="E1544" s="108">
        <v>155</v>
      </c>
    </row>
    <row r="1545" spans="1:5" x14ac:dyDescent="0.25">
      <c r="A1545" s="112" t="str">
        <f t="shared" si="24"/>
        <v>North West2010Mesothelioma</v>
      </c>
      <c r="B1545" s="108" t="s">
        <v>166</v>
      </c>
      <c r="C1545" s="108">
        <v>2010</v>
      </c>
      <c r="D1545" s="108" t="s">
        <v>39</v>
      </c>
      <c r="E1545" s="108">
        <v>262</v>
      </c>
    </row>
    <row r="1546" spans="1:5" x14ac:dyDescent="0.25">
      <c r="A1546" s="112" t="str">
        <f t="shared" si="24"/>
        <v>North West2010Multiple myeloma</v>
      </c>
      <c r="B1546" s="108" t="s">
        <v>166</v>
      </c>
      <c r="C1546" s="108">
        <v>2010</v>
      </c>
      <c r="D1546" s="108" t="s">
        <v>40</v>
      </c>
      <c r="E1546" s="108">
        <v>483</v>
      </c>
    </row>
    <row r="1547" spans="1:5" x14ac:dyDescent="0.25">
      <c r="A1547" s="112" t="str">
        <f t="shared" si="24"/>
        <v>North West2010Non-Hodgkin lymphoma</v>
      </c>
      <c r="B1547" s="108" t="s">
        <v>166</v>
      </c>
      <c r="C1547" s="108">
        <v>2010</v>
      </c>
      <c r="D1547" s="108" t="s">
        <v>30</v>
      </c>
      <c r="E1547" s="108">
        <v>1150</v>
      </c>
    </row>
    <row r="1548" spans="1:5" x14ac:dyDescent="0.25">
      <c r="A1548" s="112" t="str">
        <f t="shared" si="24"/>
        <v>North West2010Oesophagus</v>
      </c>
      <c r="B1548" s="108" t="s">
        <v>166</v>
      </c>
      <c r="C1548" s="108">
        <v>2010</v>
      </c>
      <c r="D1548" s="108" t="s">
        <v>41</v>
      </c>
      <c r="E1548" s="108">
        <v>1136</v>
      </c>
    </row>
    <row r="1549" spans="1:5" x14ac:dyDescent="0.25">
      <c r="A1549" s="112" t="str">
        <f t="shared" si="24"/>
        <v>North West2010Other and unspecified urinary</v>
      </c>
      <c r="B1549" s="108" t="s">
        <v>166</v>
      </c>
      <c r="C1549" s="108">
        <v>2010</v>
      </c>
      <c r="D1549" s="108" t="s">
        <v>32</v>
      </c>
      <c r="E1549" s="108">
        <v>133</v>
      </c>
    </row>
    <row r="1550" spans="1:5" x14ac:dyDescent="0.25">
      <c r="A1550" s="112" t="str">
        <f t="shared" si="24"/>
        <v>North West2010Other CNS and intracranial tumours</v>
      </c>
      <c r="B1550" s="108" t="s">
        <v>166</v>
      </c>
      <c r="C1550" s="108">
        <v>2010</v>
      </c>
      <c r="D1550" s="108" t="s">
        <v>17</v>
      </c>
      <c r="E1550" s="108">
        <v>150</v>
      </c>
    </row>
    <row r="1551" spans="1:5" x14ac:dyDescent="0.25">
      <c r="A1551" s="112" t="str">
        <f t="shared" si="24"/>
        <v>North West2010Other haematological malignancies</v>
      </c>
      <c r="B1551" s="108" t="s">
        <v>166</v>
      </c>
      <c r="C1551" s="108">
        <v>2010</v>
      </c>
      <c r="D1551" s="108" t="s">
        <v>36</v>
      </c>
      <c r="E1551" s="108">
        <v>149</v>
      </c>
    </row>
    <row r="1552" spans="1:5" x14ac:dyDescent="0.25">
      <c r="A1552" s="112" t="str">
        <f t="shared" si="24"/>
        <v>North West2010Other malignant neoplasms</v>
      </c>
      <c r="B1552" s="108" t="s">
        <v>166</v>
      </c>
      <c r="C1552" s="108">
        <v>2010</v>
      </c>
      <c r="D1552" s="108" t="s">
        <v>42</v>
      </c>
      <c r="E1552" s="108">
        <v>873</v>
      </c>
    </row>
    <row r="1553" spans="1:5" x14ac:dyDescent="0.25">
      <c r="A1553" s="112" t="str">
        <f t="shared" si="24"/>
        <v>North West2010Ovary</v>
      </c>
      <c r="B1553" s="108" t="s">
        <v>166</v>
      </c>
      <c r="C1553" s="108">
        <v>2010</v>
      </c>
      <c r="D1553" s="108" t="s">
        <v>43</v>
      </c>
      <c r="E1553" s="108">
        <v>798</v>
      </c>
    </row>
    <row r="1554" spans="1:5" x14ac:dyDescent="0.25">
      <c r="A1554" s="112" t="str">
        <f t="shared" si="24"/>
        <v>North West2010Pancreas</v>
      </c>
      <c r="B1554" s="108" t="s">
        <v>166</v>
      </c>
      <c r="C1554" s="108">
        <v>2010</v>
      </c>
      <c r="D1554" s="108" t="s">
        <v>44</v>
      </c>
      <c r="E1554" s="108">
        <v>834</v>
      </c>
    </row>
    <row r="1555" spans="1:5" x14ac:dyDescent="0.25">
      <c r="A1555" s="112" t="str">
        <f t="shared" si="24"/>
        <v>North West2010Prostate</v>
      </c>
      <c r="B1555" s="108" t="s">
        <v>166</v>
      </c>
      <c r="C1555" s="108">
        <v>2010</v>
      </c>
      <c r="D1555" s="108" t="s">
        <v>45</v>
      </c>
      <c r="E1555" s="108">
        <v>4575</v>
      </c>
    </row>
    <row r="1556" spans="1:5" x14ac:dyDescent="0.25">
      <c r="A1556" s="112" t="str">
        <f t="shared" si="24"/>
        <v>North West2010Sarcoma: Bone</v>
      </c>
      <c r="B1556" s="108" t="s">
        <v>166</v>
      </c>
      <c r="C1556" s="108">
        <v>2010</v>
      </c>
      <c r="D1556" s="108" t="s">
        <v>47</v>
      </c>
      <c r="E1556" s="108">
        <v>81</v>
      </c>
    </row>
    <row r="1557" spans="1:5" x14ac:dyDescent="0.25">
      <c r="A1557" s="112" t="str">
        <f t="shared" si="24"/>
        <v>North West2010Sarcoma: connective and soft tissue</v>
      </c>
      <c r="B1557" s="108" t="s">
        <v>166</v>
      </c>
      <c r="C1557" s="108">
        <v>2010</v>
      </c>
      <c r="D1557" s="108" t="s">
        <v>49</v>
      </c>
      <c r="E1557" s="108">
        <v>254</v>
      </c>
    </row>
    <row r="1558" spans="1:5" x14ac:dyDescent="0.25">
      <c r="A1558" s="112" t="str">
        <f t="shared" si="24"/>
        <v>North West2010Stomach</v>
      </c>
      <c r="B1558" s="108" t="s">
        <v>166</v>
      </c>
      <c r="C1558" s="108">
        <v>2010</v>
      </c>
      <c r="D1558" s="108" t="s">
        <v>51</v>
      </c>
      <c r="E1558" s="108">
        <v>850</v>
      </c>
    </row>
    <row r="1559" spans="1:5" x14ac:dyDescent="0.25">
      <c r="A1559" s="112" t="str">
        <f t="shared" si="24"/>
        <v>North West2010Testis</v>
      </c>
      <c r="B1559" s="108" t="s">
        <v>166</v>
      </c>
      <c r="C1559" s="108">
        <v>2010</v>
      </c>
      <c r="D1559" s="108" t="s">
        <v>53</v>
      </c>
      <c r="E1559" s="108">
        <v>257</v>
      </c>
    </row>
    <row r="1560" spans="1:5" x14ac:dyDescent="0.25">
      <c r="A1560" s="112" t="str">
        <f t="shared" si="24"/>
        <v>North West2010Uterus</v>
      </c>
      <c r="B1560" s="108" t="s">
        <v>166</v>
      </c>
      <c r="C1560" s="108">
        <v>2010</v>
      </c>
      <c r="D1560" s="108" t="s">
        <v>55</v>
      </c>
      <c r="E1560" s="108">
        <v>923</v>
      </c>
    </row>
    <row r="1561" spans="1:5" x14ac:dyDescent="0.25">
      <c r="A1561" s="112" t="str">
        <f t="shared" si="24"/>
        <v>North West2010Vulva</v>
      </c>
      <c r="B1561" s="108" t="s">
        <v>166</v>
      </c>
      <c r="C1561" s="108">
        <v>2010</v>
      </c>
      <c r="D1561" s="108" t="s">
        <v>57</v>
      </c>
      <c r="E1561" s="108">
        <v>145</v>
      </c>
    </row>
    <row r="1562" spans="1:5" x14ac:dyDescent="0.25">
      <c r="A1562" s="112" t="str">
        <f t="shared" si="24"/>
        <v>North West2010 Total</v>
      </c>
      <c r="B1562" s="108" t="s">
        <v>166</v>
      </c>
      <c r="C1562" s="108" t="s">
        <v>76</v>
      </c>
      <c r="D1562" s="108" t="s">
        <v>80</v>
      </c>
      <c r="E1562" s="108">
        <v>39612</v>
      </c>
    </row>
    <row r="1563" spans="1:5" x14ac:dyDescent="0.25">
      <c r="A1563" s="112" t="str">
        <f t="shared" si="24"/>
        <v>North West2011Bladder</v>
      </c>
      <c r="B1563" s="108" t="s">
        <v>166</v>
      </c>
      <c r="C1563" s="108">
        <v>2011</v>
      </c>
      <c r="D1563" s="108" t="s">
        <v>14</v>
      </c>
      <c r="E1563" s="108">
        <v>1290</v>
      </c>
    </row>
    <row r="1564" spans="1:5" x14ac:dyDescent="0.25">
      <c r="A1564" s="112" t="str">
        <f t="shared" si="24"/>
        <v>North West2011Bladder (in situ)</v>
      </c>
      <c r="B1564" s="108" t="s">
        <v>166</v>
      </c>
      <c r="C1564" s="108">
        <v>2011</v>
      </c>
      <c r="D1564" s="108" t="s">
        <v>176</v>
      </c>
      <c r="E1564" s="108">
        <v>287</v>
      </c>
    </row>
    <row r="1565" spans="1:5" x14ac:dyDescent="0.25">
      <c r="A1565" s="112" t="str">
        <f t="shared" si="24"/>
        <v>North West2011Brain</v>
      </c>
      <c r="B1565" s="108" t="s">
        <v>166</v>
      </c>
      <c r="C1565" s="108">
        <v>2011</v>
      </c>
      <c r="D1565" s="108" t="s">
        <v>15</v>
      </c>
      <c r="E1565" s="108">
        <v>660</v>
      </c>
    </row>
    <row r="1566" spans="1:5" x14ac:dyDescent="0.25">
      <c r="A1566" s="112" t="str">
        <f t="shared" si="24"/>
        <v>North West2011Breast</v>
      </c>
      <c r="B1566" s="108" t="s">
        <v>166</v>
      </c>
      <c r="C1566" s="108">
        <v>2011</v>
      </c>
      <c r="D1566" s="108" t="s">
        <v>18</v>
      </c>
      <c r="E1566" s="108">
        <v>5823</v>
      </c>
    </row>
    <row r="1567" spans="1:5" x14ac:dyDescent="0.25">
      <c r="A1567" s="112" t="str">
        <f t="shared" si="24"/>
        <v>North West2011Breast (in-situ)</v>
      </c>
      <c r="B1567" s="108" t="s">
        <v>166</v>
      </c>
      <c r="C1567" s="108">
        <v>2011</v>
      </c>
      <c r="D1567" s="108" t="s">
        <v>19</v>
      </c>
      <c r="E1567" s="108">
        <v>651</v>
      </c>
    </row>
    <row r="1568" spans="1:5" x14ac:dyDescent="0.25">
      <c r="A1568" s="112" t="str">
        <f t="shared" si="24"/>
        <v>North West2011Cancer of Unknown Primary</v>
      </c>
      <c r="B1568" s="108" t="s">
        <v>166</v>
      </c>
      <c r="C1568" s="108">
        <v>2011</v>
      </c>
      <c r="D1568" s="108" t="s">
        <v>20</v>
      </c>
      <c r="E1568" s="108">
        <v>1068</v>
      </c>
    </row>
    <row r="1569" spans="1:5" x14ac:dyDescent="0.25">
      <c r="A1569" s="112" t="str">
        <f t="shared" si="24"/>
        <v>North West2011Cervix</v>
      </c>
      <c r="B1569" s="108" t="s">
        <v>166</v>
      </c>
      <c r="C1569" s="108">
        <v>2011</v>
      </c>
      <c r="D1569" s="108" t="s">
        <v>21</v>
      </c>
      <c r="E1569" s="108">
        <v>373</v>
      </c>
    </row>
    <row r="1570" spans="1:5" x14ac:dyDescent="0.25">
      <c r="A1570" s="112" t="str">
        <f t="shared" si="24"/>
        <v>North West2011Cervix (in-situ)</v>
      </c>
      <c r="B1570" s="108" t="s">
        <v>166</v>
      </c>
      <c r="C1570" s="108">
        <v>2011</v>
      </c>
      <c r="D1570" s="108" t="s">
        <v>22</v>
      </c>
      <c r="E1570" s="108">
        <v>2047</v>
      </c>
    </row>
    <row r="1571" spans="1:5" x14ac:dyDescent="0.25">
      <c r="A1571" s="112" t="str">
        <f t="shared" si="24"/>
        <v>North West2011Colorectal</v>
      </c>
      <c r="B1571" s="108" t="s">
        <v>166</v>
      </c>
      <c r="C1571" s="108">
        <v>2011</v>
      </c>
      <c r="D1571" s="108" t="s">
        <v>23</v>
      </c>
      <c r="E1571" s="108">
        <v>4749</v>
      </c>
    </row>
    <row r="1572" spans="1:5" x14ac:dyDescent="0.25">
      <c r="A1572" s="112" t="str">
        <f t="shared" si="24"/>
        <v>North West2011Head and neck - Larynx</v>
      </c>
      <c r="B1572" s="108" t="s">
        <v>166</v>
      </c>
      <c r="C1572" s="108">
        <v>2011</v>
      </c>
      <c r="D1572" s="108" t="s">
        <v>177</v>
      </c>
      <c r="E1572" s="108">
        <v>323</v>
      </c>
    </row>
    <row r="1573" spans="1:5" x14ac:dyDescent="0.25">
      <c r="A1573" s="112" t="str">
        <f t="shared" si="24"/>
        <v>North West2011Head and Neck - non specific</v>
      </c>
      <c r="B1573" s="108" t="s">
        <v>166</v>
      </c>
      <c r="C1573" s="108">
        <v>2011</v>
      </c>
      <c r="D1573" s="108" t="s">
        <v>27</v>
      </c>
      <c r="E1573" s="108">
        <v>70</v>
      </c>
    </row>
    <row r="1574" spans="1:5" x14ac:dyDescent="0.25">
      <c r="A1574" s="112" t="str">
        <f t="shared" si="24"/>
        <v>North West2011Head and neck - Oral cavity</v>
      </c>
      <c r="B1574" s="108" t="s">
        <v>166</v>
      </c>
      <c r="C1574" s="108">
        <v>2011</v>
      </c>
      <c r="D1574" s="108" t="s">
        <v>24</v>
      </c>
      <c r="E1574" s="108">
        <v>355</v>
      </c>
    </row>
    <row r="1575" spans="1:5" x14ac:dyDescent="0.25">
      <c r="A1575" s="112" t="str">
        <f t="shared" si="24"/>
        <v>North West2011Head and neck - Oropharynx</v>
      </c>
      <c r="B1575" s="108" t="s">
        <v>166</v>
      </c>
      <c r="C1575" s="108">
        <v>2011</v>
      </c>
      <c r="D1575" s="108" t="s">
        <v>25</v>
      </c>
      <c r="E1575" s="108">
        <v>301</v>
      </c>
    </row>
    <row r="1576" spans="1:5" x14ac:dyDescent="0.25">
      <c r="A1576" s="112" t="str">
        <f t="shared" si="24"/>
        <v>North West2011Head and neck - Other (excl. oral cavity, oropharynx, larynx &amp; thyroid)</v>
      </c>
      <c r="B1576" s="108" t="s">
        <v>166</v>
      </c>
      <c r="C1576" s="108">
        <v>2011</v>
      </c>
      <c r="D1576" s="108" t="s">
        <v>28</v>
      </c>
      <c r="E1576" s="108">
        <v>272</v>
      </c>
    </row>
    <row r="1577" spans="1:5" x14ac:dyDescent="0.25">
      <c r="A1577" s="112" t="str">
        <f t="shared" si="24"/>
        <v>North West2011Head and neck - Thyroid</v>
      </c>
      <c r="B1577" s="108" t="s">
        <v>166</v>
      </c>
      <c r="C1577" s="108">
        <v>2011</v>
      </c>
      <c r="D1577" s="108" t="s">
        <v>178</v>
      </c>
      <c r="E1577" s="108">
        <v>361</v>
      </c>
    </row>
    <row r="1578" spans="1:5" x14ac:dyDescent="0.25">
      <c r="A1578" s="112" t="str">
        <f t="shared" si="24"/>
        <v>North West2011Hodgkin lymphoma</v>
      </c>
      <c r="B1578" s="108" t="s">
        <v>166</v>
      </c>
      <c r="C1578" s="108">
        <v>2011</v>
      </c>
      <c r="D1578" s="108" t="s">
        <v>29</v>
      </c>
      <c r="E1578" s="108">
        <v>212</v>
      </c>
    </row>
    <row r="1579" spans="1:5" x14ac:dyDescent="0.25">
      <c r="A1579" s="112" t="str">
        <f t="shared" si="24"/>
        <v>North West2011Kidney</v>
      </c>
      <c r="B1579" s="108" t="s">
        <v>166</v>
      </c>
      <c r="C1579" s="108">
        <v>2011</v>
      </c>
      <c r="D1579" s="108" t="s">
        <v>31</v>
      </c>
      <c r="E1579" s="108">
        <v>990</v>
      </c>
    </row>
    <row r="1580" spans="1:5" x14ac:dyDescent="0.25">
      <c r="A1580" s="112" t="str">
        <f t="shared" si="24"/>
        <v>North West2011Leukaemia: acute myeloid</v>
      </c>
      <c r="B1580" s="108" t="s">
        <v>166</v>
      </c>
      <c r="C1580" s="108">
        <v>2011</v>
      </c>
      <c r="D1580" s="108" t="s">
        <v>33</v>
      </c>
      <c r="E1580" s="108">
        <v>356</v>
      </c>
    </row>
    <row r="1581" spans="1:5" x14ac:dyDescent="0.25">
      <c r="A1581" s="112" t="str">
        <f t="shared" si="24"/>
        <v>North West2011Leukaemia: chronic lymphocytic</v>
      </c>
      <c r="B1581" s="108" t="s">
        <v>166</v>
      </c>
      <c r="C1581" s="108">
        <v>2011</v>
      </c>
      <c r="D1581" s="108" t="s">
        <v>34</v>
      </c>
      <c r="E1581" s="108">
        <v>385</v>
      </c>
    </row>
    <row r="1582" spans="1:5" x14ac:dyDescent="0.25">
      <c r="A1582" s="112" t="str">
        <f t="shared" si="24"/>
        <v>North West2011Leukaemia: other (all excluding AML and CLL)</v>
      </c>
      <c r="B1582" s="108" t="s">
        <v>166</v>
      </c>
      <c r="C1582" s="108">
        <v>2011</v>
      </c>
      <c r="D1582" s="108" t="s">
        <v>35</v>
      </c>
      <c r="E1582" s="108">
        <v>145</v>
      </c>
    </row>
    <row r="1583" spans="1:5" x14ac:dyDescent="0.25">
      <c r="A1583" s="112" t="str">
        <f t="shared" si="24"/>
        <v>North West2011Liver</v>
      </c>
      <c r="B1583" s="108" t="s">
        <v>166</v>
      </c>
      <c r="C1583" s="108">
        <v>2011</v>
      </c>
      <c r="D1583" s="108" t="s">
        <v>179</v>
      </c>
      <c r="E1583" s="108">
        <v>599</v>
      </c>
    </row>
    <row r="1584" spans="1:5" x14ac:dyDescent="0.25">
      <c r="A1584" s="112" t="str">
        <f t="shared" si="24"/>
        <v>North West2011Lung</v>
      </c>
      <c r="B1584" s="108" t="s">
        <v>166</v>
      </c>
      <c r="C1584" s="108">
        <v>2011</v>
      </c>
      <c r="D1584" s="108" t="s">
        <v>37</v>
      </c>
      <c r="E1584" s="108">
        <v>6111</v>
      </c>
    </row>
    <row r="1585" spans="1:5" x14ac:dyDescent="0.25">
      <c r="A1585" s="112" t="str">
        <f t="shared" si="24"/>
        <v>North West2011Melanoma</v>
      </c>
      <c r="B1585" s="108" t="s">
        <v>166</v>
      </c>
      <c r="C1585" s="108">
        <v>2011</v>
      </c>
      <c r="D1585" s="108" t="s">
        <v>38</v>
      </c>
      <c r="E1585" s="108">
        <v>1587</v>
      </c>
    </row>
    <row r="1586" spans="1:5" x14ac:dyDescent="0.25">
      <c r="A1586" s="112" t="str">
        <f t="shared" si="24"/>
        <v>North West2011Meninges</v>
      </c>
      <c r="B1586" s="108" t="s">
        <v>166</v>
      </c>
      <c r="C1586" s="108">
        <v>2011</v>
      </c>
      <c r="D1586" s="108" t="s">
        <v>16</v>
      </c>
      <c r="E1586" s="108">
        <v>217</v>
      </c>
    </row>
    <row r="1587" spans="1:5" x14ac:dyDescent="0.25">
      <c r="A1587" s="112" t="str">
        <f t="shared" si="24"/>
        <v>North West2011Mesothelioma</v>
      </c>
      <c r="B1587" s="108" t="s">
        <v>166</v>
      </c>
      <c r="C1587" s="108">
        <v>2011</v>
      </c>
      <c r="D1587" s="108" t="s">
        <v>39</v>
      </c>
      <c r="E1587" s="108">
        <v>295</v>
      </c>
    </row>
    <row r="1588" spans="1:5" x14ac:dyDescent="0.25">
      <c r="A1588" s="112" t="str">
        <f t="shared" si="24"/>
        <v>North West2011Multiple myeloma</v>
      </c>
      <c r="B1588" s="108" t="s">
        <v>166</v>
      </c>
      <c r="C1588" s="108">
        <v>2011</v>
      </c>
      <c r="D1588" s="108" t="s">
        <v>40</v>
      </c>
      <c r="E1588" s="108">
        <v>520</v>
      </c>
    </row>
    <row r="1589" spans="1:5" x14ac:dyDescent="0.25">
      <c r="A1589" s="112" t="str">
        <f t="shared" si="24"/>
        <v>North West2011Non-Hodgkin lymphoma</v>
      </c>
      <c r="B1589" s="108" t="s">
        <v>166</v>
      </c>
      <c r="C1589" s="108">
        <v>2011</v>
      </c>
      <c r="D1589" s="108" t="s">
        <v>30</v>
      </c>
      <c r="E1589" s="108">
        <v>1417</v>
      </c>
    </row>
    <row r="1590" spans="1:5" x14ac:dyDescent="0.25">
      <c r="A1590" s="112" t="str">
        <f t="shared" si="24"/>
        <v>North West2011Oesophagus</v>
      </c>
      <c r="B1590" s="108" t="s">
        <v>166</v>
      </c>
      <c r="C1590" s="108">
        <v>2011</v>
      </c>
      <c r="D1590" s="108" t="s">
        <v>41</v>
      </c>
      <c r="E1590" s="108">
        <v>1172</v>
      </c>
    </row>
    <row r="1591" spans="1:5" x14ac:dyDescent="0.25">
      <c r="A1591" s="112" t="str">
        <f t="shared" si="24"/>
        <v>North West2011Other and unspecified urinary</v>
      </c>
      <c r="B1591" s="108" t="s">
        <v>166</v>
      </c>
      <c r="C1591" s="108">
        <v>2011</v>
      </c>
      <c r="D1591" s="108" t="s">
        <v>32</v>
      </c>
      <c r="E1591" s="108">
        <v>198</v>
      </c>
    </row>
    <row r="1592" spans="1:5" x14ac:dyDescent="0.25">
      <c r="A1592" s="112" t="str">
        <f t="shared" si="24"/>
        <v>North West2011Other CNS and intracranial tumours</v>
      </c>
      <c r="B1592" s="108" t="s">
        <v>166</v>
      </c>
      <c r="C1592" s="108">
        <v>2011</v>
      </c>
      <c r="D1592" s="108" t="s">
        <v>17</v>
      </c>
      <c r="E1592" s="108">
        <v>190</v>
      </c>
    </row>
    <row r="1593" spans="1:5" x14ac:dyDescent="0.25">
      <c r="A1593" s="112" t="str">
        <f t="shared" si="24"/>
        <v>North West2011Other haematological malignancies</v>
      </c>
      <c r="B1593" s="108" t="s">
        <v>166</v>
      </c>
      <c r="C1593" s="108">
        <v>2011</v>
      </c>
      <c r="D1593" s="108" t="s">
        <v>36</v>
      </c>
      <c r="E1593" s="108">
        <v>167</v>
      </c>
    </row>
    <row r="1594" spans="1:5" x14ac:dyDescent="0.25">
      <c r="A1594" s="112" t="str">
        <f t="shared" si="24"/>
        <v>North West2011Other malignant neoplasms</v>
      </c>
      <c r="B1594" s="108" t="s">
        <v>166</v>
      </c>
      <c r="C1594" s="108">
        <v>2011</v>
      </c>
      <c r="D1594" s="108" t="s">
        <v>42</v>
      </c>
      <c r="E1594" s="108">
        <v>919</v>
      </c>
    </row>
    <row r="1595" spans="1:5" x14ac:dyDescent="0.25">
      <c r="A1595" s="112" t="str">
        <f t="shared" si="24"/>
        <v>North West2011Ovary</v>
      </c>
      <c r="B1595" s="108" t="s">
        <v>166</v>
      </c>
      <c r="C1595" s="108">
        <v>2011</v>
      </c>
      <c r="D1595" s="108" t="s">
        <v>43</v>
      </c>
      <c r="E1595" s="108">
        <v>876</v>
      </c>
    </row>
    <row r="1596" spans="1:5" x14ac:dyDescent="0.25">
      <c r="A1596" s="112" t="str">
        <f t="shared" si="24"/>
        <v>North West2011Pancreas</v>
      </c>
      <c r="B1596" s="108" t="s">
        <v>166</v>
      </c>
      <c r="C1596" s="108">
        <v>2011</v>
      </c>
      <c r="D1596" s="108" t="s">
        <v>44</v>
      </c>
      <c r="E1596" s="108">
        <v>953</v>
      </c>
    </row>
    <row r="1597" spans="1:5" x14ac:dyDescent="0.25">
      <c r="A1597" s="112" t="str">
        <f t="shared" si="24"/>
        <v>North West2011Prostate</v>
      </c>
      <c r="B1597" s="108" t="s">
        <v>166</v>
      </c>
      <c r="C1597" s="108">
        <v>2011</v>
      </c>
      <c r="D1597" s="108" t="s">
        <v>45</v>
      </c>
      <c r="E1597" s="108">
        <v>4677</v>
      </c>
    </row>
    <row r="1598" spans="1:5" x14ac:dyDescent="0.25">
      <c r="A1598" s="112" t="str">
        <f t="shared" si="24"/>
        <v>North West2011Sarcoma: Bone</v>
      </c>
      <c r="B1598" s="108" t="s">
        <v>166</v>
      </c>
      <c r="C1598" s="108">
        <v>2011</v>
      </c>
      <c r="D1598" s="108" t="s">
        <v>47</v>
      </c>
      <c r="E1598" s="108">
        <v>52</v>
      </c>
    </row>
    <row r="1599" spans="1:5" x14ac:dyDescent="0.25">
      <c r="A1599" s="112" t="str">
        <f t="shared" si="24"/>
        <v>North West2011Sarcoma: connective and soft tissue</v>
      </c>
      <c r="B1599" s="108" t="s">
        <v>166</v>
      </c>
      <c r="C1599" s="108">
        <v>2011</v>
      </c>
      <c r="D1599" s="108" t="s">
        <v>49</v>
      </c>
      <c r="E1599" s="108">
        <v>261</v>
      </c>
    </row>
    <row r="1600" spans="1:5" x14ac:dyDescent="0.25">
      <c r="A1600" s="112" t="str">
        <f t="shared" si="24"/>
        <v>North West2011Stomach</v>
      </c>
      <c r="B1600" s="108" t="s">
        <v>166</v>
      </c>
      <c r="C1600" s="108">
        <v>2011</v>
      </c>
      <c r="D1600" s="108" t="s">
        <v>51</v>
      </c>
      <c r="E1600" s="108">
        <v>836</v>
      </c>
    </row>
    <row r="1601" spans="1:5" x14ac:dyDescent="0.25">
      <c r="A1601" s="112" t="str">
        <f t="shared" si="24"/>
        <v>North West2011Testis</v>
      </c>
      <c r="B1601" s="108" t="s">
        <v>166</v>
      </c>
      <c r="C1601" s="108">
        <v>2011</v>
      </c>
      <c r="D1601" s="108" t="s">
        <v>53</v>
      </c>
      <c r="E1601" s="108">
        <v>264</v>
      </c>
    </row>
    <row r="1602" spans="1:5" x14ac:dyDescent="0.25">
      <c r="A1602" s="112" t="str">
        <f t="shared" si="24"/>
        <v>North West2011Uterus</v>
      </c>
      <c r="B1602" s="108" t="s">
        <v>166</v>
      </c>
      <c r="C1602" s="108">
        <v>2011</v>
      </c>
      <c r="D1602" s="108" t="s">
        <v>55</v>
      </c>
      <c r="E1602" s="108">
        <v>935</v>
      </c>
    </row>
    <row r="1603" spans="1:5" x14ac:dyDescent="0.25">
      <c r="A1603" s="112" t="str">
        <f t="shared" si="24"/>
        <v>North West2011Vulva</v>
      </c>
      <c r="B1603" s="108" t="s">
        <v>166</v>
      </c>
      <c r="C1603" s="108">
        <v>2011</v>
      </c>
      <c r="D1603" s="108" t="s">
        <v>57</v>
      </c>
      <c r="E1603" s="108">
        <v>153</v>
      </c>
    </row>
    <row r="1604" spans="1:5" x14ac:dyDescent="0.25">
      <c r="A1604" s="112" t="str">
        <f t="shared" si="24"/>
        <v>North West2011 Total</v>
      </c>
      <c r="B1604" s="108" t="s">
        <v>166</v>
      </c>
      <c r="C1604" s="108" t="s">
        <v>77</v>
      </c>
      <c r="D1604" s="108" t="s">
        <v>80</v>
      </c>
      <c r="E1604" s="108">
        <v>43117</v>
      </c>
    </row>
    <row r="1605" spans="1:5" x14ac:dyDescent="0.25">
      <c r="A1605" s="112" t="str">
        <f t="shared" si="24"/>
        <v>North West2012Bladder</v>
      </c>
      <c r="B1605" s="108" t="s">
        <v>166</v>
      </c>
      <c r="C1605" s="108">
        <v>2012</v>
      </c>
      <c r="D1605" s="108" t="s">
        <v>14</v>
      </c>
      <c r="E1605" s="108">
        <v>1208</v>
      </c>
    </row>
    <row r="1606" spans="1:5" x14ac:dyDescent="0.25">
      <c r="A1606" s="112" t="str">
        <f t="shared" ref="A1606:A1669" si="25">CONCATENATE(B1606,C1606,D1606)</f>
        <v>North West2012Bladder (in situ)</v>
      </c>
      <c r="B1606" s="108" t="s">
        <v>166</v>
      </c>
      <c r="C1606" s="108">
        <v>2012</v>
      </c>
      <c r="D1606" s="108" t="s">
        <v>176</v>
      </c>
      <c r="E1606" s="108">
        <v>308</v>
      </c>
    </row>
    <row r="1607" spans="1:5" x14ac:dyDescent="0.25">
      <c r="A1607" s="112" t="str">
        <f t="shared" si="25"/>
        <v>North West2012Brain</v>
      </c>
      <c r="B1607" s="108" t="s">
        <v>166</v>
      </c>
      <c r="C1607" s="108">
        <v>2012</v>
      </c>
      <c r="D1607" s="108" t="s">
        <v>15</v>
      </c>
      <c r="E1607" s="108">
        <v>656</v>
      </c>
    </row>
    <row r="1608" spans="1:5" x14ac:dyDescent="0.25">
      <c r="A1608" s="112" t="str">
        <f t="shared" si="25"/>
        <v>North West2012Breast</v>
      </c>
      <c r="B1608" s="108" t="s">
        <v>166</v>
      </c>
      <c r="C1608" s="108">
        <v>2012</v>
      </c>
      <c r="D1608" s="108" t="s">
        <v>18</v>
      </c>
      <c r="E1608" s="108">
        <v>5842</v>
      </c>
    </row>
    <row r="1609" spans="1:5" x14ac:dyDescent="0.25">
      <c r="A1609" s="112" t="str">
        <f t="shared" si="25"/>
        <v>North West2012Breast (in-situ)</v>
      </c>
      <c r="B1609" s="108" t="s">
        <v>166</v>
      </c>
      <c r="C1609" s="108">
        <v>2012</v>
      </c>
      <c r="D1609" s="108" t="s">
        <v>19</v>
      </c>
      <c r="E1609" s="108">
        <v>741</v>
      </c>
    </row>
    <row r="1610" spans="1:5" x14ac:dyDescent="0.25">
      <c r="A1610" s="112" t="str">
        <f t="shared" si="25"/>
        <v>North West2012Cancer of Unknown Primary</v>
      </c>
      <c r="B1610" s="108" t="s">
        <v>166</v>
      </c>
      <c r="C1610" s="108">
        <v>2012</v>
      </c>
      <c r="D1610" s="108" t="s">
        <v>20</v>
      </c>
      <c r="E1610" s="108">
        <v>930</v>
      </c>
    </row>
    <row r="1611" spans="1:5" x14ac:dyDescent="0.25">
      <c r="A1611" s="112" t="str">
        <f t="shared" si="25"/>
        <v>North West2012Cervix</v>
      </c>
      <c r="B1611" s="108" t="s">
        <v>166</v>
      </c>
      <c r="C1611" s="108">
        <v>2012</v>
      </c>
      <c r="D1611" s="108" t="s">
        <v>21</v>
      </c>
      <c r="E1611" s="108">
        <v>372</v>
      </c>
    </row>
    <row r="1612" spans="1:5" x14ac:dyDescent="0.25">
      <c r="A1612" s="112" t="str">
        <f t="shared" si="25"/>
        <v>North West2012Cervix (in-situ)</v>
      </c>
      <c r="B1612" s="108" t="s">
        <v>166</v>
      </c>
      <c r="C1612" s="108">
        <v>2012</v>
      </c>
      <c r="D1612" s="108" t="s">
        <v>22</v>
      </c>
      <c r="E1612" s="108">
        <v>1950</v>
      </c>
    </row>
    <row r="1613" spans="1:5" x14ac:dyDescent="0.25">
      <c r="A1613" s="112" t="str">
        <f t="shared" si="25"/>
        <v>North West2012Colorectal</v>
      </c>
      <c r="B1613" s="108" t="s">
        <v>166</v>
      </c>
      <c r="C1613" s="108">
        <v>2012</v>
      </c>
      <c r="D1613" s="108" t="s">
        <v>23</v>
      </c>
      <c r="E1613" s="108">
        <v>5025</v>
      </c>
    </row>
    <row r="1614" spans="1:5" x14ac:dyDescent="0.25">
      <c r="A1614" s="112" t="str">
        <f t="shared" si="25"/>
        <v>North West2012Head and neck - Larynx</v>
      </c>
      <c r="B1614" s="108" t="s">
        <v>166</v>
      </c>
      <c r="C1614" s="108">
        <v>2012</v>
      </c>
      <c r="D1614" s="108" t="s">
        <v>177</v>
      </c>
      <c r="E1614" s="108">
        <v>334</v>
      </c>
    </row>
    <row r="1615" spans="1:5" x14ac:dyDescent="0.25">
      <c r="A1615" s="112" t="str">
        <f t="shared" si="25"/>
        <v>North West2012Head and Neck - non specific</v>
      </c>
      <c r="B1615" s="108" t="s">
        <v>166</v>
      </c>
      <c r="C1615" s="108">
        <v>2012</v>
      </c>
      <c r="D1615" s="108" t="s">
        <v>27</v>
      </c>
      <c r="E1615" s="108">
        <v>97</v>
      </c>
    </row>
    <row r="1616" spans="1:5" x14ac:dyDescent="0.25">
      <c r="A1616" s="112" t="str">
        <f t="shared" si="25"/>
        <v>North West2012Head and neck - Oral cavity</v>
      </c>
      <c r="B1616" s="108" t="s">
        <v>166</v>
      </c>
      <c r="C1616" s="108">
        <v>2012</v>
      </c>
      <c r="D1616" s="108" t="s">
        <v>24</v>
      </c>
      <c r="E1616" s="108">
        <v>375</v>
      </c>
    </row>
    <row r="1617" spans="1:5" x14ac:dyDescent="0.25">
      <c r="A1617" s="112" t="str">
        <f t="shared" si="25"/>
        <v>North West2012Head and neck - Oropharynx</v>
      </c>
      <c r="B1617" s="108" t="s">
        <v>166</v>
      </c>
      <c r="C1617" s="108">
        <v>2012</v>
      </c>
      <c r="D1617" s="108" t="s">
        <v>25</v>
      </c>
      <c r="E1617" s="108">
        <v>360</v>
      </c>
    </row>
    <row r="1618" spans="1:5" x14ac:dyDescent="0.25">
      <c r="A1618" s="112" t="str">
        <f t="shared" si="25"/>
        <v>North West2012Head and neck - Other (excl. oral cavity, oropharynx, larynx &amp; thyroid)</v>
      </c>
      <c r="B1618" s="108" t="s">
        <v>166</v>
      </c>
      <c r="C1618" s="108">
        <v>2012</v>
      </c>
      <c r="D1618" s="108" t="s">
        <v>28</v>
      </c>
      <c r="E1618" s="108">
        <v>247</v>
      </c>
    </row>
    <row r="1619" spans="1:5" x14ac:dyDescent="0.25">
      <c r="A1619" s="112" t="str">
        <f t="shared" si="25"/>
        <v>North West2012Head and neck - Thyroid</v>
      </c>
      <c r="B1619" s="108" t="s">
        <v>166</v>
      </c>
      <c r="C1619" s="108">
        <v>2012</v>
      </c>
      <c r="D1619" s="108" t="s">
        <v>178</v>
      </c>
      <c r="E1619" s="108">
        <v>394</v>
      </c>
    </row>
    <row r="1620" spans="1:5" x14ac:dyDescent="0.25">
      <c r="A1620" s="112" t="str">
        <f t="shared" si="25"/>
        <v>North West2012Hodgkin lymphoma</v>
      </c>
      <c r="B1620" s="108" t="s">
        <v>166</v>
      </c>
      <c r="C1620" s="108">
        <v>2012</v>
      </c>
      <c r="D1620" s="108" t="s">
        <v>29</v>
      </c>
      <c r="E1620" s="108">
        <v>208</v>
      </c>
    </row>
    <row r="1621" spans="1:5" x14ac:dyDescent="0.25">
      <c r="A1621" s="112" t="str">
        <f t="shared" si="25"/>
        <v>North West2012Kidney</v>
      </c>
      <c r="B1621" s="108" t="s">
        <v>166</v>
      </c>
      <c r="C1621" s="108">
        <v>2012</v>
      </c>
      <c r="D1621" s="108" t="s">
        <v>31</v>
      </c>
      <c r="E1621" s="108">
        <v>1170</v>
      </c>
    </row>
    <row r="1622" spans="1:5" x14ac:dyDescent="0.25">
      <c r="A1622" s="112" t="str">
        <f t="shared" si="25"/>
        <v>North West2012Leukaemia: acute myeloid</v>
      </c>
      <c r="B1622" s="108" t="s">
        <v>166</v>
      </c>
      <c r="C1622" s="108">
        <v>2012</v>
      </c>
      <c r="D1622" s="108" t="s">
        <v>33</v>
      </c>
      <c r="E1622" s="108">
        <v>349</v>
      </c>
    </row>
    <row r="1623" spans="1:5" x14ac:dyDescent="0.25">
      <c r="A1623" s="112" t="str">
        <f t="shared" si="25"/>
        <v>North West2012Leukaemia: chronic lymphocytic</v>
      </c>
      <c r="B1623" s="108" t="s">
        <v>166</v>
      </c>
      <c r="C1623" s="108">
        <v>2012</v>
      </c>
      <c r="D1623" s="108" t="s">
        <v>34</v>
      </c>
      <c r="E1623" s="108">
        <v>420</v>
      </c>
    </row>
    <row r="1624" spans="1:5" x14ac:dyDescent="0.25">
      <c r="A1624" s="112" t="str">
        <f t="shared" si="25"/>
        <v>North West2012Leukaemia: other (all excluding AML and CLL)</v>
      </c>
      <c r="B1624" s="108" t="s">
        <v>166</v>
      </c>
      <c r="C1624" s="108">
        <v>2012</v>
      </c>
      <c r="D1624" s="108" t="s">
        <v>35</v>
      </c>
      <c r="E1624" s="108">
        <v>163</v>
      </c>
    </row>
    <row r="1625" spans="1:5" x14ac:dyDescent="0.25">
      <c r="A1625" s="112" t="str">
        <f t="shared" si="25"/>
        <v>North West2012Liver</v>
      </c>
      <c r="B1625" s="108" t="s">
        <v>166</v>
      </c>
      <c r="C1625" s="108">
        <v>2012</v>
      </c>
      <c r="D1625" s="108" t="s">
        <v>179</v>
      </c>
      <c r="E1625" s="108">
        <v>644</v>
      </c>
    </row>
    <row r="1626" spans="1:5" x14ac:dyDescent="0.25">
      <c r="A1626" s="112" t="str">
        <f t="shared" si="25"/>
        <v>North West2012Lung</v>
      </c>
      <c r="B1626" s="108" t="s">
        <v>166</v>
      </c>
      <c r="C1626" s="108">
        <v>2012</v>
      </c>
      <c r="D1626" s="108" t="s">
        <v>37</v>
      </c>
      <c r="E1626" s="108">
        <v>6388</v>
      </c>
    </row>
    <row r="1627" spans="1:5" x14ac:dyDescent="0.25">
      <c r="A1627" s="112" t="str">
        <f t="shared" si="25"/>
        <v>North West2012Melanoma</v>
      </c>
      <c r="B1627" s="108" t="s">
        <v>166</v>
      </c>
      <c r="C1627" s="108">
        <v>2012</v>
      </c>
      <c r="D1627" s="108" t="s">
        <v>38</v>
      </c>
      <c r="E1627" s="108">
        <v>1567</v>
      </c>
    </row>
    <row r="1628" spans="1:5" x14ac:dyDescent="0.25">
      <c r="A1628" s="112" t="str">
        <f t="shared" si="25"/>
        <v>North West2012Meninges</v>
      </c>
      <c r="B1628" s="108" t="s">
        <v>166</v>
      </c>
      <c r="C1628" s="108">
        <v>2012</v>
      </c>
      <c r="D1628" s="108" t="s">
        <v>16</v>
      </c>
      <c r="E1628" s="108">
        <v>243</v>
      </c>
    </row>
    <row r="1629" spans="1:5" x14ac:dyDescent="0.25">
      <c r="A1629" s="112" t="str">
        <f t="shared" si="25"/>
        <v>North West2012Mesothelioma</v>
      </c>
      <c r="B1629" s="108" t="s">
        <v>166</v>
      </c>
      <c r="C1629" s="108">
        <v>2012</v>
      </c>
      <c r="D1629" s="108" t="s">
        <v>39</v>
      </c>
      <c r="E1629" s="108">
        <v>348</v>
      </c>
    </row>
    <row r="1630" spans="1:5" x14ac:dyDescent="0.25">
      <c r="A1630" s="112" t="str">
        <f t="shared" si="25"/>
        <v>North West2012Multiple myeloma</v>
      </c>
      <c r="B1630" s="108" t="s">
        <v>166</v>
      </c>
      <c r="C1630" s="108">
        <v>2012</v>
      </c>
      <c r="D1630" s="108" t="s">
        <v>40</v>
      </c>
      <c r="E1630" s="108">
        <v>530</v>
      </c>
    </row>
    <row r="1631" spans="1:5" x14ac:dyDescent="0.25">
      <c r="A1631" s="112" t="str">
        <f t="shared" si="25"/>
        <v>North West2012Non-Hodgkin lymphoma</v>
      </c>
      <c r="B1631" s="108" t="s">
        <v>166</v>
      </c>
      <c r="C1631" s="108">
        <v>2012</v>
      </c>
      <c r="D1631" s="108" t="s">
        <v>30</v>
      </c>
      <c r="E1631" s="108">
        <v>1356</v>
      </c>
    </row>
    <row r="1632" spans="1:5" x14ac:dyDescent="0.25">
      <c r="A1632" s="112" t="str">
        <f t="shared" si="25"/>
        <v>North West2012Oesophagus</v>
      </c>
      <c r="B1632" s="108" t="s">
        <v>166</v>
      </c>
      <c r="C1632" s="108">
        <v>2012</v>
      </c>
      <c r="D1632" s="108" t="s">
        <v>41</v>
      </c>
      <c r="E1632" s="108">
        <v>1215</v>
      </c>
    </row>
    <row r="1633" spans="1:5" x14ac:dyDescent="0.25">
      <c r="A1633" s="112" t="str">
        <f t="shared" si="25"/>
        <v>North West2012Other and unspecified urinary</v>
      </c>
      <c r="B1633" s="108" t="s">
        <v>166</v>
      </c>
      <c r="C1633" s="108">
        <v>2012</v>
      </c>
      <c r="D1633" s="108" t="s">
        <v>32</v>
      </c>
      <c r="E1633" s="108">
        <v>209</v>
      </c>
    </row>
    <row r="1634" spans="1:5" x14ac:dyDescent="0.25">
      <c r="A1634" s="112" t="str">
        <f t="shared" si="25"/>
        <v>North West2012Other CNS and intracranial tumours</v>
      </c>
      <c r="B1634" s="108" t="s">
        <v>166</v>
      </c>
      <c r="C1634" s="108">
        <v>2012</v>
      </c>
      <c r="D1634" s="108" t="s">
        <v>17</v>
      </c>
      <c r="E1634" s="108">
        <v>223</v>
      </c>
    </row>
    <row r="1635" spans="1:5" x14ac:dyDescent="0.25">
      <c r="A1635" s="112" t="str">
        <f t="shared" si="25"/>
        <v>North West2012Other haematological malignancies</v>
      </c>
      <c r="B1635" s="108" t="s">
        <v>166</v>
      </c>
      <c r="C1635" s="108">
        <v>2012</v>
      </c>
      <c r="D1635" s="108" t="s">
        <v>36</v>
      </c>
      <c r="E1635" s="108">
        <v>194</v>
      </c>
    </row>
    <row r="1636" spans="1:5" x14ac:dyDescent="0.25">
      <c r="A1636" s="112" t="str">
        <f t="shared" si="25"/>
        <v>North West2012Other malignant neoplasms</v>
      </c>
      <c r="B1636" s="108" t="s">
        <v>166</v>
      </c>
      <c r="C1636" s="108">
        <v>2012</v>
      </c>
      <c r="D1636" s="108" t="s">
        <v>42</v>
      </c>
      <c r="E1636" s="108">
        <v>1020</v>
      </c>
    </row>
    <row r="1637" spans="1:5" x14ac:dyDescent="0.25">
      <c r="A1637" s="112" t="str">
        <f t="shared" si="25"/>
        <v>North West2012Ovary</v>
      </c>
      <c r="B1637" s="108" t="s">
        <v>166</v>
      </c>
      <c r="C1637" s="108">
        <v>2012</v>
      </c>
      <c r="D1637" s="108" t="s">
        <v>43</v>
      </c>
      <c r="E1637" s="108">
        <v>903</v>
      </c>
    </row>
    <row r="1638" spans="1:5" x14ac:dyDescent="0.25">
      <c r="A1638" s="112" t="str">
        <f t="shared" si="25"/>
        <v>North West2012Pancreas</v>
      </c>
      <c r="B1638" s="108" t="s">
        <v>166</v>
      </c>
      <c r="C1638" s="108">
        <v>2012</v>
      </c>
      <c r="D1638" s="108" t="s">
        <v>44</v>
      </c>
      <c r="E1638" s="108">
        <v>1056</v>
      </c>
    </row>
    <row r="1639" spans="1:5" x14ac:dyDescent="0.25">
      <c r="A1639" s="112" t="str">
        <f t="shared" si="25"/>
        <v>North West2012Prostate</v>
      </c>
      <c r="B1639" s="108" t="s">
        <v>166</v>
      </c>
      <c r="C1639" s="108">
        <v>2012</v>
      </c>
      <c r="D1639" s="108" t="s">
        <v>45</v>
      </c>
      <c r="E1639" s="108">
        <v>5069</v>
      </c>
    </row>
    <row r="1640" spans="1:5" x14ac:dyDescent="0.25">
      <c r="A1640" s="112" t="str">
        <f t="shared" si="25"/>
        <v>North West2012Sarcoma: Bone</v>
      </c>
      <c r="B1640" s="108" t="s">
        <v>166</v>
      </c>
      <c r="C1640" s="108">
        <v>2012</v>
      </c>
      <c r="D1640" s="108" t="s">
        <v>47</v>
      </c>
      <c r="E1640" s="108">
        <v>74</v>
      </c>
    </row>
    <row r="1641" spans="1:5" x14ac:dyDescent="0.25">
      <c r="A1641" s="112" t="str">
        <f t="shared" si="25"/>
        <v>North West2012Sarcoma: connective and soft tissue</v>
      </c>
      <c r="B1641" s="108" t="s">
        <v>166</v>
      </c>
      <c r="C1641" s="108">
        <v>2012</v>
      </c>
      <c r="D1641" s="108" t="s">
        <v>49</v>
      </c>
      <c r="E1641" s="108">
        <v>267</v>
      </c>
    </row>
    <row r="1642" spans="1:5" x14ac:dyDescent="0.25">
      <c r="A1642" s="112" t="str">
        <f t="shared" si="25"/>
        <v>North West2012Stomach</v>
      </c>
      <c r="B1642" s="108" t="s">
        <v>166</v>
      </c>
      <c r="C1642" s="108">
        <v>2012</v>
      </c>
      <c r="D1642" s="108" t="s">
        <v>51</v>
      </c>
      <c r="E1642" s="108">
        <v>884</v>
      </c>
    </row>
    <row r="1643" spans="1:5" x14ac:dyDescent="0.25">
      <c r="A1643" s="112" t="str">
        <f t="shared" si="25"/>
        <v>North West2012Testis</v>
      </c>
      <c r="B1643" s="108" t="s">
        <v>166</v>
      </c>
      <c r="C1643" s="108">
        <v>2012</v>
      </c>
      <c r="D1643" s="108" t="s">
        <v>53</v>
      </c>
      <c r="E1643" s="108">
        <v>259</v>
      </c>
    </row>
    <row r="1644" spans="1:5" x14ac:dyDescent="0.25">
      <c r="A1644" s="112" t="str">
        <f t="shared" si="25"/>
        <v>North West2012Uterus</v>
      </c>
      <c r="B1644" s="108" t="s">
        <v>166</v>
      </c>
      <c r="C1644" s="108">
        <v>2012</v>
      </c>
      <c r="D1644" s="108" t="s">
        <v>55</v>
      </c>
      <c r="E1644" s="108">
        <v>974</v>
      </c>
    </row>
    <row r="1645" spans="1:5" x14ac:dyDescent="0.25">
      <c r="A1645" s="112" t="str">
        <f t="shared" si="25"/>
        <v>North West2012Vulva</v>
      </c>
      <c r="B1645" s="108" t="s">
        <v>166</v>
      </c>
      <c r="C1645" s="108">
        <v>2012</v>
      </c>
      <c r="D1645" s="108" t="s">
        <v>57</v>
      </c>
      <c r="E1645" s="108">
        <v>155</v>
      </c>
    </row>
    <row r="1646" spans="1:5" x14ac:dyDescent="0.25">
      <c r="A1646" s="112" t="str">
        <f t="shared" si="25"/>
        <v>North West2012 Total</v>
      </c>
      <c r="B1646" s="108" t="s">
        <v>166</v>
      </c>
      <c r="C1646" s="108" t="s">
        <v>78</v>
      </c>
      <c r="D1646" s="108" t="s">
        <v>80</v>
      </c>
      <c r="E1646" s="108">
        <v>44727</v>
      </c>
    </row>
    <row r="1647" spans="1:5" x14ac:dyDescent="0.25">
      <c r="A1647" s="112" t="str">
        <f t="shared" si="25"/>
        <v>North West2013Bladder</v>
      </c>
      <c r="B1647" s="108" t="s">
        <v>166</v>
      </c>
      <c r="C1647" s="108">
        <v>2013</v>
      </c>
      <c r="D1647" s="108" t="s">
        <v>14</v>
      </c>
      <c r="E1647" s="108">
        <v>1286</v>
      </c>
    </row>
    <row r="1648" spans="1:5" x14ac:dyDescent="0.25">
      <c r="A1648" s="112" t="str">
        <f t="shared" si="25"/>
        <v>North West2013Bladder (in situ)</v>
      </c>
      <c r="B1648" s="108" t="s">
        <v>166</v>
      </c>
      <c r="C1648" s="108">
        <v>2013</v>
      </c>
      <c r="D1648" s="108" t="s">
        <v>176</v>
      </c>
      <c r="E1648" s="108">
        <v>983</v>
      </c>
    </row>
    <row r="1649" spans="1:5" x14ac:dyDescent="0.25">
      <c r="A1649" s="112" t="str">
        <f t="shared" si="25"/>
        <v>North West2013Brain</v>
      </c>
      <c r="B1649" s="108" t="s">
        <v>166</v>
      </c>
      <c r="C1649" s="108">
        <v>2013</v>
      </c>
      <c r="D1649" s="108" t="s">
        <v>15</v>
      </c>
      <c r="E1649" s="108">
        <v>615</v>
      </c>
    </row>
    <row r="1650" spans="1:5" x14ac:dyDescent="0.25">
      <c r="A1650" s="112" t="str">
        <f t="shared" si="25"/>
        <v>North West2013Breast</v>
      </c>
      <c r="B1650" s="108" t="s">
        <v>166</v>
      </c>
      <c r="C1650" s="108">
        <v>2013</v>
      </c>
      <c r="D1650" s="108" t="s">
        <v>18</v>
      </c>
      <c r="E1650" s="108">
        <v>6002</v>
      </c>
    </row>
    <row r="1651" spans="1:5" x14ac:dyDescent="0.25">
      <c r="A1651" s="112" t="str">
        <f t="shared" si="25"/>
        <v>North West2013Breast (in-situ)</v>
      </c>
      <c r="B1651" s="108" t="s">
        <v>166</v>
      </c>
      <c r="C1651" s="108">
        <v>2013</v>
      </c>
      <c r="D1651" s="108" t="s">
        <v>19</v>
      </c>
      <c r="E1651" s="108">
        <v>772</v>
      </c>
    </row>
    <row r="1652" spans="1:5" x14ac:dyDescent="0.25">
      <c r="A1652" s="112" t="str">
        <f t="shared" si="25"/>
        <v>North West2013Cancer of Unknown Primary</v>
      </c>
      <c r="B1652" s="108" t="s">
        <v>166</v>
      </c>
      <c r="C1652" s="108">
        <v>2013</v>
      </c>
      <c r="D1652" s="108" t="s">
        <v>20</v>
      </c>
      <c r="E1652" s="108">
        <v>978</v>
      </c>
    </row>
    <row r="1653" spans="1:5" x14ac:dyDescent="0.25">
      <c r="A1653" s="112" t="str">
        <f t="shared" si="25"/>
        <v>North West2013Cervix</v>
      </c>
      <c r="B1653" s="108" t="s">
        <v>166</v>
      </c>
      <c r="C1653" s="108">
        <v>2013</v>
      </c>
      <c r="D1653" s="108" t="s">
        <v>21</v>
      </c>
      <c r="E1653" s="108">
        <v>396</v>
      </c>
    </row>
    <row r="1654" spans="1:5" x14ac:dyDescent="0.25">
      <c r="A1654" s="112" t="str">
        <f t="shared" si="25"/>
        <v>North West2013Cervix (in-situ)</v>
      </c>
      <c r="B1654" s="108" t="s">
        <v>166</v>
      </c>
      <c r="C1654" s="108">
        <v>2013</v>
      </c>
      <c r="D1654" s="108" t="s">
        <v>22</v>
      </c>
      <c r="E1654" s="108">
        <v>2031</v>
      </c>
    </row>
    <row r="1655" spans="1:5" x14ac:dyDescent="0.25">
      <c r="A1655" s="112" t="str">
        <f t="shared" si="25"/>
        <v>North West2013Colorectal</v>
      </c>
      <c r="B1655" s="108" t="s">
        <v>166</v>
      </c>
      <c r="C1655" s="108">
        <v>2013</v>
      </c>
      <c r="D1655" s="108" t="s">
        <v>23</v>
      </c>
      <c r="E1655" s="108">
        <v>4793</v>
      </c>
    </row>
    <row r="1656" spans="1:5" x14ac:dyDescent="0.25">
      <c r="A1656" s="112" t="str">
        <f t="shared" si="25"/>
        <v>North West2013Head and neck - Larynx</v>
      </c>
      <c r="B1656" s="108" t="s">
        <v>166</v>
      </c>
      <c r="C1656" s="108">
        <v>2013</v>
      </c>
      <c r="D1656" s="108" t="s">
        <v>177</v>
      </c>
      <c r="E1656" s="108">
        <v>306</v>
      </c>
    </row>
    <row r="1657" spans="1:5" x14ac:dyDescent="0.25">
      <c r="A1657" s="112" t="str">
        <f t="shared" si="25"/>
        <v>North West2013Head and Neck - non specific</v>
      </c>
      <c r="B1657" s="108" t="s">
        <v>166</v>
      </c>
      <c r="C1657" s="108">
        <v>2013</v>
      </c>
      <c r="D1657" s="108" t="s">
        <v>27</v>
      </c>
      <c r="E1657" s="108">
        <v>61</v>
      </c>
    </row>
    <row r="1658" spans="1:5" x14ac:dyDescent="0.25">
      <c r="A1658" s="112" t="str">
        <f t="shared" si="25"/>
        <v>North West2013Head and neck - Oral cavity</v>
      </c>
      <c r="B1658" s="108" t="s">
        <v>166</v>
      </c>
      <c r="C1658" s="108">
        <v>2013</v>
      </c>
      <c r="D1658" s="108" t="s">
        <v>24</v>
      </c>
      <c r="E1658" s="108">
        <v>444</v>
      </c>
    </row>
    <row r="1659" spans="1:5" x14ac:dyDescent="0.25">
      <c r="A1659" s="112" t="str">
        <f t="shared" si="25"/>
        <v>North West2013Head and neck - Oropharynx</v>
      </c>
      <c r="B1659" s="108" t="s">
        <v>166</v>
      </c>
      <c r="C1659" s="108">
        <v>2013</v>
      </c>
      <c r="D1659" s="108" t="s">
        <v>25</v>
      </c>
      <c r="E1659" s="108">
        <v>389</v>
      </c>
    </row>
    <row r="1660" spans="1:5" x14ac:dyDescent="0.25">
      <c r="A1660" s="112" t="str">
        <f t="shared" si="25"/>
        <v>North West2013Head and neck - Other (excl. oral cavity, oropharynx, larynx &amp; thyroid)</v>
      </c>
      <c r="B1660" s="108" t="s">
        <v>166</v>
      </c>
      <c r="C1660" s="108">
        <v>2013</v>
      </c>
      <c r="D1660" s="108" t="s">
        <v>28</v>
      </c>
      <c r="E1660" s="108">
        <v>245</v>
      </c>
    </row>
    <row r="1661" spans="1:5" x14ac:dyDescent="0.25">
      <c r="A1661" s="112" t="str">
        <f t="shared" si="25"/>
        <v>North West2013Head and neck - Thyroid</v>
      </c>
      <c r="B1661" s="108" t="s">
        <v>166</v>
      </c>
      <c r="C1661" s="108">
        <v>2013</v>
      </c>
      <c r="D1661" s="108" t="s">
        <v>178</v>
      </c>
      <c r="E1661" s="108">
        <v>442</v>
      </c>
    </row>
    <row r="1662" spans="1:5" x14ac:dyDescent="0.25">
      <c r="A1662" s="112" t="str">
        <f t="shared" si="25"/>
        <v>North West2013Hodgkin lymphoma</v>
      </c>
      <c r="B1662" s="108" t="s">
        <v>166</v>
      </c>
      <c r="C1662" s="108">
        <v>2013</v>
      </c>
      <c r="D1662" s="108" t="s">
        <v>29</v>
      </c>
      <c r="E1662" s="108">
        <v>219</v>
      </c>
    </row>
    <row r="1663" spans="1:5" x14ac:dyDescent="0.25">
      <c r="A1663" s="112" t="str">
        <f t="shared" si="25"/>
        <v>North West2013Kidney</v>
      </c>
      <c r="B1663" s="108" t="s">
        <v>166</v>
      </c>
      <c r="C1663" s="108">
        <v>2013</v>
      </c>
      <c r="D1663" s="108" t="s">
        <v>31</v>
      </c>
      <c r="E1663" s="108">
        <v>1249</v>
      </c>
    </row>
    <row r="1664" spans="1:5" x14ac:dyDescent="0.25">
      <c r="A1664" s="112" t="str">
        <f t="shared" si="25"/>
        <v>North West2013Leukaemia: acute myeloid</v>
      </c>
      <c r="B1664" s="108" t="s">
        <v>166</v>
      </c>
      <c r="C1664" s="108">
        <v>2013</v>
      </c>
      <c r="D1664" s="108" t="s">
        <v>33</v>
      </c>
      <c r="E1664" s="108">
        <v>300</v>
      </c>
    </row>
    <row r="1665" spans="1:5" x14ac:dyDescent="0.25">
      <c r="A1665" s="112" t="str">
        <f t="shared" si="25"/>
        <v>North West2013Leukaemia: chronic lymphocytic</v>
      </c>
      <c r="B1665" s="108" t="s">
        <v>166</v>
      </c>
      <c r="C1665" s="108">
        <v>2013</v>
      </c>
      <c r="D1665" s="108" t="s">
        <v>34</v>
      </c>
      <c r="E1665" s="108">
        <v>358</v>
      </c>
    </row>
    <row r="1666" spans="1:5" x14ac:dyDescent="0.25">
      <c r="A1666" s="112" t="str">
        <f t="shared" si="25"/>
        <v>North West2013Leukaemia: other (all excluding AML and CLL)</v>
      </c>
      <c r="B1666" s="108" t="s">
        <v>166</v>
      </c>
      <c r="C1666" s="108">
        <v>2013</v>
      </c>
      <c r="D1666" s="108" t="s">
        <v>35</v>
      </c>
      <c r="E1666" s="108">
        <v>151</v>
      </c>
    </row>
    <row r="1667" spans="1:5" x14ac:dyDescent="0.25">
      <c r="A1667" s="112" t="str">
        <f t="shared" si="25"/>
        <v>North West2013Liver</v>
      </c>
      <c r="B1667" s="108" t="s">
        <v>166</v>
      </c>
      <c r="C1667" s="108">
        <v>2013</v>
      </c>
      <c r="D1667" s="108" t="s">
        <v>179</v>
      </c>
      <c r="E1667" s="108">
        <v>751</v>
      </c>
    </row>
    <row r="1668" spans="1:5" x14ac:dyDescent="0.25">
      <c r="A1668" s="112" t="str">
        <f t="shared" si="25"/>
        <v>North West2013Lung</v>
      </c>
      <c r="B1668" s="108" t="s">
        <v>166</v>
      </c>
      <c r="C1668" s="108">
        <v>2013</v>
      </c>
      <c r="D1668" s="108" t="s">
        <v>37</v>
      </c>
      <c r="E1668" s="108">
        <v>6317</v>
      </c>
    </row>
    <row r="1669" spans="1:5" x14ac:dyDescent="0.25">
      <c r="A1669" s="112" t="str">
        <f t="shared" si="25"/>
        <v>North West2013Melanoma</v>
      </c>
      <c r="B1669" s="108" t="s">
        <v>166</v>
      </c>
      <c r="C1669" s="108">
        <v>2013</v>
      </c>
      <c r="D1669" s="108" t="s">
        <v>38</v>
      </c>
      <c r="E1669" s="108">
        <v>1676</v>
      </c>
    </row>
    <row r="1670" spans="1:5" x14ac:dyDescent="0.25">
      <c r="A1670" s="112" t="str">
        <f t="shared" ref="A1670:A1733" si="26">CONCATENATE(B1670,C1670,D1670)</f>
        <v>North West2013Meninges</v>
      </c>
      <c r="B1670" s="108" t="s">
        <v>166</v>
      </c>
      <c r="C1670" s="108">
        <v>2013</v>
      </c>
      <c r="D1670" s="108" t="s">
        <v>16</v>
      </c>
      <c r="E1670" s="108">
        <v>255</v>
      </c>
    </row>
    <row r="1671" spans="1:5" x14ac:dyDescent="0.25">
      <c r="A1671" s="112" t="str">
        <f t="shared" si="26"/>
        <v>North West2013Mesothelioma</v>
      </c>
      <c r="B1671" s="108" t="s">
        <v>166</v>
      </c>
      <c r="C1671" s="108">
        <v>2013</v>
      </c>
      <c r="D1671" s="108" t="s">
        <v>39</v>
      </c>
      <c r="E1671" s="108">
        <v>335</v>
      </c>
    </row>
    <row r="1672" spans="1:5" x14ac:dyDescent="0.25">
      <c r="A1672" s="112" t="str">
        <f t="shared" si="26"/>
        <v>North West2013Multiple myeloma</v>
      </c>
      <c r="B1672" s="108" t="s">
        <v>166</v>
      </c>
      <c r="C1672" s="108">
        <v>2013</v>
      </c>
      <c r="D1672" s="108" t="s">
        <v>40</v>
      </c>
      <c r="E1672" s="108">
        <v>506</v>
      </c>
    </row>
    <row r="1673" spans="1:5" x14ac:dyDescent="0.25">
      <c r="A1673" s="112" t="str">
        <f t="shared" si="26"/>
        <v>North West2013Non-Hodgkin lymphoma</v>
      </c>
      <c r="B1673" s="108" t="s">
        <v>166</v>
      </c>
      <c r="C1673" s="108">
        <v>2013</v>
      </c>
      <c r="D1673" s="108" t="s">
        <v>30</v>
      </c>
      <c r="E1673" s="108">
        <v>1410</v>
      </c>
    </row>
    <row r="1674" spans="1:5" x14ac:dyDescent="0.25">
      <c r="A1674" s="112" t="str">
        <f t="shared" si="26"/>
        <v>North West2013Oesophagus</v>
      </c>
      <c r="B1674" s="108" t="s">
        <v>166</v>
      </c>
      <c r="C1674" s="108">
        <v>2013</v>
      </c>
      <c r="D1674" s="108" t="s">
        <v>41</v>
      </c>
      <c r="E1674" s="108">
        <v>1162</v>
      </c>
    </row>
    <row r="1675" spans="1:5" x14ac:dyDescent="0.25">
      <c r="A1675" s="112" t="str">
        <f t="shared" si="26"/>
        <v>North West2013Other and unspecified urinary</v>
      </c>
      <c r="B1675" s="108" t="s">
        <v>166</v>
      </c>
      <c r="C1675" s="108">
        <v>2013</v>
      </c>
      <c r="D1675" s="108" t="s">
        <v>32</v>
      </c>
      <c r="E1675" s="108">
        <v>206</v>
      </c>
    </row>
    <row r="1676" spans="1:5" x14ac:dyDescent="0.25">
      <c r="A1676" s="112" t="str">
        <f t="shared" si="26"/>
        <v>North West2013Other CNS and intracranial tumours</v>
      </c>
      <c r="B1676" s="108" t="s">
        <v>166</v>
      </c>
      <c r="C1676" s="108">
        <v>2013</v>
      </c>
      <c r="D1676" s="108" t="s">
        <v>17</v>
      </c>
      <c r="E1676" s="108">
        <v>226</v>
      </c>
    </row>
    <row r="1677" spans="1:5" x14ac:dyDescent="0.25">
      <c r="A1677" s="112" t="str">
        <f t="shared" si="26"/>
        <v>North West2013Other haematological malignancies</v>
      </c>
      <c r="B1677" s="108" t="s">
        <v>166</v>
      </c>
      <c r="C1677" s="108">
        <v>2013</v>
      </c>
      <c r="D1677" s="108" t="s">
        <v>36</v>
      </c>
      <c r="E1677" s="108">
        <v>162</v>
      </c>
    </row>
    <row r="1678" spans="1:5" x14ac:dyDescent="0.25">
      <c r="A1678" s="112" t="str">
        <f t="shared" si="26"/>
        <v>North West2013Other malignant neoplasms</v>
      </c>
      <c r="B1678" s="108" t="s">
        <v>166</v>
      </c>
      <c r="C1678" s="108">
        <v>2013</v>
      </c>
      <c r="D1678" s="108" t="s">
        <v>42</v>
      </c>
      <c r="E1678" s="108">
        <v>993</v>
      </c>
    </row>
    <row r="1679" spans="1:5" x14ac:dyDescent="0.25">
      <c r="A1679" s="112" t="str">
        <f t="shared" si="26"/>
        <v>North West2013Ovary</v>
      </c>
      <c r="B1679" s="108" t="s">
        <v>166</v>
      </c>
      <c r="C1679" s="108">
        <v>2013</v>
      </c>
      <c r="D1679" s="108" t="s">
        <v>43</v>
      </c>
      <c r="E1679" s="108">
        <v>901</v>
      </c>
    </row>
    <row r="1680" spans="1:5" x14ac:dyDescent="0.25">
      <c r="A1680" s="112" t="str">
        <f t="shared" si="26"/>
        <v>North West2013Pancreas</v>
      </c>
      <c r="B1680" s="108" t="s">
        <v>166</v>
      </c>
      <c r="C1680" s="108">
        <v>2013</v>
      </c>
      <c r="D1680" s="108" t="s">
        <v>44</v>
      </c>
      <c r="E1680" s="108">
        <v>1061</v>
      </c>
    </row>
    <row r="1681" spans="1:5" x14ac:dyDescent="0.25">
      <c r="A1681" s="112" t="str">
        <f t="shared" si="26"/>
        <v>North West2013Prostate</v>
      </c>
      <c r="B1681" s="108" t="s">
        <v>166</v>
      </c>
      <c r="C1681" s="108">
        <v>2013</v>
      </c>
      <c r="D1681" s="108" t="s">
        <v>45</v>
      </c>
      <c r="E1681" s="108">
        <v>5075</v>
      </c>
    </row>
    <row r="1682" spans="1:5" x14ac:dyDescent="0.25">
      <c r="A1682" s="112" t="str">
        <f t="shared" si="26"/>
        <v>North West2013Sarcoma: Bone</v>
      </c>
      <c r="B1682" s="108" t="s">
        <v>166</v>
      </c>
      <c r="C1682" s="108">
        <v>2013</v>
      </c>
      <c r="D1682" s="108" t="s">
        <v>47</v>
      </c>
      <c r="E1682" s="108">
        <v>47</v>
      </c>
    </row>
    <row r="1683" spans="1:5" x14ac:dyDescent="0.25">
      <c r="A1683" s="112" t="str">
        <f t="shared" si="26"/>
        <v>North West2013Sarcoma: connective and soft tissue</v>
      </c>
      <c r="B1683" s="108" t="s">
        <v>166</v>
      </c>
      <c r="C1683" s="108">
        <v>2013</v>
      </c>
      <c r="D1683" s="108" t="s">
        <v>49</v>
      </c>
      <c r="E1683" s="108">
        <v>317</v>
      </c>
    </row>
    <row r="1684" spans="1:5" x14ac:dyDescent="0.25">
      <c r="A1684" s="112" t="str">
        <f t="shared" si="26"/>
        <v>North West2013Stomach</v>
      </c>
      <c r="B1684" s="108" t="s">
        <v>166</v>
      </c>
      <c r="C1684" s="108">
        <v>2013</v>
      </c>
      <c r="D1684" s="108" t="s">
        <v>51</v>
      </c>
      <c r="E1684" s="108">
        <v>867</v>
      </c>
    </row>
    <row r="1685" spans="1:5" x14ac:dyDescent="0.25">
      <c r="A1685" s="112" t="str">
        <f t="shared" si="26"/>
        <v>North West2013Testis</v>
      </c>
      <c r="B1685" s="108" t="s">
        <v>166</v>
      </c>
      <c r="C1685" s="108">
        <v>2013</v>
      </c>
      <c r="D1685" s="108" t="s">
        <v>53</v>
      </c>
      <c r="E1685" s="108">
        <v>270</v>
      </c>
    </row>
    <row r="1686" spans="1:5" x14ac:dyDescent="0.25">
      <c r="A1686" s="112" t="str">
        <f t="shared" si="26"/>
        <v>North West2013Uterus</v>
      </c>
      <c r="B1686" s="108" t="s">
        <v>166</v>
      </c>
      <c r="C1686" s="108">
        <v>2013</v>
      </c>
      <c r="D1686" s="108" t="s">
        <v>55</v>
      </c>
      <c r="E1686" s="108">
        <v>957</v>
      </c>
    </row>
    <row r="1687" spans="1:5" x14ac:dyDescent="0.25">
      <c r="A1687" s="112" t="str">
        <f t="shared" si="26"/>
        <v>North West2013Vulva</v>
      </c>
      <c r="B1687" s="108" t="s">
        <v>166</v>
      </c>
      <c r="C1687" s="108">
        <v>2013</v>
      </c>
      <c r="D1687" s="108" t="s">
        <v>57</v>
      </c>
      <c r="E1687" s="108">
        <v>164</v>
      </c>
    </row>
    <row r="1688" spans="1:5" x14ac:dyDescent="0.25">
      <c r="A1688" s="112" t="str">
        <f t="shared" si="26"/>
        <v>North West2013 Total</v>
      </c>
      <c r="B1688" s="108" t="s">
        <v>166</v>
      </c>
      <c r="C1688" s="108" t="s">
        <v>79</v>
      </c>
      <c r="D1688" s="108" t="s">
        <v>80</v>
      </c>
      <c r="E1688" s="108">
        <v>45678</v>
      </c>
    </row>
    <row r="1689" spans="1:5" x14ac:dyDescent="0.25">
      <c r="A1689" s="112" t="str">
        <f t="shared" si="26"/>
        <v>North West Total</v>
      </c>
      <c r="B1689" s="108" t="s">
        <v>167</v>
      </c>
      <c r="C1689" s="108" t="s">
        <v>80</v>
      </c>
      <c r="D1689" s="108" t="s">
        <v>80</v>
      </c>
      <c r="E1689" s="108">
        <v>330145</v>
      </c>
    </row>
    <row r="1690" spans="1:5" x14ac:dyDescent="0.25">
      <c r="A1690" s="112" t="str">
        <f t="shared" si="26"/>
        <v>South East2006Bladder</v>
      </c>
      <c r="B1690" s="108" t="s">
        <v>168</v>
      </c>
      <c r="C1690" s="108">
        <v>2006</v>
      </c>
      <c r="D1690" s="108" t="s">
        <v>14</v>
      </c>
      <c r="E1690" s="108">
        <v>1359</v>
      </c>
    </row>
    <row r="1691" spans="1:5" x14ac:dyDescent="0.25">
      <c r="A1691" s="112" t="str">
        <f t="shared" si="26"/>
        <v>South East2006Bladder (in situ)</v>
      </c>
      <c r="B1691" s="108" t="s">
        <v>168</v>
      </c>
      <c r="C1691" s="108">
        <v>2006</v>
      </c>
      <c r="D1691" s="108" t="s">
        <v>176</v>
      </c>
      <c r="E1691" s="108">
        <v>631</v>
      </c>
    </row>
    <row r="1692" spans="1:5" x14ac:dyDescent="0.25">
      <c r="A1692" s="112" t="str">
        <f t="shared" si="26"/>
        <v>South East2006Brain</v>
      </c>
      <c r="B1692" s="108" t="s">
        <v>168</v>
      </c>
      <c r="C1692" s="108">
        <v>2006</v>
      </c>
      <c r="D1692" s="108" t="s">
        <v>15</v>
      </c>
      <c r="E1692" s="108">
        <v>705</v>
      </c>
    </row>
    <row r="1693" spans="1:5" x14ac:dyDescent="0.25">
      <c r="A1693" s="112" t="str">
        <f t="shared" si="26"/>
        <v>South East2006Breast</v>
      </c>
      <c r="B1693" s="108" t="s">
        <v>168</v>
      </c>
      <c r="C1693" s="108">
        <v>2006</v>
      </c>
      <c r="D1693" s="108" t="s">
        <v>18</v>
      </c>
      <c r="E1693" s="108">
        <v>6632</v>
      </c>
    </row>
    <row r="1694" spans="1:5" x14ac:dyDescent="0.25">
      <c r="A1694" s="112" t="str">
        <f t="shared" si="26"/>
        <v>South East2006Breast (in-situ)</v>
      </c>
      <c r="B1694" s="108" t="s">
        <v>168</v>
      </c>
      <c r="C1694" s="108">
        <v>2006</v>
      </c>
      <c r="D1694" s="108" t="s">
        <v>19</v>
      </c>
      <c r="E1694" s="108">
        <v>774</v>
      </c>
    </row>
    <row r="1695" spans="1:5" x14ac:dyDescent="0.25">
      <c r="A1695" s="112" t="str">
        <f t="shared" si="26"/>
        <v>South East2006Cancer of Unknown Primary</v>
      </c>
      <c r="B1695" s="108" t="s">
        <v>168</v>
      </c>
      <c r="C1695" s="108">
        <v>2006</v>
      </c>
      <c r="D1695" s="108" t="s">
        <v>20</v>
      </c>
      <c r="E1695" s="108">
        <v>1564</v>
      </c>
    </row>
    <row r="1696" spans="1:5" x14ac:dyDescent="0.25">
      <c r="A1696" s="112" t="str">
        <f t="shared" si="26"/>
        <v>South East2006Cervix</v>
      </c>
      <c r="B1696" s="108" t="s">
        <v>168</v>
      </c>
      <c r="C1696" s="108">
        <v>2006</v>
      </c>
      <c r="D1696" s="108" t="s">
        <v>21</v>
      </c>
      <c r="E1696" s="108">
        <v>306</v>
      </c>
    </row>
    <row r="1697" spans="1:5" x14ac:dyDescent="0.25">
      <c r="A1697" s="112" t="str">
        <f t="shared" si="26"/>
        <v>South East2006Cervix (in-situ)</v>
      </c>
      <c r="B1697" s="108" t="s">
        <v>168</v>
      </c>
      <c r="C1697" s="108">
        <v>2006</v>
      </c>
      <c r="D1697" s="108" t="s">
        <v>22</v>
      </c>
      <c r="E1697" s="108">
        <v>3020</v>
      </c>
    </row>
    <row r="1698" spans="1:5" x14ac:dyDescent="0.25">
      <c r="A1698" s="112" t="str">
        <f t="shared" si="26"/>
        <v>South East2006Colorectal</v>
      </c>
      <c r="B1698" s="108" t="s">
        <v>168</v>
      </c>
      <c r="C1698" s="108">
        <v>2006</v>
      </c>
      <c r="D1698" s="108" t="s">
        <v>23</v>
      </c>
      <c r="E1698" s="108">
        <v>5002</v>
      </c>
    </row>
    <row r="1699" spans="1:5" x14ac:dyDescent="0.25">
      <c r="A1699" s="112" t="str">
        <f t="shared" si="26"/>
        <v>South East2006Head and neck - Larynx</v>
      </c>
      <c r="B1699" s="108" t="s">
        <v>168</v>
      </c>
      <c r="C1699" s="108">
        <v>2006</v>
      </c>
      <c r="D1699" s="108" t="s">
        <v>177</v>
      </c>
      <c r="E1699" s="108">
        <v>239</v>
      </c>
    </row>
    <row r="1700" spans="1:5" x14ac:dyDescent="0.25">
      <c r="A1700" s="112" t="str">
        <f t="shared" si="26"/>
        <v>South East2006Head and Neck - non specific</v>
      </c>
      <c r="B1700" s="108" t="s">
        <v>168</v>
      </c>
      <c r="C1700" s="108">
        <v>2006</v>
      </c>
      <c r="D1700" s="108" t="s">
        <v>27</v>
      </c>
      <c r="E1700" s="108">
        <v>96</v>
      </c>
    </row>
    <row r="1701" spans="1:5" x14ac:dyDescent="0.25">
      <c r="A1701" s="112" t="str">
        <f t="shared" si="26"/>
        <v>South East2006Head and neck - Oral cavity</v>
      </c>
      <c r="B1701" s="108" t="s">
        <v>168</v>
      </c>
      <c r="C1701" s="108">
        <v>2006</v>
      </c>
      <c r="D1701" s="108" t="s">
        <v>24</v>
      </c>
      <c r="E1701" s="108">
        <v>295</v>
      </c>
    </row>
    <row r="1702" spans="1:5" x14ac:dyDescent="0.25">
      <c r="A1702" s="112" t="str">
        <f t="shared" si="26"/>
        <v>South East2006Head and neck - Oropharynx</v>
      </c>
      <c r="B1702" s="108" t="s">
        <v>168</v>
      </c>
      <c r="C1702" s="108">
        <v>2006</v>
      </c>
      <c r="D1702" s="108" t="s">
        <v>25</v>
      </c>
      <c r="E1702" s="108">
        <v>182</v>
      </c>
    </row>
    <row r="1703" spans="1:5" x14ac:dyDescent="0.25">
      <c r="A1703" s="112" t="str">
        <f t="shared" si="26"/>
        <v>South East2006Head and neck - Other (excl. oral cavity, oropharynx, larynx &amp; thyroid)</v>
      </c>
      <c r="B1703" s="108" t="s">
        <v>168</v>
      </c>
      <c r="C1703" s="108">
        <v>2006</v>
      </c>
      <c r="D1703" s="108" t="s">
        <v>28</v>
      </c>
      <c r="E1703" s="108">
        <v>226</v>
      </c>
    </row>
    <row r="1704" spans="1:5" x14ac:dyDescent="0.25">
      <c r="A1704" s="112" t="str">
        <f t="shared" si="26"/>
        <v>South East2006Head and neck - Thyroid</v>
      </c>
      <c r="B1704" s="108" t="s">
        <v>168</v>
      </c>
      <c r="C1704" s="108">
        <v>2006</v>
      </c>
      <c r="D1704" s="108" t="s">
        <v>178</v>
      </c>
      <c r="E1704" s="108">
        <v>270</v>
      </c>
    </row>
    <row r="1705" spans="1:5" x14ac:dyDescent="0.25">
      <c r="A1705" s="112" t="str">
        <f t="shared" si="26"/>
        <v>South East2006Hodgkin lymphoma</v>
      </c>
      <c r="B1705" s="108" t="s">
        <v>168</v>
      </c>
      <c r="C1705" s="108">
        <v>2006</v>
      </c>
      <c r="D1705" s="108" t="s">
        <v>29</v>
      </c>
      <c r="E1705" s="108">
        <v>226</v>
      </c>
    </row>
    <row r="1706" spans="1:5" x14ac:dyDescent="0.25">
      <c r="A1706" s="112" t="str">
        <f t="shared" si="26"/>
        <v>South East2006Kidney</v>
      </c>
      <c r="B1706" s="108" t="s">
        <v>168</v>
      </c>
      <c r="C1706" s="108">
        <v>2006</v>
      </c>
      <c r="D1706" s="108" t="s">
        <v>31</v>
      </c>
      <c r="E1706" s="108">
        <v>935</v>
      </c>
    </row>
    <row r="1707" spans="1:5" x14ac:dyDescent="0.25">
      <c r="A1707" s="112" t="str">
        <f t="shared" si="26"/>
        <v>South East2006Leukaemia: acute myeloid</v>
      </c>
      <c r="B1707" s="108" t="s">
        <v>168</v>
      </c>
      <c r="C1707" s="108">
        <v>2006</v>
      </c>
      <c r="D1707" s="108" t="s">
        <v>33</v>
      </c>
      <c r="E1707" s="108">
        <v>400</v>
      </c>
    </row>
    <row r="1708" spans="1:5" x14ac:dyDescent="0.25">
      <c r="A1708" s="112" t="str">
        <f t="shared" si="26"/>
        <v>South East2006Leukaemia: chronic lymphocytic</v>
      </c>
      <c r="B1708" s="108" t="s">
        <v>168</v>
      </c>
      <c r="C1708" s="108">
        <v>2006</v>
      </c>
      <c r="D1708" s="108" t="s">
        <v>34</v>
      </c>
      <c r="E1708" s="108">
        <v>421</v>
      </c>
    </row>
    <row r="1709" spans="1:5" x14ac:dyDescent="0.25">
      <c r="A1709" s="112" t="str">
        <f t="shared" si="26"/>
        <v>South East2006Leukaemia: other (all excluding AML and CLL)</v>
      </c>
      <c r="B1709" s="108" t="s">
        <v>168</v>
      </c>
      <c r="C1709" s="108">
        <v>2006</v>
      </c>
      <c r="D1709" s="108" t="s">
        <v>35</v>
      </c>
      <c r="E1709" s="108">
        <v>193</v>
      </c>
    </row>
    <row r="1710" spans="1:5" x14ac:dyDescent="0.25">
      <c r="A1710" s="112" t="str">
        <f t="shared" si="26"/>
        <v>South East2006Liver</v>
      </c>
      <c r="B1710" s="108" t="s">
        <v>168</v>
      </c>
      <c r="C1710" s="108">
        <v>2006</v>
      </c>
      <c r="D1710" s="108" t="s">
        <v>179</v>
      </c>
      <c r="E1710" s="108">
        <v>399</v>
      </c>
    </row>
    <row r="1711" spans="1:5" x14ac:dyDescent="0.25">
      <c r="A1711" s="112" t="str">
        <f t="shared" si="26"/>
        <v>South East2006Lung</v>
      </c>
      <c r="B1711" s="108" t="s">
        <v>168</v>
      </c>
      <c r="C1711" s="108">
        <v>2006</v>
      </c>
      <c r="D1711" s="108" t="s">
        <v>37</v>
      </c>
      <c r="E1711" s="108">
        <v>4637</v>
      </c>
    </row>
    <row r="1712" spans="1:5" x14ac:dyDescent="0.25">
      <c r="A1712" s="112" t="str">
        <f t="shared" si="26"/>
        <v>South East2006Melanoma</v>
      </c>
      <c r="B1712" s="108" t="s">
        <v>168</v>
      </c>
      <c r="C1712" s="108">
        <v>2006</v>
      </c>
      <c r="D1712" s="108" t="s">
        <v>38</v>
      </c>
      <c r="E1712" s="108">
        <v>1808</v>
      </c>
    </row>
    <row r="1713" spans="1:5" x14ac:dyDescent="0.25">
      <c r="A1713" s="112" t="str">
        <f t="shared" si="26"/>
        <v>South East2006Meninges</v>
      </c>
      <c r="B1713" s="108" t="s">
        <v>168</v>
      </c>
      <c r="C1713" s="108">
        <v>2006</v>
      </c>
      <c r="D1713" s="108" t="s">
        <v>16</v>
      </c>
      <c r="E1713" s="108">
        <v>268</v>
      </c>
    </row>
    <row r="1714" spans="1:5" x14ac:dyDescent="0.25">
      <c r="A1714" s="112" t="str">
        <f t="shared" si="26"/>
        <v>South East2006Mesothelioma</v>
      </c>
      <c r="B1714" s="108" t="s">
        <v>168</v>
      </c>
      <c r="C1714" s="108">
        <v>2006</v>
      </c>
      <c r="D1714" s="108" t="s">
        <v>39</v>
      </c>
      <c r="E1714" s="108">
        <v>396</v>
      </c>
    </row>
    <row r="1715" spans="1:5" x14ac:dyDescent="0.25">
      <c r="A1715" s="112" t="str">
        <f t="shared" si="26"/>
        <v>South East2006Multiple myeloma</v>
      </c>
      <c r="B1715" s="108" t="s">
        <v>168</v>
      </c>
      <c r="C1715" s="108">
        <v>2006</v>
      </c>
      <c r="D1715" s="108" t="s">
        <v>40</v>
      </c>
      <c r="E1715" s="108">
        <v>621</v>
      </c>
    </row>
    <row r="1716" spans="1:5" x14ac:dyDescent="0.25">
      <c r="A1716" s="112" t="str">
        <f t="shared" si="26"/>
        <v>South East2006Non-Hodgkin lymphoma</v>
      </c>
      <c r="B1716" s="108" t="s">
        <v>168</v>
      </c>
      <c r="C1716" s="108">
        <v>2006</v>
      </c>
      <c r="D1716" s="108" t="s">
        <v>30</v>
      </c>
      <c r="E1716" s="108">
        <v>1498</v>
      </c>
    </row>
    <row r="1717" spans="1:5" x14ac:dyDescent="0.25">
      <c r="A1717" s="112" t="str">
        <f t="shared" si="26"/>
        <v>South East2006Oesophagus</v>
      </c>
      <c r="B1717" s="108" t="s">
        <v>168</v>
      </c>
      <c r="C1717" s="108">
        <v>2006</v>
      </c>
      <c r="D1717" s="108" t="s">
        <v>41</v>
      </c>
      <c r="E1717" s="108">
        <v>1043</v>
      </c>
    </row>
    <row r="1718" spans="1:5" x14ac:dyDescent="0.25">
      <c r="A1718" s="112" t="str">
        <f t="shared" si="26"/>
        <v>South East2006Other and unspecified urinary</v>
      </c>
      <c r="B1718" s="108" t="s">
        <v>168</v>
      </c>
      <c r="C1718" s="108">
        <v>2006</v>
      </c>
      <c r="D1718" s="108" t="s">
        <v>32</v>
      </c>
      <c r="E1718" s="108">
        <v>143</v>
      </c>
    </row>
    <row r="1719" spans="1:5" x14ac:dyDescent="0.25">
      <c r="A1719" s="112" t="str">
        <f t="shared" si="26"/>
        <v>South East2006Other CNS and intracranial tumours</v>
      </c>
      <c r="B1719" s="108" t="s">
        <v>168</v>
      </c>
      <c r="C1719" s="108">
        <v>2006</v>
      </c>
      <c r="D1719" s="108" t="s">
        <v>17</v>
      </c>
      <c r="E1719" s="108">
        <v>206</v>
      </c>
    </row>
    <row r="1720" spans="1:5" x14ac:dyDescent="0.25">
      <c r="A1720" s="112" t="str">
        <f t="shared" si="26"/>
        <v>South East2006Other haematological malignancies</v>
      </c>
      <c r="B1720" s="108" t="s">
        <v>168</v>
      </c>
      <c r="C1720" s="108">
        <v>2006</v>
      </c>
      <c r="D1720" s="108" t="s">
        <v>36</v>
      </c>
      <c r="E1720" s="108">
        <v>211</v>
      </c>
    </row>
    <row r="1721" spans="1:5" x14ac:dyDescent="0.25">
      <c r="A1721" s="112" t="str">
        <f t="shared" si="26"/>
        <v>South East2006Other malignant neoplasms</v>
      </c>
      <c r="B1721" s="108" t="s">
        <v>168</v>
      </c>
      <c r="C1721" s="108">
        <v>2006</v>
      </c>
      <c r="D1721" s="108" t="s">
        <v>42</v>
      </c>
      <c r="E1721" s="108">
        <v>1014</v>
      </c>
    </row>
    <row r="1722" spans="1:5" x14ac:dyDescent="0.25">
      <c r="A1722" s="112" t="str">
        <f t="shared" si="26"/>
        <v>South East2006Ovary</v>
      </c>
      <c r="B1722" s="108" t="s">
        <v>168</v>
      </c>
      <c r="C1722" s="108">
        <v>2006</v>
      </c>
      <c r="D1722" s="108" t="s">
        <v>43</v>
      </c>
      <c r="E1722" s="108">
        <v>939</v>
      </c>
    </row>
    <row r="1723" spans="1:5" x14ac:dyDescent="0.25">
      <c r="A1723" s="112" t="str">
        <f t="shared" si="26"/>
        <v>South East2006Pancreas</v>
      </c>
      <c r="B1723" s="108" t="s">
        <v>168</v>
      </c>
      <c r="C1723" s="108">
        <v>2006</v>
      </c>
      <c r="D1723" s="108" t="s">
        <v>44</v>
      </c>
      <c r="E1723" s="108">
        <v>1202</v>
      </c>
    </row>
    <row r="1724" spans="1:5" x14ac:dyDescent="0.25">
      <c r="A1724" s="112" t="str">
        <f t="shared" si="26"/>
        <v>South East2006Prostate</v>
      </c>
      <c r="B1724" s="108" t="s">
        <v>168</v>
      </c>
      <c r="C1724" s="108">
        <v>2006</v>
      </c>
      <c r="D1724" s="108" t="s">
        <v>45</v>
      </c>
      <c r="E1724" s="108">
        <v>5336</v>
      </c>
    </row>
    <row r="1725" spans="1:5" x14ac:dyDescent="0.25">
      <c r="A1725" s="112" t="str">
        <f t="shared" si="26"/>
        <v>South East2006Sarcoma: Bone</v>
      </c>
      <c r="B1725" s="108" t="s">
        <v>168</v>
      </c>
      <c r="C1725" s="108">
        <v>2006</v>
      </c>
      <c r="D1725" s="108" t="s">
        <v>47</v>
      </c>
      <c r="E1725" s="108">
        <v>67</v>
      </c>
    </row>
    <row r="1726" spans="1:5" x14ac:dyDescent="0.25">
      <c r="A1726" s="112" t="str">
        <f t="shared" si="26"/>
        <v>South East2006Sarcoma: connective and soft tissue</v>
      </c>
      <c r="B1726" s="108" t="s">
        <v>168</v>
      </c>
      <c r="C1726" s="108">
        <v>2006</v>
      </c>
      <c r="D1726" s="108" t="s">
        <v>49</v>
      </c>
      <c r="E1726" s="108">
        <v>240</v>
      </c>
    </row>
    <row r="1727" spans="1:5" x14ac:dyDescent="0.25">
      <c r="A1727" s="112" t="str">
        <f t="shared" si="26"/>
        <v>South East2006Stomach</v>
      </c>
      <c r="B1727" s="108" t="s">
        <v>168</v>
      </c>
      <c r="C1727" s="108">
        <v>2006</v>
      </c>
      <c r="D1727" s="108" t="s">
        <v>51</v>
      </c>
      <c r="E1727" s="108">
        <v>844</v>
      </c>
    </row>
    <row r="1728" spans="1:5" x14ac:dyDescent="0.25">
      <c r="A1728" s="112" t="str">
        <f t="shared" si="26"/>
        <v>South East2006Testis</v>
      </c>
      <c r="B1728" s="108" t="s">
        <v>168</v>
      </c>
      <c r="C1728" s="108">
        <v>2006</v>
      </c>
      <c r="D1728" s="108" t="s">
        <v>53</v>
      </c>
      <c r="E1728" s="108">
        <v>295</v>
      </c>
    </row>
    <row r="1729" spans="1:5" x14ac:dyDescent="0.25">
      <c r="A1729" s="112" t="str">
        <f t="shared" si="26"/>
        <v>South East2006Uterus</v>
      </c>
      <c r="B1729" s="108" t="s">
        <v>168</v>
      </c>
      <c r="C1729" s="108">
        <v>2006</v>
      </c>
      <c r="D1729" s="108" t="s">
        <v>55</v>
      </c>
      <c r="E1729" s="108">
        <v>938</v>
      </c>
    </row>
    <row r="1730" spans="1:5" x14ac:dyDescent="0.25">
      <c r="A1730" s="112" t="str">
        <f t="shared" si="26"/>
        <v>South East2006Vulva</v>
      </c>
      <c r="B1730" s="108" t="s">
        <v>168</v>
      </c>
      <c r="C1730" s="108">
        <v>2006</v>
      </c>
      <c r="D1730" s="108" t="s">
        <v>57</v>
      </c>
      <c r="E1730" s="108">
        <v>139</v>
      </c>
    </row>
    <row r="1731" spans="1:5" x14ac:dyDescent="0.25">
      <c r="A1731" s="112" t="str">
        <f t="shared" si="26"/>
        <v>South East2006 Total</v>
      </c>
      <c r="B1731" s="108" t="s">
        <v>168</v>
      </c>
      <c r="C1731" s="108" t="s">
        <v>72</v>
      </c>
      <c r="D1731" s="108" t="s">
        <v>80</v>
      </c>
      <c r="E1731" s="108">
        <v>45720</v>
      </c>
    </row>
    <row r="1732" spans="1:5" x14ac:dyDescent="0.25">
      <c r="A1732" s="112" t="str">
        <f t="shared" si="26"/>
        <v>South East2007Bladder</v>
      </c>
      <c r="B1732" s="108" t="s">
        <v>168</v>
      </c>
      <c r="C1732" s="108">
        <v>2007</v>
      </c>
      <c r="D1732" s="108" t="s">
        <v>14</v>
      </c>
      <c r="E1732" s="108">
        <v>1405</v>
      </c>
    </row>
    <row r="1733" spans="1:5" x14ac:dyDescent="0.25">
      <c r="A1733" s="112" t="str">
        <f t="shared" si="26"/>
        <v>South East2007Bladder (in situ)</v>
      </c>
      <c r="B1733" s="108" t="s">
        <v>168</v>
      </c>
      <c r="C1733" s="108">
        <v>2007</v>
      </c>
      <c r="D1733" s="108" t="s">
        <v>176</v>
      </c>
      <c r="E1733" s="108">
        <v>684</v>
      </c>
    </row>
    <row r="1734" spans="1:5" x14ac:dyDescent="0.25">
      <c r="A1734" s="112" t="str">
        <f t="shared" ref="A1734:A1797" si="27">CONCATENATE(B1734,C1734,D1734)</f>
        <v>South East2007Brain</v>
      </c>
      <c r="B1734" s="108" t="s">
        <v>168</v>
      </c>
      <c r="C1734" s="108">
        <v>2007</v>
      </c>
      <c r="D1734" s="108" t="s">
        <v>15</v>
      </c>
      <c r="E1734" s="108">
        <v>796</v>
      </c>
    </row>
    <row r="1735" spans="1:5" x14ac:dyDescent="0.25">
      <c r="A1735" s="112" t="str">
        <f t="shared" si="27"/>
        <v>South East2007Breast</v>
      </c>
      <c r="B1735" s="108" t="s">
        <v>168</v>
      </c>
      <c r="C1735" s="108">
        <v>2007</v>
      </c>
      <c r="D1735" s="108" t="s">
        <v>18</v>
      </c>
      <c r="E1735" s="108">
        <v>6654</v>
      </c>
    </row>
    <row r="1736" spans="1:5" x14ac:dyDescent="0.25">
      <c r="A1736" s="112" t="str">
        <f t="shared" si="27"/>
        <v>South East2007Breast (in-situ)</v>
      </c>
      <c r="B1736" s="108" t="s">
        <v>168</v>
      </c>
      <c r="C1736" s="108">
        <v>2007</v>
      </c>
      <c r="D1736" s="108" t="s">
        <v>19</v>
      </c>
      <c r="E1736" s="108">
        <v>804</v>
      </c>
    </row>
    <row r="1737" spans="1:5" x14ac:dyDescent="0.25">
      <c r="A1737" s="112" t="str">
        <f t="shared" si="27"/>
        <v>South East2007Cancer of Unknown Primary</v>
      </c>
      <c r="B1737" s="108" t="s">
        <v>168</v>
      </c>
      <c r="C1737" s="108">
        <v>2007</v>
      </c>
      <c r="D1737" s="108" t="s">
        <v>20</v>
      </c>
      <c r="E1737" s="108">
        <v>1466</v>
      </c>
    </row>
    <row r="1738" spans="1:5" x14ac:dyDescent="0.25">
      <c r="A1738" s="112" t="str">
        <f t="shared" si="27"/>
        <v>South East2007Cervix</v>
      </c>
      <c r="B1738" s="108" t="s">
        <v>168</v>
      </c>
      <c r="C1738" s="108">
        <v>2007</v>
      </c>
      <c r="D1738" s="108" t="s">
        <v>21</v>
      </c>
      <c r="E1738" s="108">
        <v>325</v>
      </c>
    </row>
    <row r="1739" spans="1:5" x14ac:dyDescent="0.25">
      <c r="A1739" s="112" t="str">
        <f t="shared" si="27"/>
        <v>South East2007Cervix (in-situ)</v>
      </c>
      <c r="B1739" s="108" t="s">
        <v>168</v>
      </c>
      <c r="C1739" s="108">
        <v>2007</v>
      </c>
      <c r="D1739" s="108" t="s">
        <v>22</v>
      </c>
      <c r="E1739" s="108">
        <v>3641</v>
      </c>
    </row>
    <row r="1740" spans="1:5" x14ac:dyDescent="0.25">
      <c r="A1740" s="112" t="str">
        <f t="shared" si="27"/>
        <v>South East2007Colorectal</v>
      </c>
      <c r="B1740" s="108" t="s">
        <v>168</v>
      </c>
      <c r="C1740" s="108">
        <v>2007</v>
      </c>
      <c r="D1740" s="108" t="s">
        <v>23</v>
      </c>
      <c r="E1740" s="108">
        <v>5052</v>
      </c>
    </row>
    <row r="1741" spans="1:5" x14ac:dyDescent="0.25">
      <c r="A1741" s="112" t="str">
        <f t="shared" si="27"/>
        <v>South East2007Head and neck - Larynx</v>
      </c>
      <c r="B1741" s="108" t="s">
        <v>168</v>
      </c>
      <c r="C1741" s="108">
        <v>2007</v>
      </c>
      <c r="D1741" s="108" t="s">
        <v>177</v>
      </c>
      <c r="E1741" s="108">
        <v>219</v>
      </c>
    </row>
    <row r="1742" spans="1:5" x14ac:dyDescent="0.25">
      <c r="A1742" s="112" t="str">
        <f t="shared" si="27"/>
        <v>South East2007Head and Neck - non specific</v>
      </c>
      <c r="B1742" s="108" t="s">
        <v>168</v>
      </c>
      <c r="C1742" s="108">
        <v>2007</v>
      </c>
      <c r="D1742" s="108" t="s">
        <v>27</v>
      </c>
      <c r="E1742" s="108">
        <v>94</v>
      </c>
    </row>
    <row r="1743" spans="1:5" x14ac:dyDescent="0.25">
      <c r="A1743" s="112" t="str">
        <f t="shared" si="27"/>
        <v>South East2007Head and neck - Oral cavity</v>
      </c>
      <c r="B1743" s="108" t="s">
        <v>168</v>
      </c>
      <c r="C1743" s="108">
        <v>2007</v>
      </c>
      <c r="D1743" s="108" t="s">
        <v>24</v>
      </c>
      <c r="E1743" s="108">
        <v>323</v>
      </c>
    </row>
    <row r="1744" spans="1:5" x14ac:dyDescent="0.25">
      <c r="A1744" s="112" t="str">
        <f t="shared" si="27"/>
        <v>South East2007Head and neck - Oropharynx</v>
      </c>
      <c r="B1744" s="108" t="s">
        <v>168</v>
      </c>
      <c r="C1744" s="108">
        <v>2007</v>
      </c>
      <c r="D1744" s="108" t="s">
        <v>25</v>
      </c>
      <c r="E1744" s="108">
        <v>190</v>
      </c>
    </row>
    <row r="1745" spans="1:5" x14ac:dyDescent="0.25">
      <c r="A1745" s="112" t="str">
        <f t="shared" si="27"/>
        <v>South East2007Head and neck - Other (excl. oral cavity, oropharynx, larynx &amp; thyroid)</v>
      </c>
      <c r="B1745" s="108" t="s">
        <v>168</v>
      </c>
      <c r="C1745" s="108">
        <v>2007</v>
      </c>
      <c r="D1745" s="108" t="s">
        <v>28</v>
      </c>
      <c r="E1745" s="108">
        <v>198</v>
      </c>
    </row>
    <row r="1746" spans="1:5" x14ac:dyDescent="0.25">
      <c r="A1746" s="112" t="str">
        <f t="shared" si="27"/>
        <v>South East2007Head and neck - Thyroid</v>
      </c>
      <c r="B1746" s="108" t="s">
        <v>168</v>
      </c>
      <c r="C1746" s="108">
        <v>2007</v>
      </c>
      <c r="D1746" s="108" t="s">
        <v>178</v>
      </c>
      <c r="E1746" s="108">
        <v>306</v>
      </c>
    </row>
    <row r="1747" spans="1:5" x14ac:dyDescent="0.25">
      <c r="A1747" s="112" t="str">
        <f t="shared" si="27"/>
        <v>South East2007Hodgkin lymphoma</v>
      </c>
      <c r="B1747" s="108" t="s">
        <v>168</v>
      </c>
      <c r="C1747" s="108">
        <v>2007</v>
      </c>
      <c r="D1747" s="108" t="s">
        <v>29</v>
      </c>
      <c r="E1747" s="108">
        <v>226</v>
      </c>
    </row>
    <row r="1748" spans="1:5" x14ac:dyDescent="0.25">
      <c r="A1748" s="112" t="str">
        <f t="shared" si="27"/>
        <v>South East2007Kidney</v>
      </c>
      <c r="B1748" s="108" t="s">
        <v>168</v>
      </c>
      <c r="C1748" s="108">
        <v>2007</v>
      </c>
      <c r="D1748" s="108" t="s">
        <v>31</v>
      </c>
      <c r="E1748" s="108">
        <v>981</v>
      </c>
    </row>
    <row r="1749" spans="1:5" x14ac:dyDescent="0.25">
      <c r="A1749" s="112" t="str">
        <f t="shared" si="27"/>
        <v>South East2007Leukaemia: acute myeloid</v>
      </c>
      <c r="B1749" s="108" t="s">
        <v>168</v>
      </c>
      <c r="C1749" s="108">
        <v>2007</v>
      </c>
      <c r="D1749" s="108" t="s">
        <v>33</v>
      </c>
      <c r="E1749" s="108">
        <v>360</v>
      </c>
    </row>
    <row r="1750" spans="1:5" x14ac:dyDescent="0.25">
      <c r="A1750" s="112" t="str">
        <f t="shared" si="27"/>
        <v>South East2007Leukaemia: chronic lymphocytic</v>
      </c>
      <c r="B1750" s="108" t="s">
        <v>168</v>
      </c>
      <c r="C1750" s="108">
        <v>2007</v>
      </c>
      <c r="D1750" s="108" t="s">
        <v>34</v>
      </c>
      <c r="E1750" s="108">
        <v>352</v>
      </c>
    </row>
    <row r="1751" spans="1:5" x14ac:dyDescent="0.25">
      <c r="A1751" s="112" t="str">
        <f t="shared" si="27"/>
        <v>South East2007Leukaemia: other (all excluding AML and CLL)</v>
      </c>
      <c r="B1751" s="108" t="s">
        <v>168</v>
      </c>
      <c r="C1751" s="108">
        <v>2007</v>
      </c>
      <c r="D1751" s="108" t="s">
        <v>35</v>
      </c>
      <c r="E1751" s="108">
        <v>184</v>
      </c>
    </row>
    <row r="1752" spans="1:5" x14ac:dyDescent="0.25">
      <c r="A1752" s="112" t="str">
        <f t="shared" si="27"/>
        <v>South East2007Liver</v>
      </c>
      <c r="B1752" s="108" t="s">
        <v>168</v>
      </c>
      <c r="C1752" s="108">
        <v>2007</v>
      </c>
      <c r="D1752" s="108" t="s">
        <v>179</v>
      </c>
      <c r="E1752" s="108">
        <v>437</v>
      </c>
    </row>
    <row r="1753" spans="1:5" x14ac:dyDescent="0.25">
      <c r="A1753" s="112" t="str">
        <f t="shared" si="27"/>
        <v>South East2007Lung</v>
      </c>
      <c r="B1753" s="108" t="s">
        <v>168</v>
      </c>
      <c r="C1753" s="108">
        <v>2007</v>
      </c>
      <c r="D1753" s="108" t="s">
        <v>37</v>
      </c>
      <c r="E1753" s="108">
        <v>4499</v>
      </c>
    </row>
    <row r="1754" spans="1:5" x14ac:dyDescent="0.25">
      <c r="A1754" s="112" t="str">
        <f t="shared" si="27"/>
        <v>South East2007Melanoma</v>
      </c>
      <c r="B1754" s="108" t="s">
        <v>168</v>
      </c>
      <c r="C1754" s="108">
        <v>2007</v>
      </c>
      <c r="D1754" s="108" t="s">
        <v>38</v>
      </c>
      <c r="E1754" s="108">
        <v>1958</v>
      </c>
    </row>
    <row r="1755" spans="1:5" x14ac:dyDescent="0.25">
      <c r="A1755" s="112" t="str">
        <f t="shared" si="27"/>
        <v>South East2007Meninges</v>
      </c>
      <c r="B1755" s="108" t="s">
        <v>168</v>
      </c>
      <c r="C1755" s="108">
        <v>2007</v>
      </c>
      <c r="D1755" s="108" t="s">
        <v>16</v>
      </c>
      <c r="E1755" s="108">
        <v>271</v>
      </c>
    </row>
    <row r="1756" spans="1:5" x14ac:dyDescent="0.25">
      <c r="A1756" s="112" t="str">
        <f t="shared" si="27"/>
        <v>South East2007Mesothelioma</v>
      </c>
      <c r="B1756" s="108" t="s">
        <v>168</v>
      </c>
      <c r="C1756" s="108">
        <v>2007</v>
      </c>
      <c r="D1756" s="108" t="s">
        <v>39</v>
      </c>
      <c r="E1756" s="108">
        <v>425</v>
      </c>
    </row>
    <row r="1757" spans="1:5" x14ac:dyDescent="0.25">
      <c r="A1757" s="112" t="str">
        <f t="shared" si="27"/>
        <v>South East2007Multiple myeloma</v>
      </c>
      <c r="B1757" s="108" t="s">
        <v>168</v>
      </c>
      <c r="C1757" s="108">
        <v>2007</v>
      </c>
      <c r="D1757" s="108" t="s">
        <v>40</v>
      </c>
      <c r="E1757" s="108">
        <v>617</v>
      </c>
    </row>
    <row r="1758" spans="1:5" x14ac:dyDescent="0.25">
      <c r="A1758" s="112" t="str">
        <f t="shared" si="27"/>
        <v>South East2007Non-Hodgkin lymphoma</v>
      </c>
      <c r="B1758" s="108" t="s">
        <v>168</v>
      </c>
      <c r="C1758" s="108">
        <v>2007</v>
      </c>
      <c r="D1758" s="108" t="s">
        <v>30</v>
      </c>
      <c r="E1758" s="108">
        <v>1572</v>
      </c>
    </row>
    <row r="1759" spans="1:5" x14ac:dyDescent="0.25">
      <c r="A1759" s="112" t="str">
        <f t="shared" si="27"/>
        <v>South East2007Oesophagus</v>
      </c>
      <c r="B1759" s="108" t="s">
        <v>168</v>
      </c>
      <c r="C1759" s="108">
        <v>2007</v>
      </c>
      <c r="D1759" s="108" t="s">
        <v>41</v>
      </c>
      <c r="E1759" s="108">
        <v>1055</v>
      </c>
    </row>
    <row r="1760" spans="1:5" x14ac:dyDescent="0.25">
      <c r="A1760" s="112" t="str">
        <f t="shared" si="27"/>
        <v>South East2007Other and unspecified urinary</v>
      </c>
      <c r="B1760" s="108" t="s">
        <v>168</v>
      </c>
      <c r="C1760" s="108">
        <v>2007</v>
      </c>
      <c r="D1760" s="108" t="s">
        <v>32</v>
      </c>
      <c r="E1760" s="108">
        <v>148</v>
      </c>
    </row>
    <row r="1761" spans="1:5" x14ac:dyDescent="0.25">
      <c r="A1761" s="112" t="str">
        <f t="shared" si="27"/>
        <v>South East2007Other CNS and intracranial tumours</v>
      </c>
      <c r="B1761" s="108" t="s">
        <v>168</v>
      </c>
      <c r="C1761" s="108">
        <v>2007</v>
      </c>
      <c r="D1761" s="108" t="s">
        <v>17</v>
      </c>
      <c r="E1761" s="108">
        <v>257</v>
      </c>
    </row>
    <row r="1762" spans="1:5" x14ac:dyDescent="0.25">
      <c r="A1762" s="112" t="str">
        <f t="shared" si="27"/>
        <v>South East2007Other haematological malignancies</v>
      </c>
      <c r="B1762" s="108" t="s">
        <v>168</v>
      </c>
      <c r="C1762" s="108">
        <v>2007</v>
      </c>
      <c r="D1762" s="108" t="s">
        <v>36</v>
      </c>
      <c r="E1762" s="108">
        <v>203</v>
      </c>
    </row>
    <row r="1763" spans="1:5" x14ac:dyDescent="0.25">
      <c r="A1763" s="112" t="str">
        <f t="shared" si="27"/>
        <v>South East2007Other malignant neoplasms</v>
      </c>
      <c r="B1763" s="108" t="s">
        <v>168</v>
      </c>
      <c r="C1763" s="108">
        <v>2007</v>
      </c>
      <c r="D1763" s="108" t="s">
        <v>42</v>
      </c>
      <c r="E1763" s="108">
        <v>999</v>
      </c>
    </row>
    <row r="1764" spans="1:5" x14ac:dyDescent="0.25">
      <c r="A1764" s="112" t="str">
        <f t="shared" si="27"/>
        <v>South East2007Ovary</v>
      </c>
      <c r="B1764" s="108" t="s">
        <v>168</v>
      </c>
      <c r="C1764" s="108">
        <v>2007</v>
      </c>
      <c r="D1764" s="108" t="s">
        <v>43</v>
      </c>
      <c r="E1764" s="108">
        <v>991</v>
      </c>
    </row>
    <row r="1765" spans="1:5" x14ac:dyDescent="0.25">
      <c r="A1765" s="112" t="str">
        <f t="shared" si="27"/>
        <v>South East2007Pancreas</v>
      </c>
      <c r="B1765" s="108" t="s">
        <v>168</v>
      </c>
      <c r="C1765" s="108">
        <v>2007</v>
      </c>
      <c r="D1765" s="108" t="s">
        <v>44</v>
      </c>
      <c r="E1765" s="108">
        <v>1109</v>
      </c>
    </row>
    <row r="1766" spans="1:5" x14ac:dyDescent="0.25">
      <c r="A1766" s="112" t="str">
        <f t="shared" si="27"/>
        <v>South East2007Prostate</v>
      </c>
      <c r="B1766" s="108" t="s">
        <v>168</v>
      </c>
      <c r="C1766" s="108">
        <v>2007</v>
      </c>
      <c r="D1766" s="108" t="s">
        <v>45</v>
      </c>
      <c r="E1766" s="108">
        <v>5367</v>
      </c>
    </row>
    <row r="1767" spans="1:5" x14ac:dyDescent="0.25">
      <c r="A1767" s="112" t="str">
        <f t="shared" si="27"/>
        <v>South East2007Sarcoma: Bone</v>
      </c>
      <c r="B1767" s="108" t="s">
        <v>168</v>
      </c>
      <c r="C1767" s="108">
        <v>2007</v>
      </c>
      <c r="D1767" s="108" t="s">
        <v>47</v>
      </c>
      <c r="E1767" s="108">
        <v>99</v>
      </c>
    </row>
    <row r="1768" spans="1:5" x14ac:dyDescent="0.25">
      <c r="A1768" s="112" t="str">
        <f t="shared" si="27"/>
        <v>South East2007Sarcoma: connective and soft tissue</v>
      </c>
      <c r="B1768" s="108" t="s">
        <v>168</v>
      </c>
      <c r="C1768" s="108">
        <v>2007</v>
      </c>
      <c r="D1768" s="108" t="s">
        <v>49</v>
      </c>
      <c r="E1768" s="108">
        <v>260</v>
      </c>
    </row>
    <row r="1769" spans="1:5" x14ac:dyDescent="0.25">
      <c r="A1769" s="112" t="str">
        <f t="shared" si="27"/>
        <v>South East2007Stomach</v>
      </c>
      <c r="B1769" s="108" t="s">
        <v>168</v>
      </c>
      <c r="C1769" s="108">
        <v>2007</v>
      </c>
      <c r="D1769" s="108" t="s">
        <v>51</v>
      </c>
      <c r="E1769" s="108">
        <v>874</v>
      </c>
    </row>
    <row r="1770" spans="1:5" x14ac:dyDescent="0.25">
      <c r="A1770" s="112" t="str">
        <f t="shared" si="27"/>
        <v>South East2007Testis</v>
      </c>
      <c r="B1770" s="108" t="s">
        <v>168</v>
      </c>
      <c r="C1770" s="108">
        <v>2007</v>
      </c>
      <c r="D1770" s="108" t="s">
        <v>53</v>
      </c>
      <c r="E1770" s="108">
        <v>294</v>
      </c>
    </row>
    <row r="1771" spans="1:5" x14ac:dyDescent="0.25">
      <c r="A1771" s="112" t="str">
        <f t="shared" si="27"/>
        <v>South East2007Uterus</v>
      </c>
      <c r="B1771" s="108" t="s">
        <v>168</v>
      </c>
      <c r="C1771" s="108">
        <v>2007</v>
      </c>
      <c r="D1771" s="108" t="s">
        <v>55</v>
      </c>
      <c r="E1771" s="108">
        <v>986</v>
      </c>
    </row>
    <row r="1772" spans="1:5" x14ac:dyDescent="0.25">
      <c r="A1772" s="112" t="str">
        <f t="shared" si="27"/>
        <v>South East2007Vulva</v>
      </c>
      <c r="B1772" s="108" t="s">
        <v>168</v>
      </c>
      <c r="C1772" s="108">
        <v>2007</v>
      </c>
      <c r="D1772" s="108" t="s">
        <v>57</v>
      </c>
      <c r="E1772" s="108">
        <v>156</v>
      </c>
    </row>
    <row r="1773" spans="1:5" x14ac:dyDescent="0.25">
      <c r="A1773" s="112" t="str">
        <f t="shared" si="27"/>
        <v>South East2007 Total</v>
      </c>
      <c r="B1773" s="108" t="s">
        <v>168</v>
      </c>
      <c r="C1773" s="108" t="s">
        <v>73</v>
      </c>
      <c r="D1773" s="108" t="s">
        <v>80</v>
      </c>
      <c r="E1773" s="108">
        <v>46837</v>
      </c>
    </row>
    <row r="1774" spans="1:5" x14ac:dyDescent="0.25">
      <c r="A1774" s="112" t="str">
        <f t="shared" si="27"/>
        <v>South East2008Bladder</v>
      </c>
      <c r="B1774" s="108" t="s">
        <v>168</v>
      </c>
      <c r="C1774" s="108">
        <v>2008</v>
      </c>
      <c r="D1774" s="108" t="s">
        <v>14</v>
      </c>
      <c r="E1774" s="108">
        <v>1456</v>
      </c>
    </row>
    <row r="1775" spans="1:5" x14ac:dyDescent="0.25">
      <c r="A1775" s="112" t="str">
        <f t="shared" si="27"/>
        <v>South East2008Bladder (in situ)</v>
      </c>
      <c r="B1775" s="108" t="s">
        <v>168</v>
      </c>
      <c r="C1775" s="108">
        <v>2008</v>
      </c>
      <c r="D1775" s="108" t="s">
        <v>176</v>
      </c>
      <c r="E1775" s="108">
        <v>814</v>
      </c>
    </row>
    <row r="1776" spans="1:5" x14ac:dyDescent="0.25">
      <c r="A1776" s="112" t="str">
        <f t="shared" si="27"/>
        <v>South East2008Brain</v>
      </c>
      <c r="B1776" s="108" t="s">
        <v>168</v>
      </c>
      <c r="C1776" s="108">
        <v>2008</v>
      </c>
      <c r="D1776" s="108" t="s">
        <v>15</v>
      </c>
      <c r="E1776" s="108">
        <v>787</v>
      </c>
    </row>
    <row r="1777" spans="1:5" x14ac:dyDescent="0.25">
      <c r="A1777" s="112" t="str">
        <f t="shared" si="27"/>
        <v>South East2008Breast</v>
      </c>
      <c r="B1777" s="108" t="s">
        <v>168</v>
      </c>
      <c r="C1777" s="108">
        <v>2008</v>
      </c>
      <c r="D1777" s="108" t="s">
        <v>18</v>
      </c>
      <c r="E1777" s="108">
        <v>6917</v>
      </c>
    </row>
    <row r="1778" spans="1:5" x14ac:dyDescent="0.25">
      <c r="A1778" s="112" t="str">
        <f t="shared" si="27"/>
        <v>South East2008Breast (in-situ)</v>
      </c>
      <c r="B1778" s="108" t="s">
        <v>168</v>
      </c>
      <c r="C1778" s="108">
        <v>2008</v>
      </c>
      <c r="D1778" s="108" t="s">
        <v>19</v>
      </c>
      <c r="E1778" s="108">
        <v>895</v>
      </c>
    </row>
    <row r="1779" spans="1:5" x14ac:dyDescent="0.25">
      <c r="A1779" s="112" t="str">
        <f t="shared" si="27"/>
        <v>South East2008Cancer of Unknown Primary</v>
      </c>
      <c r="B1779" s="108" t="s">
        <v>168</v>
      </c>
      <c r="C1779" s="108">
        <v>2008</v>
      </c>
      <c r="D1779" s="108" t="s">
        <v>20</v>
      </c>
      <c r="E1779" s="108">
        <v>1403</v>
      </c>
    </row>
    <row r="1780" spans="1:5" x14ac:dyDescent="0.25">
      <c r="A1780" s="112" t="str">
        <f t="shared" si="27"/>
        <v>South East2008Cervix</v>
      </c>
      <c r="B1780" s="108" t="s">
        <v>168</v>
      </c>
      <c r="C1780" s="108">
        <v>2008</v>
      </c>
      <c r="D1780" s="108" t="s">
        <v>21</v>
      </c>
      <c r="E1780" s="108">
        <v>317</v>
      </c>
    </row>
    <row r="1781" spans="1:5" x14ac:dyDescent="0.25">
      <c r="A1781" s="112" t="str">
        <f t="shared" si="27"/>
        <v>South East2008Cervix (in-situ)</v>
      </c>
      <c r="B1781" s="108" t="s">
        <v>168</v>
      </c>
      <c r="C1781" s="108">
        <v>2008</v>
      </c>
      <c r="D1781" s="108" t="s">
        <v>22</v>
      </c>
      <c r="E1781" s="108">
        <v>3790</v>
      </c>
    </row>
    <row r="1782" spans="1:5" x14ac:dyDescent="0.25">
      <c r="A1782" s="112" t="str">
        <f t="shared" si="27"/>
        <v>South East2008Colorectal</v>
      </c>
      <c r="B1782" s="108" t="s">
        <v>168</v>
      </c>
      <c r="C1782" s="108">
        <v>2008</v>
      </c>
      <c r="D1782" s="108" t="s">
        <v>23</v>
      </c>
      <c r="E1782" s="108">
        <v>5384</v>
      </c>
    </row>
    <row r="1783" spans="1:5" x14ac:dyDescent="0.25">
      <c r="A1783" s="112" t="str">
        <f t="shared" si="27"/>
        <v>South East2008Head and neck - Larynx</v>
      </c>
      <c r="B1783" s="108" t="s">
        <v>168</v>
      </c>
      <c r="C1783" s="108">
        <v>2008</v>
      </c>
      <c r="D1783" s="108" t="s">
        <v>177</v>
      </c>
      <c r="E1783" s="108">
        <v>254</v>
      </c>
    </row>
    <row r="1784" spans="1:5" x14ac:dyDescent="0.25">
      <c r="A1784" s="112" t="str">
        <f t="shared" si="27"/>
        <v>South East2008Head and Neck - non specific</v>
      </c>
      <c r="B1784" s="108" t="s">
        <v>168</v>
      </c>
      <c r="C1784" s="108">
        <v>2008</v>
      </c>
      <c r="D1784" s="108" t="s">
        <v>27</v>
      </c>
      <c r="E1784" s="108">
        <v>113</v>
      </c>
    </row>
    <row r="1785" spans="1:5" x14ac:dyDescent="0.25">
      <c r="A1785" s="112" t="str">
        <f t="shared" si="27"/>
        <v>South East2008Head and neck - Oral cavity</v>
      </c>
      <c r="B1785" s="108" t="s">
        <v>168</v>
      </c>
      <c r="C1785" s="108">
        <v>2008</v>
      </c>
      <c r="D1785" s="108" t="s">
        <v>24</v>
      </c>
      <c r="E1785" s="108">
        <v>323</v>
      </c>
    </row>
    <row r="1786" spans="1:5" x14ac:dyDescent="0.25">
      <c r="A1786" s="112" t="str">
        <f t="shared" si="27"/>
        <v>South East2008Head and neck - Oropharynx</v>
      </c>
      <c r="B1786" s="108" t="s">
        <v>168</v>
      </c>
      <c r="C1786" s="108">
        <v>2008</v>
      </c>
      <c r="D1786" s="108" t="s">
        <v>25</v>
      </c>
      <c r="E1786" s="108">
        <v>211</v>
      </c>
    </row>
    <row r="1787" spans="1:5" x14ac:dyDescent="0.25">
      <c r="A1787" s="112" t="str">
        <f t="shared" si="27"/>
        <v>South East2008Head and neck - Other (excl. oral cavity, oropharynx, larynx &amp; thyroid)</v>
      </c>
      <c r="B1787" s="108" t="s">
        <v>168</v>
      </c>
      <c r="C1787" s="108">
        <v>2008</v>
      </c>
      <c r="D1787" s="108" t="s">
        <v>28</v>
      </c>
      <c r="E1787" s="108">
        <v>207</v>
      </c>
    </row>
    <row r="1788" spans="1:5" x14ac:dyDescent="0.25">
      <c r="A1788" s="112" t="str">
        <f t="shared" si="27"/>
        <v>South East2008Head and neck - Thyroid</v>
      </c>
      <c r="B1788" s="108" t="s">
        <v>168</v>
      </c>
      <c r="C1788" s="108">
        <v>2008</v>
      </c>
      <c r="D1788" s="108" t="s">
        <v>178</v>
      </c>
      <c r="E1788" s="108">
        <v>290</v>
      </c>
    </row>
    <row r="1789" spans="1:5" x14ac:dyDescent="0.25">
      <c r="A1789" s="112" t="str">
        <f t="shared" si="27"/>
        <v>South East2008Hodgkin lymphoma</v>
      </c>
      <c r="B1789" s="108" t="s">
        <v>168</v>
      </c>
      <c r="C1789" s="108">
        <v>2008</v>
      </c>
      <c r="D1789" s="108" t="s">
        <v>29</v>
      </c>
      <c r="E1789" s="108">
        <v>256</v>
      </c>
    </row>
    <row r="1790" spans="1:5" x14ac:dyDescent="0.25">
      <c r="A1790" s="112" t="str">
        <f t="shared" si="27"/>
        <v>South East2008Kidney</v>
      </c>
      <c r="B1790" s="108" t="s">
        <v>168</v>
      </c>
      <c r="C1790" s="108">
        <v>2008</v>
      </c>
      <c r="D1790" s="108" t="s">
        <v>31</v>
      </c>
      <c r="E1790" s="108">
        <v>983</v>
      </c>
    </row>
    <row r="1791" spans="1:5" x14ac:dyDescent="0.25">
      <c r="A1791" s="112" t="str">
        <f t="shared" si="27"/>
        <v>South East2008Leukaemia: acute myeloid</v>
      </c>
      <c r="B1791" s="108" t="s">
        <v>168</v>
      </c>
      <c r="C1791" s="108">
        <v>2008</v>
      </c>
      <c r="D1791" s="108" t="s">
        <v>33</v>
      </c>
      <c r="E1791" s="108">
        <v>388</v>
      </c>
    </row>
    <row r="1792" spans="1:5" x14ac:dyDescent="0.25">
      <c r="A1792" s="112" t="str">
        <f t="shared" si="27"/>
        <v>South East2008Leukaemia: chronic lymphocytic</v>
      </c>
      <c r="B1792" s="108" t="s">
        <v>168</v>
      </c>
      <c r="C1792" s="108">
        <v>2008</v>
      </c>
      <c r="D1792" s="108" t="s">
        <v>34</v>
      </c>
      <c r="E1792" s="108">
        <v>405</v>
      </c>
    </row>
    <row r="1793" spans="1:5" x14ac:dyDescent="0.25">
      <c r="A1793" s="112" t="str">
        <f t="shared" si="27"/>
        <v>South East2008Leukaemia: other (all excluding AML and CLL)</v>
      </c>
      <c r="B1793" s="108" t="s">
        <v>168</v>
      </c>
      <c r="C1793" s="108">
        <v>2008</v>
      </c>
      <c r="D1793" s="108" t="s">
        <v>35</v>
      </c>
      <c r="E1793" s="108">
        <v>171</v>
      </c>
    </row>
    <row r="1794" spans="1:5" x14ac:dyDescent="0.25">
      <c r="A1794" s="112" t="str">
        <f t="shared" si="27"/>
        <v>South East2008Liver</v>
      </c>
      <c r="B1794" s="108" t="s">
        <v>168</v>
      </c>
      <c r="C1794" s="108">
        <v>2008</v>
      </c>
      <c r="D1794" s="108" t="s">
        <v>179</v>
      </c>
      <c r="E1794" s="108">
        <v>404</v>
      </c>
    </row>
    <row r="1795" spans="1:5" x14ac:dyDescent="0.25">
      <c r="A1795" s="112" t="str">
        <f t="shared" si="27"/>
        <v>South East2008Lung</v>
      </c>
      <c r="B1795" s="108" t="s">
        <v>168</v>
      </c>
      <c r="C1795" s="108">
        <v>2008</v>
      </c>
      <c r="D1795" s="108" t="s">
        <v>37</v>
      </c>
      <c r="E1795" s="108">
        <v>4660</v>
      </c>
    </row>
    <row r="1796" spans="1:5" x14ac:dyDescent="0.25">
      <c r="A1796" s="112" t="str">
        <f t="shared" si="27"/>
        <v>South East2008Melanoma</v>
      </c>
      <c r="B1796" s="108" t="s">
        <v>168</v>
      </c>
      <c r="C1796" s="108">
        <v>2008</v>
      </c>
      <c r="D1796" s="108" t="s">
        <v>38</v>
      </c>
      <c r="E1796" s="108">
        <v>1968</v>
      </c>
    </row>
    <row r="1797" spans="1:5" x14ac:dyDescent="0.25">
      <c r="A1797" s="112" t="str">
        <f t="shared" si="27"/>
        <v>South East2008Meninges</v>
      </c>
      <c r="B1797" s="108" t="s">
        <v>168</v>
      </c>
      <c r="C1797" s="108">
        <v>2008</v>
      </c>
      <c r="D1797" s="108" t="s">
        <v>16</v>
      </c>
      <c r="E1797" s="108">
        <v>299</v>
      </c>
    </row>
    <row r="1798" spans="1:5" x14ac:dyDescent="0.25">
      <c r="A1798" s="112" t="str">
        <f t="shared" ref="A1798:A1861" si="28">CONCATENATE(B1798,C1798,D1798)</f>
        <v>South East2008Mesothelioma</v>
      </c>
      <c r="B1798" s="108" t="s">
        <v>168</v>
      </c>
      <c r="C1798" s="108">
        <v>2008</v>
      </c>
      <c r="D1798" s="108" t="s">
        <v>39</v>
      </c>
      <c r="E1798" s="108">
        <v>447</v>
      </c>
    </row>
    <row r="1799" spans="1:5" x14ac:dyDescent="0.25">
      <c r="A1799" s="112" t="str">
        <f t="shared" si="28"/>
        <v>South East2008Multiple myeloma</v>
      </c>
      <c r="B1799" s="108" t="s">
        <v>168</v>
      </c>
      <c r="C1799" s="108">
        <v>2008</v>
      </c>
      <c r="D1799" s="108" t="s">
        <v>40</v>
      </c>
      <c r="E1799" s="108">
        <v>648</v>
      </c>
    </row>
    <row r="1800" spans="1:5" x14ac:dyDescent="0.25">
      <c r="A1800" s="112" t="str">
        <f t="shared" si="28"/>
        <v>South East2008Non-Hodgkin lymphoma</v>
      </c>
      <c r="B1800" s="108" t="s">
        <v>168</v>
      </c>
      <c r="C1800" s="108">
        <v>2008</v>
      </c>
      <c r="D1800" s="108" t="s">
        <v>30</v>
      </c>
      <c r="E1800" s="108">
        <v>1679</v>
      </c>
    </row>
    <row r="1801" spans="1:5" x14ac:dyDescent="0.25">
      <c r="A1801" s="112" t="str">
        <f t="shared" si="28"/>
        <v>South East2008Oesophagus</v>
      </c>
      <c r="B1801" s="108" t="s">
        <v>168</v>
      </c>
      <c r="C1801" s="108">
        <v>2008</v>
      </c>
      <c r="D1801" s="108" t="s">
        <v>41</v>
      </c>
      <c r="E1801" s="108">
        <v>1062</v>
      </c>
    </row>
    <row r="1802" spans="1:5" x14ac:dyDescent="0.25">
      <c r="A1802" s="112" t="str">
        <f t="shared" si="28"/>
        <v>South East2008Other and unspecified urinary</v>
      </c>
      <c r="B1802" s="108" t="s">
        <v>168</v>
      </c>
      <c r="C1802" s="108">
        <v>2008</v>
      </c>
      <c r="D1802" s="108" t="s">
        <v>32</v>
      </c>
      <c r="E1802" s="108">
        <v>150</v>
      </c>
    </row>
    <row r="1803" spans="1:5" x14ac:dyDescent="0.25">
      <c r="A1803" s="112" t="str">
        <f t="shared" si="28"/>
        <v>South East2008Other CNS and intracranial tumours</v>
      </c>
      <c r="B1803" s="108" t="s">
        <v>168</v>
      </c>
      <c r="C1803" s="108">
        <v>2008</v>
      </c>
      <c r="D1803" s="108" t="s">
        <v>17</v>
      </c>
      <c r="E1803" s="108">
        <v>295</v>
      </c>
    </row>
    <row r="1804" spans="1:5" x14ac:dyDescent="0.25">
      <c r="A1804" s="112" t="str">
        <f t="shared" si="28"/>
        <v>South East2008Other haematological malignancies</v>
      </c>
      <c r="B1804" s="108" t="s">
        <v>168</v>
      </c>
      <c r="C1804" s="108">
        <v>2008</v>
      </c>
      <c r="D1804" s="108" t="s">
        <v>36</v>
      </c>
      <c r="E1804" s="108">
        <v>232</v>
      </c>
    </row>
    <row r="1805" spans="1:5" x14ac:dyDescent="0.25">
      <c r="A1805" s="112" t="str">
        <f t="shared" si="28"/>
        <v>South East2008Other malignant neoplasms</v>
      </c>
      <c r="B1805" s="108" t="s">
        <v>168</v>
      </c>
      <c r="C1805" s="108">
        <v>2008</v>
      </c>
      <c r="D1805" s="108" t="s">
        <v>42</v>
      </c>
      <c r="E1805" s="108">
        <v>1000</v>
      </c>
    </row>
    <row r="1806" spans="1:5" x14ac:dyDescent="0.25">
      <c r="A1806" s="112" t="str">
        <f t="shared" si="28"/>
        <v>South East2008Ovary</v>
      </c>
      <c r="B1806" s="108" t="s">
        <v>168</v>
      </c>
      <c r="C1806" s="108">
        <v>2008</v>
      </c>
      <c r="D1806" s="108" t="s">
        <v>43</v>
      </c>
      <c r="E1806" s="108">
        <v>1010</v>
      </c>
    </row>
    <row r="1807" spans="1:5" x14ac:dyDescent="0.25">
      <c r="A1807" s="112" t="str">
        <f t="shared" si="28"/>
        <v>South East2008Pancreas</v>
      </c>
      <c r="B1807" s="108" t="s">
        <v>168</v>
      </c>
      <c r="C1807" s="108">
        <v>2008</v>
      </c>
      <c r="D1807" s="108" t="s">
        <v>44</v>
      </c>
      <c r="E1807" s="108">
        <v>1245</v>
      </c>
    </row>
    <row r="1808" spans="1:5" x14ac:dyDescent="0.25">
      <c r="A1808" s="112" t="str">
        <f t="shared" si="28"/>
        <v>South East2008Prostate</v>
      </c>
      <c r="B1808" s="108" t="s">
        <v>168</v>
      </c>
      <c r="C1808" s="108">
        <v>2008</v>
      </c>
      <c r="D1808" s="108" t="s">
        <v>45</v>
      </c>
      <c r="E1808" s="108">
        <v>5303</v>
      </c>
    </row>
    <row r="1809" spans="1:5" x14ac:dyDescent="0.25">
      <c r="A1809" s="112" t="str">
        <f t="shared" si="28"/>
        <v>South East2008Sarcoma: Bone</v>
      </c>
      <c r="B1809" s="108" t="s">
        <v>168</v>
      </c>
      <c r="C1809" s="108">
        <v>2008</v>
      </c>
      <c r="D1809" s="108" t="s">
        <v>47</v>
      </c>
      <c r="E1809" s="108">
        <v>97</v>
      </c>
    </row>
    <row r="1810" spans="1:5" x14ac:dyDescent="0.25">
      <c r="A1810" s="112" t="str">
        <f t="shared" si="28"/>
        <v>South East2008Sarcoma: connective and soft tissue</v>
      </c>
      <c r="B1810" s="108" t="s">
        <v>168</v>
      </c>
      <c r="C1810" s="108">
        <v>2008</v>
      </c>
      <c r="D1810" s="108" t="s">
        <v>49</v>
      </c>
      <c r="E1810" s="108">
        <v>317</v>
      </c>
    </row>
    <row r="1811" spans="1:5" x14ac:dyDescent="0.25">
      <c r="A1811" s="112" t="str">
        <f t="shared" si="28"/>
        <v>South East2008Stomach</v>
      </c>
      <c r="B1811" s="108" t="s">
        <v>168</v>
      </c>
      <c r="C1811" s="108">
        <v>2008</v>
      </c>
      <c r="D1811" s="108" t="s">
        <v>51</v>
      </c>
      <c r="E1811" s="108">
        <v>828</v>
      </c>
    </row>
    <row r="1812" spans="1:5" x14ac:dyDescent="0.25">
      <c r="A1812" s="112" t="str">
        <f t="shared" si="28"/>
        <v>South East2008Testis</v>
      </c>
      <c r="B1812" s="108" t="s">
        <v>168</v>
      </c>
      <c r="C1812" s="108">
        <v>2008</v>
      </c>
      <c r="D1812" s="108" t="s">
        <v>53</v>
      </c>
      <c r="E1812" s="108">
        <v>318</v>
      </c>
    </row>
    <row r="1813" spans="1:5" x14ac:dyDescent="0.25">
      <c r="A1813" s="112" t="str">
        <f t="shared" si="28"/>
        <v>South East2008Uterus</v>
      </c>
      <c r="B1813" s="108" t="s">
        <v>168</v>
      </c>
      <c r="C1813" s="108">
        <v>2008</v>
      </c>
      <c r="D1813" s="108" t="s">
        <v>55</v>
      </c>
      <c r="E1813" s="108">
        <v>1025</v>
      </c>
    </row>
    <row r="1814" spans="1:5" x14ac:dyDescent="0.25">
      <c r="A1814" s="112" t="str">
        <f t="shared" si="28"/>
        <v>South East2008Vulva</v>
      </c>
      <c r="B1814" s="108" t="s">
        <v>168</v>
      </c>
      <c r="C1814" s="108">
        <v>2008</v>
      </c>
      <c r="D1814" s="108" t="s">
        <v>57</v>
      </c>
      <c r="E1814" s="108">
        <v>164</v>
      </c>
    </row>
    <row r="1815" spans="1:5" x14ac:dyDescent="0.25">
      <c r="A1815" s="112" t="str">
        <f t="shared" si="28"/>
        <v>South East2008 Total</v>
      </c>
      <c r="B1815" s="108" t="s">
        <v>168</v>
      </c>
      <c r="C1815" s="108" t="s">
        <v>74</v>
      </c>
      <c r="D1815" s="108" t="s">
        <v>80</v>
      </c>
      <c r="E1815" s="108">
        <v>48515</v>
      </c>
    </row>
    <row r="1816" spans="1:5" x14ac:dyDescent="0.25">
      <c r="A1816" s="112" t="str">
        <f t="shared" si="28"/>
        <v>South East2009Bladder</v>
      </c>
      <c r="B1816" s="108" t="s">
        <v>168</v>
      </c>
      <c r="C1816" s="108">
        <v>2009</v>
      </c>
      <c r="D1816" s="108" t="s">
        <v>14</v>
      </c>
      <c r="E1816" s="108">
        <v>1474</v>
      </c>
    </row>
    <row r="1817" spans="1:5" x14ac:dyDescent="0.25">
      <c r="A1817" s="112" t="str">
        <f t="shared" si="28"/>
        <v>South East2009Bladder (in situ)</v>
      </c>
      <c r="B1817" s="108" t="s">
        <v>168</v>
      </c>
      <c r="C1817" s="108">
        <v>2009</v>
      </c>
      <c r="D1817" s="108" t="s">
        <v>176</v>
      </c>
      <c r="E1817" s="108">
        <v>813</v>
      </c>
    </row>
    <row r="1818" spans="1:5" x14ac:dyDescent="0.25">
      <c r="A1818" s="112" t="str">
        <f t="shared" si="28"/>
        <v>South East2009Brain</v>
      </c>
      <c r="B1818" s="108" t="s">
        <v>168</v>
      </c>
      <c r="C1818" s="108">
        <v>2009</v>
      </c>
      <c r="D1818" s="108" t="s">
        <v>15</v>
      </c>
      <c r="E1818" s="108">
        <v>769</v>
      </c>
    </row>
    <row r="1819" spans="1:5" x14ac:dyDescent="0.25">
      <c r="A1819" s="112" t="str">
        <f t="shared" si="28"/>
        <v>South East2009Breast</v>
      </c>
      <c r="B1819" s="108" t="s">
        <v>168</v>
      </c>
      <c r="C1819" s="108">
        <v>2009</v>
      </c>
      <c r="D1819" s="108" t="s">
        <v>18</v>
      </c>
      <c r="E1819" s="108">
        <v>6977</v>
      </c>
    </row>
    <row r="1820" spans="1:5" x14ac:dyDescent="0.25">
      <c r="A1820" s="112" t="str">
        <f t="shared" si="28"/>
        <v>South East2009Breast (in-situ)</v>
      </c>
      <c r="B1820" s="108" t="s">
        <v>168</v>
      </c>
      <c r="C1820" s="108">
        <v>2009</v>
      </c>
      <c r="D1820" s="108" t="s">
        <v>19</v>
      </c>
      <c r="E1820" s="108">
        <v>817</v>
      </c>
    </row>
    <row r="1821" spans="1:5" x14ac:dyDescent="0.25">
      <c r="A1821" s="112" t="str">
        <f t="shared" si="28"/>
        <v>South East2009Cancer of Unknown Primary</v>
      </c>
      <c r="B1821" s="108" t="s">
        <v>168</v>
      </c>
      <c r="C1821" s="108">
        <v>2009</v>
      </c>
      <c r="D1821" s="108" t="s">
        <v>20</v>
      </c>
      <c r="E1821" s="108">
        <v>1232</v>
      </c>
    </row>
    <row r="1822" spans="1:5" x14ac:dyDescent="0.25">
      <c r="A1822" s="112" t="str">
        <f t="shared" si="28"/>
        <v>South East2009Cervix</v>
      </c>
      <c r="B1822" s="108" t="s">
        <v>168</v>
      </c>
      <c r="C1822" s="108">
        <v>2009</v>
      </c>
      <c r="D1822" s="108" t="s">
        <v>21</v>
      </c>
      <c r="E1822" s="108">
        <v>384</v>
      </c>
    </row>
    <row r="1823" spans="1:5" x14ac:dyDescent="0.25">
      <c r="A1823" s="112" t="str">
        <f t="shared" si="28"/>
        <v>South East2009Cervix (in-situ)</v>
      </c>
      <c r="B1823" s="108" t="s">
        <v>168</v>
      </c>
      <c r="C1823" s="108">
        <v>2009</v>
      </c>
      <c r="D1823" s="108" t="s">
        <v>22</v>
      </c>
      <c r="E1823" s="108">
        <v>4665</v>
      </c>
    </row>
    <row r="1824" spans="1:5" x14ac:dyDescent="0.25">
      <c r="A1824" s="112" t="str">
        <f t="shared" si="28"/>
        <v>South East2009Colorectal</v>
      </c>
      <c r="B1824" s="108" t="s">
        <v>168</v>
      </c>
      <c r="C1824" s="108">
        <v>2009</v>
      </c>
      <c r="D1824" s="108" t="s">
        <v>23</v>
      </c>
      <c r="E1824" s="108">
        <v>5348</v>
      </c>
    </row>
    <row r="1825" spans="1:5" x14ac:dyDescent="0.25">
      <c r="A1825" s="112" t="str">
        <f t="shared" si="28"/>
        <v>South East2009Head and neck - Larynx</v>
      </c>
      <c r="B1825" s="108" t="s">
        <v>168</v>
      </c>
      <c r="C1825" s="108">
        <v>2009</v>
      </c>
      <c r="D1825" s="108" t="s">
        <v>177</v>
      </c>
      <c r="E1825" s="108">
        <v>204</v>
      </c>
    </row>
    <row r="1826" spans="1:5" x14ac:dyDescent="0.25">
      <c r="A1826" s="112" t="str">
        <f t="shared" si="28"/>
        <v>South East2009Head and Neck - non specific</v>
      </c>
      <c r="B1826" s="108" t="s">
        <v>168</v>
      </c>
      <c r="C1826" s="108">
        <v>2009</v>
      </c>
      <c r="D1826" s="108" t="s">
        <v>27</v>
      </c>
      <c r="E1826" s="108">
        <v>81</v>
      </c>
    </row>
    <row r="1827" spans="1:5" x14ac:dyDescent="0.25">
      <c r="A1827" s="112" t="str">
        <f t="shared" si="28"/>
        <v>South East2009Head and neck - Oral cavity</v>
      </c>
      <c r="B1827" s="108" t="s">
        <v>168</v>
      </c>
      <c r="C1827" s="108">
        <v>2009</v>
      </c>
      <c r="D1827" s="108" t="s">
        <v>24</v>
      </c>
      <c r="E1827" s="108">
        <v>377</v>
      </c>
    </row>
    <row r="1828" spans="1:5" x14ac:dyDescent="0.25">
      <c r="A1828" s="112" t="str">
        <f t="shared" si="28"/>
        <v>South East2009Head and neck - Oropharynx</v>
      </c>
      <c r="B1828" s="108" t="s">
        <v>168</v>
      </c>
      <c r="C1828" s="108">
        <v>2009</v>
      </c>
      <c r="D1828" s="108" t="s">
        <v>25</v>
      </c>
      <c r="E1828" s="108">
        <v>256</v>
      </c>
    </row>
    <row r="1829" spans="1:5" x14ac:dyDescent="0.25">
      <c r="A1829" s="112" t="str">
        <f t="shared" si="28"/>
        <v>South East2009Head and neck - Other (excl. oral cavity, oropharynx, larynx &amp; thyroid)</v>
      </c>
      <c r="B1829" s="108" t="s">
        <v>168</v>
      </c>
      <c r="C1829" s="108">
        <v>2009</v>
      </c>
      <c r="D1829" s="108" t="s">
        <v>28</v>
      </c>
      <c r="E1829" s="108">
        <v>235</v>
      </c>
    </row>
    <row r="1830" spans="1:5" x14ac:dyDescent="0.25">
      <c r="A1830" s="112" t="str">
        <f t="shared" si="28"/>
        <v>South East2009Head and neck - Thyroid</v>
      </c>
      <c r="B1830" s="108" t="s">
        <v>168</v>
      </c>
      <c r="C1830" s="108">
        <v>2009</v>
      </c>
      <c r="D1830" s="108" t="s">
        <v>178</v>
      </c>
      <c r="E1830" s="108">
        <v>328</v>
      </c>
    </row>
    <row r="1831" spans="1:5" x14ac:dyDescent="0.25">
      <c r="A1831" s="112" t="str">
        <f t="shared" si="28"/>
        <v>South East2009Hodgkin lymphoma</v>
      </c>
      <c r="B1831" s="108" t="s">
        <v>168</v>
      </c>
      <c r="C1831" s="108">
        <v>2009</v>
      </c>
      <c r="D1831" s="108" t="s">
        <v>29</v>
      </c>
      <c r="E1831" s="108">
        <v>253</v>
      </c>
    </row>
    <row r="1832" spans="1:5" x14ac:dyDescent="0.25">
      <c r="A1832" s="112" t="str">
        <f t="shared" si="28"/>
        <v>South East2009Kidney</v>
      </c>
      <c r="B1832" s="108" t="s">
        <v>168</v>
      </c>
      <c r="C1832" s="108">
        <v>2009</v>
      </c>
      <c r="D1832" s="108" t="s">
        <v>31</v>
      </c>
      <c r="E1832" s="108">
        <v>1081</v>
      </c>
    </row>
    <row r="1833" spans="1:5" x14ac:dyDescent="0.25">
      <c r="A1833" s="112" t="str">
        <f t="shared" si="28"/>
        <v>South East2009Leukaemia: acute myeloid</v>
      </c>
      <c r="B1833" s="108" t="s">
        <v>168</v>
      </c>
      <c r="C1833" s="108">
        <v>2009</v>
      </c>
      <c r="D1833" s="108" t="s">
        <v>33</v>
      </c>
      <c r="E1833" s="108">
        <v>427</v>
      </c>
    </row>
    <row r="1834" spans="1:5" x14ac:dyDescent="0.25">
      <c r="A1834" s="112" t="str">
        <f t="shared" si="28"/>
        <v>South East2009Leukaemia: chronic lymphocytic</v>
      </c>
      <c r="B1834" s="108" t="s">
        <v>168</v>
      </c>
      <c r="C1834" s="108">
        <v>2009</v>
      </c>
      <c r="D1834" s="108" t="s">
        <v>34</v>
      </c>
      <c r="E1834" s="108">
        <v>448</v>
      </c>
    </row>
    <row r="1835" spans="1:5" x14ac:dyDescent="0.25">
      <c r="A1835" s="112" t="str">
        <f t="shared" si="28"/>
        <v>South East2009Leukaemia: other (all excluding AML and CLL)</v>
      </c>
      <c r="B1835" s="108" t="s">
        <v>168</v>
      </c>
      <c r="C1835" s="108">
        <v>2009</v>
      </c>
      <c r="D1835" s="108" t="s">
        <v>35</v>
      </c>
      <c r="E1835" s="108">
        <v>199</v>
      </c>
    </row>
    <row r="1836" spans="1:5" x14ac:dyDescent="0.25">
      <c r="A1836" s="112" t="str">
        <f t="shared" si="28"/>
        <v>South East2009Liver</v>
      </c>
      <c r="B1836" s="108" t="s">
        <v>168</v>
      </c>
      <c r="C1836" s="108">
        <v>2009</v>
      </c>
      <c r="D1836" s="108" t="s">
        <v>179</v>
      </c>
      <c r="E1836" s="108">
        <v>480</v>
      </c>
    </row>
    <row r="1837" spans="1:5" x14ac:dyDescent="0.25">
      <c r="A1837" s="112" t="str">
        <f t="shared" si="28"/>
        <v>South East2009Lung</v>
      </c>
      <c r="B1837" s="108" t="s">
        <v>168</v>
      </c>
      <c r="C1837" s="108">
        <v>2009</v>
      </c>
      <c r="D1837" s="108" t="s">
        <v>37</v>
      </c>
      <c r="E1837" s="108">
        <v>4764</v>
      </c>
    </row>
    <row r="1838" spans="1:5" x14ac:dyDescent="0.25">
      <c r="A1838" s="112" t="str">
        <f t="shared" si="28"/>
        <v>South East2009Melanoma</v>
      </c>
      <c r="B1838" s="108" t="s">
        <v>168</v>
      </c>
      <c r="C1838" s="108">
        <v>2009</v>
      </c>
      <c r="D1838" s="108" t="s">
        <v>38</v>
      </c>
      <c r="E1838" s="108">
        <v>1961</v>
      </c>
    </row>
    <row r="1839" spans="1:5" x14ac:dyDescent="0.25">
      <c r="A1839" s="112" t="str">
        <f t="shared" si="28"/>
        <v>South East2009Meninges</v>
      </c>
      <c r="B1839" s="108" t="s">
        <v>168</v>
      </c>
      <c r="C1839" s="108">
        <v>2009</v>
      </c>
      <c r="D1839" s="108" t="s">
        <v>16</v>
      </c>
      <c r="E1839" s="108">
        <v>275</v>
      </c>
    </row>
    <row r="1840" spans="1:5" x14ac:dyDescent="0.25">
      <c r="A1840" s="112" t="str">
        <f t="shared" si="28"/>
        <v>South East2009Mesothelioma</v>
      </c>
      <c r="B1840" s="108" t="s">
        <v>168</v>
      </c>
      <c r="C1840" s="108">
        <v>2009</v>
      </c>
      <c r="D1840" s="108" t="s">
        <v>39</v>
      </c>
      <c r="E1840" s="108">
        <v>406</v>
      </c>
    </row>
    <row r="1841" spans="1:5" x14ac:dyDescent="0.25">
      <c r="A1841" s="112" t="str">
        <f t="shared" si="28"/>
        <v>South East2009Multiple myeloma</v>
      </c>
      <c r="B1841" s="108" t="s">
        <v>168</v>
      </c>
      <c r="C1841" s="108">
        <v>2009</v>
      </c>
      <c r="D1841" s="108" t="s">
        <v>40</v>
      </c>
      <c r="E1841" s="108">
        <v>615</v>
      </c>
    </row>
    <row r="1842" spans="1:5" x14ac:dyDescent="0.25">
      <c r="A1842" s="112" t="str">
        <f t="shared" si="28"/>
        <v>South East2009Non-Hodgkin lymphoma</v>
      </c>
      <c r="B1842" s="108" t="s">
        <v>168</v>
      </c>
      <c r="C1842" s="108">
        <v>2009</v>
      </c>
      <c r="D1842" s="108" t="s">
        <v>30</v>
      </c>
      <c r="E1842" s="108">
        <v>1687</v>
      </c>
    </row>
    <row r="1843" spans="1:5" x14ac:dyDescent="0.25">
      <c r="A1843" s="112" t="str">
        <f t="shared" si="28"/>
        <v>South East2009Oesophagus</v>
      </c>
      <c r="B1843" s="108" t="s">
        <v>168</v>
      </c>
      <c r="C1843" s="108">
        <v>2009</v>
      </c>
      <c r="D1843" s="108" t="s">
        <v>41</v>
      </c>
      <c r="E1843" s="108">
        <v>1034</v>
      </c>
    </row>
    <row r="1844" spans="1:5" x14ac:dyDescent="0.25">
      <c r="A1844" s="112" t="str">
        <f t="shared" si="28"/>
        <v>South East2009Other and unspecified urinary</v>
      </c>
      <c r="B1844" s="108" t="s">
        <v>168</v>
      </c>
      <c r="C1844" s="108">
        <v>2009</v>
      </c>
      <c r="D1844" s="108" t="s">
        <v>32</v>
      </c>
      <c r="E1844" s="108">
        <v>161</v>
      </c>
    </row>
    <row r="1845" spans="1:5" x14ac:dyDescent="0.25">
      <c r="A1845" s="112" t="str">
        <f t="shared" si="28"/>
        <v>South East2009Other CNS and intracranial tumours</v>
      </c>
      <c r="B1845" s="108" t="s">
        <v>168</v>
      </c>
      <c r="C1845" s="108">
        <v>2009</v>
      </c>
      <c r="D1845" s="108" t="s">
        <v>17</v>
      </c>
      <c r="E1845" s="108">
        <v>251</v>
      </c>
    </row>
    <row r="1846" spans="1:5" x14ac:dyDescent="0.25">
      <c r="A1846" s="112" t="str">
        <f t="shared" si="28"/>
        <v>South East2009Other haematological malignancies</v>
      </c>
      <c r="B1846" s="108" t="s">
        <v>168</v>
      </c>
      <c r="C1846" s="108">
        <v>2009</v>
      </c>
      <c r="D1846" s="108" t="s">
        <v>36</v>
      </c>
      <c r="E1846" s="108">
        <v>210</v>
      </c>
    </row>
    <row r="1847" spans="1:5" x14ac:dyDescent="0.25">
      <c r="A1847" s="112" t="str">
        <f t="shared" si="28"/>
        <v>South East2009Other malignant neoplasms</v>
      </c>
      <c r="B1847" s="108" t="s">
        <v>168</v>
      </c>
      <c r="C1847" s="108">
        <v>2009</v>
      </c>
      <c r="D1847" s="108" t="s">
        <v>42</v>
      </c>
      <c r="E1847" s="108">
        <v>1018</v>
      </c>
    </row>
    <row r="1848" spans="1:5" x14ac:dyDescent="0.25">
      <c r="A1848" s="112" t="str">
        <f t="shared" si="28"/>
        <v>South East2009Ovary</v>
      </c>
      <c r="B1848" s="108" t="s">
        <v>168</v>
      </c>
      <c r="C1848" s="108">
        <v>2009</v>
      </c>
      <c r="D1848" s="108" t="s">
        <v>43</v>
      </c>
      <c r="E1848" s="108">
        <v>1038</v>
      </c>
    </row>
    <row r="1849" spans="1:5" x14ac:dyDescent="0.25">
      <c r="A1849" s="112" t="str">
        <f t="shared" si="28"/>
        <v>South East2009Pancreas</v>
      </c>
      <c r="B1849" s="108" t="s">
        <v>168</v>
      </c>
      <c r="C1849" s="108">
        <v>2009</v>
      </c>
      <c r="D1849" s="108" t="s">
        <v>44</v>
      </c>
      <c r="E1849" s="108">
        <v>1299</v>
      </c>
    </row>
    <row r="1850" spans="1:5" x14ac:dyDescent="0.25">
      <c r="A1850" s="112" t="str">
        <f t="shared" si="28"/>
        <v>South East2009Prostate</v>
      </c>
      <c r="B1850" s="108" t="s">
        <v>168</v>
      </c>
      <c r="C1850" s="108">
        <v>2009</v>
      </c>
      <c r="D1850" s="108" t="s">
        <v>45</v>
      </c>
      <c r="E1850" s="108">
        <v>6033</v>
      </c>
    </row>
    <row r="1851" spans="1:5" x14ac:dyDescent="0.25">
      <c r="A1851" s="112" t="str">
        <f t="shared" si="28"/>
        <v>South East2009Sarcoma: Bone</v>
      </c>
      <c r="B1851" s="108" t="s">
        <v>168</v>
      </c>
      <c r="C1851" s="108">
        <v>2009</v>
      </c>
      <c r="D1851" s="108" t="s">
        <v>47</v>
      </c>
      <c r="E1851" s="108">
        <v>96</v>
      </c>
    </row>
    <row r="1852" spans="1:5" x14ac:dyDescent="0.25">
      <c r="A1852" s="112" t="str">
        <f t="shared" si="28"/>
        <v>South East2009Sarcoma: connective and soft tissue</v>
      </c>
      <c r="B1852" s="108" t="s">
        <v>168</v>
      </c>
      <c r="C1852" s="108">
        <v>2009</v>
      </c>
      <c r="D1852" s="108" t="s">
        <v>49</v>
      </c>
      <c r="E1852" s="108">
        <v>322</v>
      </c>
    </row>
    <row r="1853" spans="1:5" x14ac:dyDescent="0.25">
      <c r="A1853" s="112" t="str">
        <f t="shared" si="28"/>
        <v>South East2009Stomach</v>
      </c>
      <c r="B1853" s="108" t="s">
        <v>168</v>
      </c>
      <c r="C1853" s="108">
        <v>2009</v>
      </c>
      <c r="D1853" s="108" t="s">
        <v>51</v>
      </c>
      <c r="E1853" s="108">
        <v>820</v>
      </c>
    </row>
    <row r="1854" spans="1:5" x14ac:dyDescent="0.25">
      <c r="A1854" s="112" t="str">
        <f t="shared" si="28"/>
        <v>South East2009Testis</v>
      </c>
      <c r="B1854" s="108" t="s">
        <v>168</v>
      </c>
      <c r="C1854" s="108">
        <v>2009</v>
      </c>
      <c r="D1854" s="108" t="s">
        <v>53</v>
      </c>
      <c r="E1854" s="108">
        <v>287</v>
      </c>
    </row>
    <row r="1855" spans="1:5" x14ac:dyDescent="0.25">
      <c r="A1855" s="112" t="str">
        <f t="shared" si="28"/>
        <v>South East2009Uterus</v>
      </c>
      <c r="B1855" s="108" t="s">
        <v>168</v>
      </c>
      <c r="C1855" s="108">
        <v>2009</v>
      </c>
      <c r="D1855" s="108" t="s">
        <v>55</v>
      </c>
      <c r="E1855" s="108">
        <v>1045</v>
      </c>
    </row>
    <row r="1856" spans="1:5" x14ac:dyDescent="0.25">
      <c r="A1856" s="112" t="str">
        <f t="shared" si="28"/>
        <v>South East2009Vulva</v>
      </c>
      <c r="B1856" s="108" t="s">
        <v>168</v>
      </c>
      <c r="C1856" s="108">
        <v>2009</v>
      </c>
      <c r="D1856" s="108" t="s">
        <v>57</v>
      </c>
      <c r="E1856" s="108">
        <v>138</v>
      </c>
    </row>
    <row r="1857" spans="1:5" x14ac:dyDescent="0.25">
      <c r="A1857" s="112" t="str">
        <f t="shared" si="28"/>
        <v>South East2009 Total</v>
      </c>
      <c r="B1857" s="108" t="s">
        <v>168</v>
      </c>
      <c r="C1857" s="108" t="s">
        <v>75</v>
      </c>
      <c r="D1857" s="108" t="s">
        <v>80</v>
      </c>
      <c r="E1857" s="108">
        <v>50308</v>
      </c>
    </row>
    <row r="1858" spans="1:5" x14ac:dyDescent="0.25">
      <c r="A1858" s="112" t="str">
        <f t="shared" si="28"/>
        <v>South East2010Bladder</v>
      </c>
      <c r="B1858" s="108" t="s">
        <v>168</v>
      </c>
      <c r="C1858" s="108">
        <v>2010</v>
      </c>
      <c r="D1858" s="108" t="s">
        <v>14</v>
      </c>
      <c r="E1858" s="108">
        <v>1434</v>
      </c>
    </row>
    <row r="1859" spans="1:5" x14ac:dyDescent="0.25">
      <c r="A1859" s="112" t="str">
        <f t="shared" si="28"/>
        <v>South East2010Bladder (in situ)</v>
      </c>
      <c r="B1859" s="108" t="s">
        <v>168</v>
      </c>
      <c r="C1859" s="108">
        <v>2010</v>
      </c>
      <c r="D1859" s="108" t="s">
        <v>176</v>
      </c>
      <c r="E1859" s="108">
        <v>820</v>
      </c>
    </row>
    <row r="1860" spans="1:5" x14ac:dyDescent="0.25">
      <c r="A1860" s="112" t="str">
        <f t="shared" si="28"/>
        <v>South East2010Brain</v>
      </c>
      <c r="B1860" s="108" t="s">
        <v>168</v>
      </c>
      <c r="C1860" s="108">
        <v>2010</v>
      </c>
      <c r="D1860" s="108" t="s">
        <v>15</v>
      </c>
      <c r="E1860" s="108">
        <v>806</v>
      </c>
    </row>
    <row r="1861" spans="1:5" x14ac:dyDescent="0.25">
      <c r="A1861" s="112" t="str">
        <f t="shared" si="28"/>
        <v>South East2010Breast</v>
      </c>
      <c r="B1861" s="108" t="s">
        <v>168</v>
      </c>
      <c r="C1861" s="108">
        <v>2010</v>
      </c>
      <c r="D1861" s="108" t="s">
        <v>18</v>
      </c>
      <c r="E1861" s="108">
        <v>7237</v>
      </c>
    </row>
    <row r="1862" spans="1:5" x14ac:dyDescent="0.25">
      <c r="A1862" s="112" t="str">
        <f t="shared" ref="A1862:A1925" si="29">CONCATENATE(B1862,C1862,D1862)</f>
        <v>South East2010Breast (in-situ)</v>
      </c>
      <c r="B1862" s="108" t="s">
        <v>168</v>
      </c>
      <c r="C1862" s="108">
        <v>2010</v>
      </c>
      <c r="D1862" s="108" t="s">
        <v>19</v>
      </c>
      <c r="E1862" s="108">
        <v>803</v>
      </c>
    </row>
    <row r="1863" spans="1:5" x14ac:dyDescent="0.25">
      <c r="A1863" s="112" t="str">
        <f t="shared" si="29"/>
        <v>South East2010Cancer of Unknown Primary</v>
      </c>
      <c r="B1863" s="108" t="s">
        <v>168</v>
      </c>
      <c r="C1863" s="108">
        <v>2010</v>
      </c>
      <c r="D1863" s="108" t="s">
        <v>20</v>
      </c>
      <c r="E1863" s="108">
        <v>1208</v>
      </c>
    </row>
    <row r="1864" spans="1:5" x14ac:dyDescent="0.25">
      <c r="A1864" s="112" t="str">
        <f t="shared" si="29"/>
        <v>South East2010Cervix</v>
      </c>
      <c r="B1864" s="108" t="s">
        <v>168</v>
      </c>
      <c r="C1864" s="108">
        <v>2010</v>
      </c>
      <c r="D1864" s="108" t="s">
        <v>21</v>
      </c>
      <c r="E1864" s="108">
        <v>314</v>
      </c>
    </row>
    <row r="1865" spans="1:5" x14ac:dyDescent="0.25">
      <c r="A1865" s="112" t="str">
        <f t="shared" si="29"/>
        <v>South East2010Cervix (in-situ)</v>
      </c>
      <c r="B1865" s="108" t="s">
        <v>168</v>
      </c>
      <c r="C1865" s="108">
        <v>2010</v>
      </c>
      <c r="D1865" s="108" t="s">
        <v>22</v>
      </c>
      <c r="E1865" s="108">
        <v>3804</v>
      </c>
    </row>
    <row r="1866" spans="1:5" x14ac:dyDescent="0.25">
      <c r="A1866" s="112" t="str">
        <f t="shared" si="29"/>
        <v>South East2010Colorectal</v>
      </c>
      <c r="B1866" s="108" t="s">
        <v>168</v>
      </c>
      <c r="C1866" s="108">
        <v>2010</v>
      </c>
      <c r="D1866" s="108" t="s">
        <v>23</v>
      </c>
      <c r="E1866" s="108">
        <v>5679</v>
      </c>
    </row>
    <row r="1867" spans="1:5" x14ac:dyDescent="0.25">
      <c r="A1867" s="112" t="str">
        <f t="shared" si="29"/>
        <v>South East2010Head and neck - Larynx</v>
      </c>
      <c r="B1867" s="108" t="s">
        <v>168</v>
      </c>
      <c r="C1867" s="108">
        <v>2010</v>
      </c>
      <c r="D1867" s="108" t="s">
        <v>177</v>
      </c>
      <c r="E1867" s="108">
        <v>232</v>
      </c>
    </row>
    <row r="1868" spans="1:5" x14ac:dyDescent="0.25">
      <c r="A1868" s="112" t="str">
        <f t="shared" si="29"/>
        <v>South East2010Head and Neck - non specific</v>
      </c>
      <c r="B1868" s="108" t="s">
        <v>168</v>
      </c>
      <c r="C1868" s="108">
        <v>2010</v>
      </c>
      <c r="D1868" s="108" t="s">
        <v>27</v>
      </c>
      <c r="E1868" s="108">
        <v>78</v>
      </c>
    </row>
    <row r="1869" spans="1:5" x14ac:dyDescent="0.25">
      <c r="A1869" s="112" t="str">
        <f t="shared" si="29"/>
        <v>South East2010Head and neck - Oral cavity</v>
      </c>
      <c r="B1869" s="108" t="s">
        <v>168</v>
      </c>
      <c r="C1869" s="108">
        <v>2010</v>
      </c>
      <c r="D1869" s="108" t="s">
        <v>24</v>
      </c>
      <c r="E1869" s="108">
        <v>349</v>
      </c>
    </row>
    <row r="1870" spans="1:5" x14ac:dyDescent="0.25">
      <c r="A1870" s="112" t="str">
        <f t="shared" si="29"/>
        <v>South East2010Head and neck - Oropharynx</v>
      </c>
      <c r="B1870" s="108" t="s">
        <v>168</v>
      </c>
      <c r="C1870" s="108">
        <v>2010</v>
      </c>
      <c r="D1870" s="108" t="s">
        <v>25</v>
      </c>
      <c r="E1870" s="108">
        <v>289</v>
      </c>
    </row>
    <row r="1871" spans="1:5" x14ac:dyDescent="0.25">
      <c r="A1871" s="112" t="str">
        <f t="shared" si="29"/>
        <v>South East2010Head and neck - Other (excl. oral cavity, oropharynx, larynx &amp; thyroid)</v>
      </c>
      <c r="B1871" s="108" t="s">
        <v>168</v>
      </c>
      <c r="C1871" s="108">
        <v>2010</v>
      </c>
      <c r="D1871" s="108" t="s">
        <v>28</v>
      </c>
      <c r="E1871" s="108">
        <v>230</v>
      </c>
    </row>
    <row r="1872" spans="1:5" x14ac:dyDescent="0.25">
      <c r="A1872" s="112" t="str">
        <f t="shared" si="29"/>
        <v>South East2010Head and neck - Thyroid</v>
      </c>
      <c r="B1872" s="108" t="s">
        <v>168</v>
      </c>
      <c r="C1872" s="108">
        <v>2010</v>
      </c>
      <c r="D1872" s="108" t="s">
        <v>178</v>
      </c>
      <c r="E1872" s="108">
        <v>372</v>
      </c>
    </row>
    <row r="1873" spans="1:5" x14ac:dyDescent="0.25">
      <c r="A1873" s="112" t="str">
        <f t="shared" si="29"/>
        <v>South East2010Hodgkin lymphoma</v>
      </c>
      <c r="B1873" s="108" t="s">
        <v>168</v>
      </c>
      <c r="C1873" s="108">
        <v>2010</v>
      </c>
      <c r="D1873" s="108" t="s">
        <v>29</v>
      </c>
      <c r="E1873" s="108">
        <v>244</v>
      </c>
    </row>
    <row r="1874" spans="1:5" x14ac:dyDescent="0.25">
      <c r="A1874" s="112" t="str">
        <f t="shared" si="29"/>
        <v>South East2010Kidney</v>
      </c>
      <c r="B1874" s="108" t="s">
        <v>168</v>
      </c>
      <c r="C1874" s="108">
        <v>2010</v>
      </c>
      <c r="D1874" s="108" t="s">
        <v>31</v>
      </c>
      <c r="E1874" s="108">
        <v>1143</v>
      </c>
    </row>
    <row r="1875" spans="1:5" x14ac:dyDescent="0.25">
      <c r="A1875" s="112" t="str">
        <f t="shared" si="29"/>
        <v>South East2010Leukaemia: acute myeloid</v>
      </c>
      <c r="B1875" s="108" t="s">
        <v>168</v>
      </c>
      <c r="C1875" s="108">
        <v>2010</v>
      </c>
      <c r="D1875" s="108" t="s">
        <v>33</v>
      </c>
      <c r="E1875" s="108">
        <v>428</v>
      </c>
    </row>
    <row r="1876" spans="1:5" x14ac:dyDescent="0.25">
      <c r="A1876" s="112" t="str">
        <f t="shared" si="29"/>
        <v>South East2010Leukaemia: chronic lymphocytic</v>
      </c>
      <c r="B1876" s="108" t="s">
        <v>168</v>
      </c>
      <c r="C1876" s="108">
        <v>2010</v>
      </c>
      <c r="D1876" s="108" t="s">
        <v>34</v>
      </c>
      <c r="E1876" s="108">
        <v>410</v>
      </c>
    </row>
    <row r="1877" spans="1:5" x14ac:dyDescent="0.25">
      <c r="A1877" s="112" t="str">
        <f t="shared" si="29"/>
        <v>South East2010Leukaemia: other (all excluding AML and CLL)</v>
      </c>
      <c r="B1877" s="108" t="s">
        <v>168</v>
      </c>
      <c r="C1877" s="108">
        <v>2010</v>
      </c>
      <c r="D1877" s="108" t="s">
        <v>35</v>
      </c>
      <c r="E1877" s="108">
        <v>211</v>
      </c>
    </row>
    <row r="1878" spans="1:5" x14ac:dyDescent="0.25">
      <c r="A1878" s="112" t="str">
        <f t="shared" si="29"/>
        <v>South East2010Liver</v>
      </c>
      <c r="B1878" s="108" t="s">
        <v>168</v>
      </c>
      <c r="C1878" s="108">
        <v>2010</v>
      </c>
      <c r="D1878" s="108" t="s">
        <v>179</v>
      </c>
      <c r="E1878" s="108">
        <v>498</v>
      </c>
    </row>
    <row r="1879" spans="1:5" x14ac:dyDescent="0.25">
      <c r="A1879" s="112" t="str">
        <f t="shared" si="29"/>
        <v>South East2010Lung</v>
      </c>
      <c r="B1879" s="108" t="s">
        <v>168</v>
      </c>
      <c r="C1879" s="108">
        <v>2010</v>
      </c>
      <c r="D1879" s="108" t="s">
        <v>37</v>
      </c>
      <c r="E1879" s="108">
        <v>4881</v>
      </c>
    </row>
    <row r="1880" spans="1:5" x14ac:dyDescent="0.25">
      <c r="A1880" s="112" t="str">
        <f t="shared" si="29"/>
        <v>South East2010Melanoma</v>
      </c>
      <c r="B1880" s="108" t="s">
        <v>168</v>
      </c>
      <c r="C1880" s="108">
        <v>2010</v>
      </c>
      <c r="D1880" s="108" t="s">
        <v>38</v>
      </c>
      <c r="E1880" s="108">
        <v>2131</v>
      </c>
    </row>
    <row r="1881" spans="1:5" x14ac:dyDescent="0.25">
      <c r="A1881" s="112" t="str">
        <f t="shared" si="29"/>
        <v>South East2010Meninges</v>
      </c>
      <c r="B1881" s="108" t="s">
        <v>168</v>
      </c>
      <c r="C1881" s="108">
        <v>2010</v>
      </c>
      <c r="D1881" s="108" t="s">
        <v>16</v>
      </c>
      <c r="E1881" s="108">
        <v>278</v>
      </c>
    </row>
    <row r="1882" spans="1:5" x14ac:dyDescent="0.25">
      <c r="A1882" s="112" t="str">
        <f t="shared" si="29"/>
        <v>South East2010Mesothelioma</v>
      </c>
      <c r="B1882" s="108" t="s">
        <v>168</v>
      </c>
      <c r="C1882" s="108">
        <v>2010</v>
      </c>
      <c r="D1882" s="108" t="s">
        <v>39</v>
      </c>
      <c r="E1882" s="108">
        <v>404</v>
      </c>
    </row>
    <row r="1883" spans="1:5" x14ac:dyDescent="0.25">
      <c r="A1883" s="112" t="str">
        <f t="shared" si="29"/>
        <v>South East2010Multiple myeloma</v>
      </c>
      <c r="B1883" s="108" t="s">
        <v>168</v>
      </c>
      <c r="C1883" s="108">
        <v>2010</v>
      </c>
      <c r="D1883" s="108" t="s">
        <v>40</v>
      </c>
      <c r="E1883" s="108">
        <v>701</v>
      </c>
    </row>
    <row r="1884" spans="1:5" x14ac:dyDescent="0.25">
      <c r="A1884" s="112" t="str">
        <f t="shared" si="29"/>
        <v>South East2010Non-Hodgkin lymphoma</v>
      </c>
      <c r="B1884" s="108" t="s">
        <v>168</v>
      </c>
      <c r="C1884" s="108">
        <v>2010</v>
      </c>
      <c r="D1884" s="108" t="s">
        <v>30</v>
      </c>
      <c r="E1884" s="108">
        <v>1782</v>
      </c>
    </row>
    <row r="1885" spans="1:5" x14ac:dyDescent="0.25">
      <c r="A1885" s="112" t="str">
        <f t="shared" si="29"/>
        <v>South East2010Oesophagus</v>
      </c>
      <c r="B1885" s="108" t="s">
        <v>168</v>
      </c>
      <c r="C1885" s="108">
        <v>2010</v>
      </c>
      <c r="D1885" s="108" t="s">
        <v>41</v>
      </c>
      <c r="E1885" s="108">
        <v>1102</v>
      </c>
    </row>
    <row r="1886" spans="1:5" x14ac:dyDescent="0.25">
      <c r="A1886" s="112" t="str">
        <f t="shared" si="29"/>
        <v>South East2010Other and unspecified urinary</v>
      </c>
      <c r="B1886" s="108" t="s">
        <v>168</v>
      </c>
      <c r="C1886" s="108">
        <v>2010</v>
      </c>
      <c r="D1886" s="108" t="s">
        <v>32</v>
      </c>
      <c r="E1886" s="108">
        <v>167</v>
      </c>
    </row>
    <row r="1887" spans="1:5" x14ac:dyDescent="0.25">
      <c r="A1887" s="112" t="str">
        <f t="shared" si="29"/>
        <v>South East2010Other CNS and intracranial tumours</v>
      </c>
      <c r="B1887" s="108" t="s">
        <v>168</v>
      </c>
      <c r="C1887" s="108">
        <v>2010</v>
      </c>
      <c r="D1887" s="108" t="s">
        <v>17</v>
      </c>
      <c r="E1887" s="108">
        <v>217</v>
      </c>
    </row>
    <row r="1888" spans="1:5" x14ac:dyDescent="0.25">
      <c r="A1888" s="112" t="str">
        <f t="shared" si="29"/>
        <v>South East2010Other haematological malignancies</v>
      </c>
      <c r="B1888" s="108" t="s">
        <v>168</v>
      </c>
      <c r="C1888" s="108">
        <v>2010</v>
      </c>
      <c r="D1888" s="108" t="s">
        <v>36</v>
      </c>
      <c r="E1888" s="108">
        <v>189</v>
      </c>
    </row>
    <row r="1889" spans="1:5" x14ac:dyDescent="0.25">
      <c r="A1889" s="112" t="str">
        <f t="shared" si="29"/>
        <v>South East2010Other malignant neoplasms</v>
      </c>
      <c r="B1889" s="108" t="s">
        <v>168</v>
      </c>
      <c r="C1889" s="108">
        <v>2010</v>
      </c>
      <c r="D1889" s="108" t="s">
        <v>42</v>
      </c>
      <c r="E1889" s="108">
        <v>1081</v>
      </c>
    </row>
    <row r="1890" spans="1:5" x14ac:dyDescent="0.25">
      <c r="A1890" s="112" t="str">
        <f t="shared" si="29"/>
        <v>South East2010Ovary</v>
      </c>
      <c r="B1890" s="108" t="s">
        <v>168</v>
      </c>
      <c r="C1890" s="108">
        <v>2010</v>
      </c>
      <c r="D1890" s="108" t="s">
        <v>43</v>
      </c>
      <c r="E1890" s="108">
        <v>1049</v>
      </c>
    </row>
    <row r="1891" spans="1:5" x14ac:dyDescent="0.25">
      <c r="A1891" s="112" t="str">
        <f t="shared" si="29"/>
        <v>South East2010Pancreas</v>
      </c>
      <c r="B1891" s="108" t="s">
        <v>168</v>
      </c>
      <c r="C1891" s="108">
        <v>2010</v>
      </c>
      <c r="D1891" s="108" t="s">
        <v>44</v>
      </c>
      <c r="E1891" s="108">
        <v>1307</v>
      </c>
    </row>
    <row r="1892" spans="1:5" x14ac:dyDescent="0.25">
      <c r="A1892" s="112" t="str">
        <f t="shared" si="29"/>
        <v>South East2010Prostate</v>
      </c>
      <c r="B1892" s="108" t="s">
        <v>168</v>
      </c>
      <c r="C1892" s="108">
        <v>2010</v>
      </c>
      <c r="D1892" s="108" t="s">
        <v>45</v>
      </c>
      <c r="E1892" s="108">
        <v>6033</v>
      </c>
    </row>
    <row r="1893" spans="1:5" x14ac:dyDescent="0.25">
      <c r="A1893" s="112" t="str">
        <f t="shared" si="29"/>
        <v>South East2010Sarcoma: Bone</v>
      </c>
      <c r="B1893" s="108" t="s">
        <v>168</v>
      </c>
      <c r="C1893" s="108">
        <v>2010</v>
      </c>
      <c r="D1893" s="108" t="s">
        <v>47</v>
      </c>
      <c r="E1893" s="108">
        <v>71</v>
      </c>
    </row>
    <row r="1894" spans="1:5" x14ac:dyDescent="0.25">
      <c r="A1894" s="112" t="str">
        <f t="shared" si="29"/>
        <v>South East2010Sarcoma: connective and soft tissue</v>
      </c>
      <c r="B1894" s="108" t="s">
        <v>168</v>
      </c>
      <c r="C1894" s="108">
        <v>2010</v>
      </c>
      <c r="D1894" s="108" t="s">
        <v>49</v>
      </c>
      <c r="E1894" s="108">
        <v>347</v>
      </c>
    </row>
    <row r="1895" spans="1:5" x14ac:dyDescent="0.25">
      <c r="A1895" s="112" t="str">
        <f t="shared" si="29"/>
        <v>South East2010Stomach</v>
      </c>
      <c r="B1895" s="108" t="s">
        <v>168</v>
      </c>
      <c r="C1895" s="108">
        <v>2010</v>
      </c>
      <c r="D1895" s="108" t="s">
        <v>51</v>
      </c>
      <c r="E1895" s="108">
        <v>829</v>
      </c>
    </row>
    <row r="1896" spans="1:5" x14ac:dyDescent="0.25">
      <c r="A1896" s="112" t="str">
        <f t="shared" si="29"/>
        <v>South East2010Testis</v>
      </c>
      <c r="B1896" s="108" t="s">
        <v>168</v>
      </c>
      <c r="C1896" s="108">
        <v>2010</v>
      </c>
      <c r="D1896" s="108" t="s">
        <v>53</v>
      </c>
      <c r="E1896" s="108">
        <v>311</v>
      </c>
    </row>
    <row r="1897" spans="1:5" x14ac:dyDescent="0.25">
      <c r="A1897" s="112" t="str">
        <f t="shared" si="29"/>
        <v>South East2010Uterus</v>
      </c>
      <c r="B1897" s="108" t="s">
        <v>168</v>
      </c>
      <c r="C1897" s="108">
        <v>2010</v>
      </c>
      <c r="D1897" s="108" t="s">
        <v>55</v>
      </c>
      <c r="E1897" s="108">
        <v>1054</v>
      </c>
    </row>
    <row r="1898" spans="1:5" x14ac:dyDescent="0.25">
      <c r="A1898" s="112" t="str">
        <f t="shared" si="29"/>
        <v>South East2010Vulva</v>
      </c>
      <c r="B1898" s="108" t="s">
        <v>168</v>
      </c>
      <c r="C1898" s="108">
        <v>2010</v>
      </c>
      <c r="D1898" s="108" t="s">
        <v>57</v>
      </c>
      <c r="E1898" s="108">
        <v>147</v>
      </c>
    </row>
    <row r="1899" spans="1:5" x14ac:dyDescent="0.25">
      <c r="A1899" s="112" t="str">
        <f t="shared" si="29"/>
        <v>South East2010 Total</v>
      </c>
      <c r="B1899" s="108" t="s">
        <v>168</v>
      </c>
      <c r="C1899" s="108" t="s">
        <v>76</v>
      </c>
      <c r="D1899" s="108" t="s">
        <v>80</v>
      </c>
      <c r="E1899" s="108">
        <v>50670</v>
      </c>
    </row>
    <row r="1900" spans="1:5" x14ac:dyDescent="0.25">
      <c r="A1900" s="112" t="str">
        <f t="shared" si="29"/>
        <v>South East2011Bladder</v>
      </c>
      <c r="B1900" s="108" t="s">
        <v>168</v>
      </c>
      <c r="C1900" s="108">
        <v>2011</v>
      </c>
      <c r="D1900" s="108" t="s">
        <v>14</v>
      </c>
      <c r="E1900" s="108">
        <v>1484</v>
      </c>
    </row>
    <row r="1901" spans="1:5" x14ac:dyDescent="0.25">
      <c r="A1901" s="112" t="str">
        <f t="shared" si="29"/>
        <v>South East2011Bladder (in situ)</v>
      </c>
      <c r="B1901" s="108" t="s">
        <v>168</v>
      </c>
      <c r="C1901" s="108">
        <v>2011</v>
      </c>
      <c r="D1901" s="108" t="s">
        <v>176</v>
      </c>
      <c r="E1901" s="108">
        <v>810</v>
      </c>
    </row>
    <row r="1902" spans="1:5" x14ac:dyDescent="0.25">
      <c r="A1902" s="112" t="str">
        <f t="shared" si="29"/>
        <v>South East2011Brain</v>
      </c>
      <c r="B1902" s="108" t="s">
        <v>168</v>
      </c>
      <c r="C1902" s="108">
        <v>2011</v>
      </c>
      <c r="D1902" s="108" t="s">
        <v>15</v>
      </c>
      <c r="E1902" s="108">
        <v>752</v>
      </c>
    </row>
    <row r="1903" spans="1:5" x14ac:dyDescent="0.25">
      <c r="A1903" s="112" t="str">
        <f t="shared" si="29"/>
        <v>South East2011Breast</v>
      </c>
      <c r="B1903" s="108" t="s">
        <v>168</v>
      </c>
      <c r="C1903" s="108">
        <v>2011</v>
      </c>
      <c r="D1903" s="108" t="s">
        <v>18</v>
      </c>
      <c r="E1903" s="108">
        <v>7209</v>
      </c>
    </row>
    <row r="1904" spans="1:5" x14ac:dyDescent="0.25">
      <c r="A1904" s="112" t="str">
        <f t="shared" si="29"/>
        <v>South East2011Breast (in-situ)</v>
      </c>
      <c r="B1904" s="108" t="s">
        <v>168</v>
      </c>
      <c r="C1904" s="108">
        <v>2011</v>
      </c>
      <c r="D1904" s="108" t="s">
        <v>19</v>
      </c>
      <c r="E1904" s="108">
        <v>835</v>
      </c>
    </row>
    <row r="1905" spans="1:5" x14ac:dyDescent="0.25">
      <c r="A1905" s="112" t="str">
        <f t="shared" si="29"/>
        <v>South East2011Cancer of Unknown Primary</v>
      </c>
      <c r="B1905" s="108" t="s">
        <v>168</v>
      </c>
      <c r="C1905" s="108">
        <v>2011</v>
      </c>
      <c r="D1905" s="108" t="s">
        <v>20</v>
      </c>
      <c r="E1905" s="108">
        <v>1246</v>
      </c>
    </row>
    <row r="1906" spans="1:5" x14ac:dyDescent="0.25">
      <c r="A1906" s="112" t="str">
        <f t="shared" si="29"/>
        <v>South East2011Cervix</v>
      </c>
      <c r="B1906" s="108" t="s">
        <v>168</v>
      </c>
      <c r="C1906" s="108">
        <v>2011</v>
      </c>
      <c r="D1906" s="108" t="s">
        <v>21</v>
      </c>
      <c r="E1906" s="108">
        <v>347</v>
      </c>
    </row>
    <row r="1907" spans="1:5" x14ac:dyDescent="0.25">
      <c r="A1907" s="112" t="str">
        <f t="shared" si="29"/>
        <v>South East2011Cervix (in-situ)</v>
      </c>
      <c r="B1907" s="108" t="s">
        <v>168</v>
      </c>
      <c r="C1907" s="108">
        <v>2011</v>
      </c>
      <c r="D1907" s="108" t="s">
        <v>22</v>
      </c>
      <c r="E1907" s="108">
        <v>3907</v>
      </c>
    </row>
    <row r="1908" spans="1:5" x14ac:dyDescent="0.25">
      <c r="A1908" s="112" t="str">
        <f t="shared" si="29"/>
        <v>South East2011Colorectal</v>
      </c>
      <c r="B1908" s="108" t="s">
        <v>168</v>
      </c>
      <c r="C1908" s="108">
        <v>2011</v>
      </c>
      <c r="D1908" s="108" t="s">
        <v>23</v>
      </c>
      <c r="E1908" s="108">
        <v>5758</v>
      </c>
    </row>
    <row r="1909" spans="1:5" x14ac:dyDescent="0.25">
      <c r="A1909" s="112" t="str">
        <f t="shared" si="29"/>
        <v>South East2011Head and neck - Larynx</v>
      </c>
      <c r="B1909" s="108" t="s">
        <v>168</v>
      </c>
      <c r="C1909" s="108">
        <v>2011</v>
      </c>
      <c r="D1909" s="108" t="s">
        <v>177</v>
      </c>
      <c r="E1909" s="108">
        <v>253</v>
      </c>
    </row>
    <row r="1910" spans="1:5" x14ac:dyDescent="0.25">
      <c r="A1910" s="112" t="str">
        <f t="shared" si="29"/>
        <v>South East2011Head and Neck - non specific</v>
      </c>
      <c r="B1910" s="108" t="s">
        <v>168</v>
      </c>
      <c r="C1910" s="108">
        <v>2011</v>
      </c>
      <c r="D1910" s="108" t="s">
        <v>27</v>
      </c>
      <c r="E1910" s="108">
        <v>101</v>
      </c>
    </row>
    <row r="1911" spans="1:5" x14ac:dyDescent="0.25">
      <c r="A1911" s="112" t="str">
        <f t="shared" si="29"/>
        <v>South East2011Head and neck - Oral cavity</v>
      </c>
      <c r="B1911" s="108" t="s">
        <v>168</v>
      </c>
      <c r="C1911" s="108">
        <v>2011</v>
      </c>
      <c r="D1911" s="108" t="s">
        <v>24</v>
      </c>
      <c r="E1911" s="108">
        <v>365</v>
      </c>
    </row>
    <row r="1912" spans="1:5" x14ac:dyDescent="0.25">
      <c r="A1912" s="112" t="str">
        <f t="shared" si="29"/>
        <v>South East2011Head and neck - Oropharynx</v>
      </c>
      <c r="B1912" s="108" t="s">
        <v>168</v>
      </c>
      <c r="C1912" s="108">
        <v>2011</v>
      </c>
      <c r="D1912" s="108" t="s">
        <v>25</v>
      </c>
      <c r="E1912" s="108">
        <v>267</v>
      </c>
    </row>
    <row r="1913" spans="1:5" x14ac:dyDescent="0.25">
      <c r="A1913" s="112" t="str">
        <f t="shared" si="29"/>
        <v>South East2011Head and neck - Other (excl. oral cavity, oropharynx, larynx &amp; thyroid)</v>
      </c>
      <c r="B1913" s="108" t="s">
        <v>168</v>
      </c>
      <c r="C1913" s="108">
        <v>2011</v>
      </c>
      <c r="D1913" s="108" t="s">
        <v>28</v>
      </c>
      <c r="E1913" s="108">
        <v>246</v>
      </c>
    </row>
    <row r="1914" spans="1:5" x14ac:dyDescent="0.25">
      <c r="A1914" s="112" t="str">
        <f t="shared" si="29"/>
        <v>South East2011Head and neck - Thyroid</v>
      </c>
      <c r="B1914" s="108" t="s">
        <v>168</v>
      </c>
      <c r="C1914" s="108">
        <v>2011</v>
      </c>
      <c r="D1914" s="108" t="s">
        <v>178</v>
      </c>
      <c r="E1914" s="108">
        <v>341</v>
      </c>
    </row>
    <row r="1915" spans="1:5" x14ac:dyDescent="0.25">
      <c r="A1915" s="112" t="str">
        <f t="shared" si="29"/>
        <v>South East2011Hodgkin lymphoma</v>
      </c>
      <c r="B1915" s="108" t="s">
        <v>168</v>
      </c>
      <c r="C1915" s="108">
        <v>2011</v>
      </c>
      <c r="D1915" s="108" t="s">
        <v>29</v>
      </c>
      <c r="E1915" s="108">
        <v>215</v>
      </c>
    </row>
    <row r="1916" spans="1:5" x14ac:dyDescent="0.25">
      <c r="A1916" s="112" t="str">
        <f t="shared" si="29"/>
        <v>South East2011Kidney</v>
      </c>
      <c r="B1916" s="108" t="s">
        <v>168</v>
      </c>
      <c r="C1916" s="108">
        <v>2011</v>
      </c>
      <c r="D1916" s="108" t="s">
        <v>31</v>
      </c>
      <c r="E1916" s="108">
        <v>1161</v>
      </c>
    </row>
    <row r="1917" spans="1:5" x14ac:dyDescent="0.25">
      <c r="A1917" s="112" t="str">
        <f t="shared" si="29"/>
        <v>South East2011Leukaemia: acute myeloid</v>
      </c>
      <c r="B1917" s="108" t="s">
        <v>168</v>
      </c>
      <c r="C1917" s="108">
        <v>2011</v>
      </c>
      <c r="D1917" s="108" t="s">
        <v>33</v>
      </c>
      <c r="E1917" s="108">
        <v>407</v>
      </c>
    </row>
    <row r="1918" spans="1:5" x14ac:dyDescent="0.25">
      <c r="A1918" s="112" t="str">
        <f t="shared" si="29"/>
        <v>South East2011Leukaemia: chronic lymphocytic</v>
      </c>
      <c r="B1918" s="108" t="s">
        <v>168</v>
      </c>
      <c r="C1918" s="108">
        <v>2011</v>
      </c>
      <c r="D1918" s="108" t="s">
        <v>34</v>
      </c>
      <c r="E1918" s="108">
        <v>309</v>
      </c>
    </row>
    <row r="1919" spans="1:5" x14ac:dyDescent="0.25">
      <c r="A1919" s="112" t="str">
        <f t="shared" si="29"/>
        <v>South East2011Leukaemia: other (all excluding AML and CLL)</v>
      </c>
      <c r="B1919" s="108" t="s">
        <v>168</v>
      </c>
      <c r="C1919" s="108">
        <v>2011</v>
      </c>
      <c r="D1919" s="108" t="s">
        <v>35</v>
      </c>
      <c r="E1919" s="108">
        <v>165</v>
      </c>
    </row>
    <row r="1920" spans="1:5" x14ac:dyDescent="0.25">
      <c r="A1920" s="112" t="str">
        <f t="shared" si="29"/>
        <v>South East2011Liver</v>
      </c>
      <c r="B1920" s="108" t="s">
        <v>168</v>
      </c>
      <c r="C1920" s="108">
        <v>2011</v>
      </c>
      <c r="D1920" s="108" t="s">
        <v>179</v>
      </c>
      <c r="E1920" s="108">
        <v>511</v>
      </c>
    </row>
    <row r="1921" spans="1:5" x14ac:dyDescent="0.25">
      <c r="A1921" s="112" t="str">
        <f t="shared" si="29"/>
        <v>South East2011Lung</v>
      </c>
      <c r="B1921" s="108" t="s">
        <v>168</v>
      </c>
      <c r="C1921" s="108">
        <v>2011</v>
      </c>
      <c r="D1921" s="108" t="s">
        <v>37</v>
      </c>
      <c r="E1921" s="108">
        <v>4908</v>
      </c>
    </row>
    <row r="1922" spans="1:5" x14ac:dyDescent="0.25">
      <c r="A1922" s="112" t="str">
        <f t="shared" si="29"/>
        <v>South East2011Melanoma</v>
      </c>
      <c r="B1922" s="108" t="s">
        <v>168</v>
      </c>
      <c r="C1922" s="108">
        <v>2011</v>
      </c>
      <c r="D1922" s="108" t="s">
        <v>38</v>
      </c>
      <c r="E1922" s="108">
        <v>2184</v>
      </c>
    </row>
    <row r="1923" spans="1:5" x14ac:dyDescent="0.25">
      <c r="A1923" s="112" t="str">
        <f t="shared" si="29"/>
        <v>South East2011Meninges</v>
      </c>
      <c r="B1923" s="108" t="s">
        <v>168</v>
      </c>
      <c r="C1923" s="108">
        <v>2011</v>
      </c>
      <c r="D1923" s="108" t="s">
        <v>16</v>
      </c>
      <c r="E1923" s="108">
        <v>245</v>
      </c>
    </row>
    <row r="1924" spans="1:5" x14ac:dyDescent="0.25">
      <c r="A1924" s="112" t="str">
        <f t="shared" si="29"/>
        <v>South East2011Mesothelioma</v>
      </c>
      <c r="B1924" s="108" t="s">
        <v>168</v>
      </c>
      <c r="C1924" s="108">
        <v>2011</v>
      </c>
      <c r="D1924" s="108" t="s">
        <v>39</v>
      </c>
      <c r="E1924" s="108">
        <v>429</v>
      </c>
    </row>
    <row r="1925" spans="1:5" x14ac:dyDescent="0.25">
      <c r="A1925" s="112" t="str">
        <f t="shared" si="29"/>
        <v>South East2011Multiple myeloma</v>
      </c>
      <c r="B1925" s="108" t="s">
        <v>168</v>
      </c>
      <c r="C1925" s="108">
        <v>2011</v>
      </c>
      <c r="D1925" s="108" t="s">
        <v>40</v>
      </c>
      <c r="E1925" s="108">
        <v>645</v>
      </c>
    </row>
    <row r="1926" spans="1:5" x14ac:dyDescent="0.25">
      <c r="A1926" s="112" t="str">
        <f t="shared" ref="A1926:A1989" si="30">CONCATENATE(B1926,C1926,D1926)</f>
        <v>South East2011Non-Hodgkin lymphoma</v>
      </c>
      <c r="B1926" s="108" t="s">
        <v>168</v>
      </c>
      <c r="C1926" s="108">
        <v>2011</v>
      </c>
      <c r="D1926" s="108" t="s">
        <v>30</v>
      </c>
      <c r="E1926" s="108">
        <v>1795</v>
      </c>
    </row>
    <row r="1927" spans="1:5" x14ac:dyDescent="0.25">
      <c r="A1927" s="112" t="str">
        <f t="shared" si="30"/>
        <v>South East2011Oesophagus</v>
      </c>
      <c r="B1927" s="108" t="s">
        <v>168</v>
      </c>
      <c r="C1927" s="108">
        <v>2011</v>
      </c>
      <c r="D1927" s="108" t="s">
        <v>41</v>
      </c>
      <c r="E1927" s="108">
        <v>1142</v>
      </c>
    </row>
    <row r="1928" spans="1:5" x14ac:dyDescent="0.25">
      <c r="A1928" s="112" t="str">
        <f t="shared" si="30"/>
        <v>South East2011Other and unspecified urinary</v>
      </c>
      <c r="B1928" s="108" t="s">
        <v>168</v>
      </c>
      <c r="C1928" s="108">
        <v>2011</v>
      </c>
      <c r="D1928" s="108" t="s">
        <v>32</v>
      </c>
      <c r="E1928" s="108">
        <v>192</v>
      </c>
    </row>
    <row r="1929" spans="1:5" x14ac:dyDescent="0.25">
      <c r="A1929" s="112" t="str">
        <f t="shared" si="30"/>
        <v>South East2011Other CNS and intracranial tumours</v>
      </c>
      <c r="B1929" s="108" t="s">
        <v>168</v>
      </c>
      <c r="C1929" s="108">
        <v>2011</v>
      </c>
      <c r="D1929" s="108" t="s">
        <v>17</v>
      </c>
      <c r="E1929" s="108">
        <v>210</v>
      </c>
    </row>
    <row r="1930" spans="1:5" x14ac:dyDescent="0.25">
      <c r="A1930" s="112" t="str">
        <f t="shared" si="30"/>
        <v>South East2011Other haematological malignancies</v>
      </c>
      <c r="B1930" s="108" t="s">
        <v>168</v>
      </c>
      <c r="C1930" s="108">
        <v>2011</v>
      </c>
      <c r="D1930" s="108" t="s">
        <v>36</v>
      </c>
      <c r="E1930" s="108">
        <v>192</v>
      </c>
    </row>
    <row r="1931" spans="1:5" x14ac:dyDescent="0.25">
      <c r="A1931" s="112" t="str">
        <f t="shared" si="30"/>
        <v>South East2011Other malignant neoplasms</v>
      </c>
      <c r="B1931" s="108" t="s">
        <v>168</v>
      </c>
      <c r="C1931" s="108">
        <v>2011</v>
      </c>
      <c r="D1931" s="108" t="s">
        <v>42</v>
      </c>
      <c r="E1931" s="108">
        <v>1074</v>
      </c>
    </row>
    <row r="1932" spans="1:5" x14ac:dyDescent="0.25">
      <c r="A1932" s="112" t="str">
        <f t="shared" si="30"/>
        <v>South East2011Ovary</v>
      </c>
      <c r="B1932" s="108" t="s">
        <v>168</v>
      </c>
      <c r="C1932" s="108">
        <v>2011</v>
      </c>
      <c r="D1932" s="108" t="s">
        <v>43</v>
      </c>
      <c r="E1932" s="108">
        <v>1036</v>
      </c>
    </row>
    <row r="1933" spans="1:5" x14ac:dyDescent="0.25">
      <c r="A1933" s="112" t="str">
        <f t="shared" si="30"/>
        <v>South East2011Pancreas</v>
      </c>
      <c r="B1933" s="108" t="s">
        <v>168</v>
      </c>
      <c r="C1933" s="108">
        <v>2011</v>
      </c>
      <c r="D1933" s="108" t="s">
        <v>44</v>
      </c>
      <c r="E1933" s="108">
        <v>1249</v>
      </c>
    </row>
    <row r="1934" spans="1:5" x14ac:dyDescent="0.25">
      <c r="A1934" s="112" t="str">
        <f t="shared" si="30"/>
        <v>South East2011Prostate</v>
      </c>
      <c r="B1934" s="108" t="s">
        <v>168</v>
      </c>
      <c r="C1934" s="108">
        <v>2011</v>
      </c>
      <c r="D1934" s="108" t="s">
        <v>45</v>
      </c>
      <c r="E1934" s="108">
        <v>6170</v>
      </c>
    </row>
    <row r="1935" spans="1:5" x14ac:dyDescent="0.25">
      <c r="A1935" s="112" t="str">
        <f t="shared" si="30"/>
        <v>South East2011Sarcoma: Bone</v>
      </c>
      <c r="B1935" s="108" t="s">
        <v>168</v>
      </c>
      <c r="C1935" s="108">
        <v>2011</v>
      </c>
      <c r="D1935" s="108" t="s">
        <v>47</v>
      </c>
      <c r="E1935" s="108">
        <v>93</v>
      </c>
    </row>
    <row r="1936" spans="1:5" x14ac:dyDescent="0.25">
      <c r="A1936" s="112" t="str">
        <f t="shared" si="30"/>
        <v>South East2011Sarcoma: connective and soft tissue</v>
      </c>
      <c r="B1936" s="108" t="s">
        <v>168</v>
      </c>
      <c r="C1936" s="108">
        <v>2011</v>
      </c>
      <c r="D1936" s="108" t="s">
        <v>49</v>
      </c>
      <c r="E1936" s="108">
        <v>306</v>
      </c>
    </row>
    <row r="1937" spans="1:5" x14ac:dyDescent="0.25">
      <c r="A1937" s="112" t="str">
        <f t="shared" si="30"/>
        <v>South East2011Stomach</v>
      </c>
      <c r="B1937" s="108" t="s">
        <v>168</v>
      </c>
      <c r="C1937" s="108">
        <v>2011</v>
      </c>
      <c r="D1937" s="108" t="s">
        <v>51</v>
      </c>
      <c r="E1937" s="108">
        <v>750</v>
      </c>
    </row>
    <row r="1938" spans="1:5" x14ac:dyDescent="0.25">
      <c r="A1938" s="112" t="str">
        <f t="shared" si="30"/>
        <v>South East2011Testis</v>
      </c>
      <c r="B1938" s="108" t="s">
        <v>168</v>
      </c>
      <c r="C1938" s="108">
        <v>2011</v>
      </c>
      <c r="D1938" s="108" t="s">
        <v>53</v>
      </c>
      <c r="E1938" s="108">
        <v>308</v>
      </c>
    </row>
    <row r="1939" spans="1:5" x14ac:dyDescent="0.25">
      <c r="A1939" s="112" t="str">
        <f t="shared" si="30"/>
        <v>South East2011Uterus</v>
      </c>
      <c r="B1939" s="108" t="s">
        <v>168</v>
      </c>
      <c r="C1939" s="108">
        <v>2011</v>
      </c>
      <c r="D1939" s="108" t="s">
        <v>55</v>
      </c>
      <c r="E1939" s="108">
        <v>1122</v>
      </c>
    </row>
    <row r="1940" spans="1:5" x14ac:dyDescent="0.25">
      <c r="A1940" s="112" t="str">
        <f t="shared" si="30"/>
        <v>South East2011Vulva</v>
      </c>
      <c r="B1940" s="108" t="s">
        <v>168</v>
      </c>
      <c r="C1940" s="108">
        <v>2011</v>
      </c>
      <c r="D1940" s="108" t="s">
        <v>57</v>
      </c>
      <c r="E1940" s="108">
        <v>161</v>
      </c>
    </row>
    <row r="1941" spans="1:5" x14ac:dyDescent="0.25">
      <c r="A1941" s="112" t="str">
        <f t="shared" si="30"/>
        <v>South East2011 Total</v>
      </c>
      <c r="B1941" s="108" t="s">
        <v>168</v>
      </c>
      <c r="C1941" s="108" t="s">
        <v>77</v>
      </c>
      <c r="D1941" s="108" t="s">
        <v>80</v>
      </c>
      <c r="E1941" s="108">
        <v>50900</v>
      </c>
    </row>
    <row r="1942" spans="1:5" x14ac:dyDescent="0.25">
      <c r="A1942" s="112" t="str">
        <f t="shared" si="30"/>
        <v>South East2012Bladder</v>
      </c>
      <c r="B1942" s="108" t="s">
        <v>168</v>
      </c>
      <c r="C1942" s="108">
        <v>2012</v>
      </c>
      <c r="D1942" s="108" t="s">
        <v>14</v>
      </c>
      <c r="E1942" s="108">
        <v>1486</v>
      </c>
    </row>
    <row r="1943" spans="1:5" x14ac:dyDescent="0.25">
      <c r="A1943" s="112" t="str">
        <f t="shared" si="30"/>
        <v>South East2012Bladder (in situ)</v>
      </c>
      <c r="B1943" s="108" t="s">
        <v>168</v>
      </c>
      <c r="C1943" s="108">
        <v>2012</v>
      </c>
      <c r="D1943" s="108" t="s">
        <v>176</v>
      </c>
      <c r="E1943" s="108">
        <v>379</v>
      </c>
    </row>
    <row r="1944" spans="1:5" x14ac:dyDescent="0.25">
      <c r="A1944" s="112" t="str">
        <f t="shared" si="30"/>
        <v>South East2012Brain</v>
      </c>
      <c r="B1944" s="108" t="s">
        <v>168</v>
      </c>
      <c r="C1944" s="108">
        <v>2012</v>
      </c>
      <c r="D1944" s="108" t="s">
        <v>15</v>
      </c>
      <c r="E1944" s="108">
        <v>750</v>
      </c>
    </row>
    <row r="1945" spans="1:5" x14ac:dyDescent="0.25">
      <c r="A1945" s="112" t="str">
        <f t="shared" si="30"/>
        <v>South East2012Breast</v>
      </c>
      <c r="B1945" s="108" t="s">
        <v>168</v>
      </c>
      <c r="C1945" s="108">
        <v>2012</v>
      </c>
      <c r="D1945" s="108" t="s">
        <v>18</v>
      </c>
      <c r="E1945" s="108">
        <v>7482</v>
      </c>
    </row>
    <row r="1946" spans="1:5" x14ac:dyDescent="0.25">
      <c r="A1946" s="112" t="str">
        <f t="shared" si="30"/>
        <v>South East2012Breast (in-situ)</v>
      </c>
      <c r="B1946" s="108" t="s">
        <v>168</v>
      </c>
      <c r="C1946" s="108">
        <v>2012</v>
      </c>
      <c r="D1946" s="108" t="s">
        <v>19</v>
      </c>
      <c r="E1946" s="108">
        <v>1041</v>
      </c>
    </row>
    <row r="1947" spans="1:5" x14ac:dyDescent="0.25">
      <c r="A1947" s="112" t="str">
        <f t="shared" si="30"/>
        <v>South East2012Cancer of Unknown Primary</v>
      </c>
      <c r="B1947" s="108" t="s">
        <v>168</v>
      </c>
      <c r="C1947" s="108">
        <v>2012</v>
      </c>
      <c r="D1947" s="108" t="s">
        <v>20</v>
      </c>
      <c r="E1947" s="108">
        <v>1254</v>
      </c>
    </row>
    <row r="1948" spans="1:5" x14ac:dyDescent="0.25">
      <c r="A1948" s="112" t="str">
        <f t="shared" si="30"/>
        <v>South East2012Cervix</v>
      </c>
      <c r="B1948" s="108" t="s">
        <v>168</v>
      </c>
      <c r="C1948" s="108">
        <v>2012</v>
      </c>
      <c r="D1948" s="108" t="s">
        <v>21</v>
      </c>
      <c r="E1948" s="108">
        <v>342</v>
      </c>
    </row>
    <row r="1949" spans="1:5" x14ac:dyDescent="0.25">
      <c r="A1949" s="112" t="str">
        <f t="shared" si="30"/>
        <v>South East2012Cervix (in-situ)</v>
      </c>
      <c r="B1949" s="108" t="s">
        <v>168</v>
      </c>
      <c r="C1949" s="108">
        <v>2012</v>
      </c>
      <c r="D1949" s="108" t="s">
        <v>22</v>
      </c>
      <c r="E1949" s="108">
        <v>3730</v>
      </c>
    </row>
    <row r="1950" spans="1:5" x14ac:dyDescent="0.25">
      <c r="A1950" s="112" t="str">
        <f t="shared" si="30"/>
        <v>South East2012Colorectal</v>
      </c>
      <c r="B1950" s="108" t="s">
        <v>168</v>
      </c>
      <c r="C1950" s="108">
        <v>2012</v>
      </c>
      <c r="D1950" s="108" t="s">
        <v>23</v>
      </c>
      <c r="E1950" s="108">
        <v>5991</v>
      </c>
    </row>
    <row r="1951" spans="1:5" x14ac:dyDescent="0.25">
      <c r="A1951" s="112" t="str">
        <f t="shared" si="30"/>
        <v>South East2012Head and neck - Larynx</v>
      </c>
      <c r="B1951" s="108" t="s">
        <v>168</v>
      </c>
      <c r="C1951" s="108">
        <v>2012</v>
      </c>
      <c r="D1951" s="108" t="s">
        <v>177</v>
      </c>
      <c r="E1951" s="108">
        <v>276</v>
      </c>
    </row>
    <row r="1952" spans="1:5" x14ac:dyDescent="0.25">
      <c r="A1952" s="112" t="str">
        <f t="shared" si="30"/>
        <v>South East2012Head and Neck - non specific</v>
      </c>
      <c r="B1952" s="108" t="s">
        <v>168</v>
      </c>
      <c r="C1952" s="108">
        <v>2012</v>
      </c>
      <c r="D1952" s="108" t="s">
        <v>27</v>
      </c>
      <c r="E1952" s="108">
        <v>99</v>
      </c>
    </row>
    <row r="1953" spans="1:5" x14ac:dyDescent="0.25">
      <c r="A1953" s="112" t="str">
        <f t="shared" si="30"/>
        <v>South East2012Head and neck - Oral cavity</v>
      </c>
      <c r="B1953" s="108" t="s">
        <v>168</v>
      </c>
      <c r="C1953" s="108">
        <v>2012</v>
      </c>
      <c r="D1953" s="108" t="s">
        <v>24</v>
      </c>
      <c r="E1953" s="108">
        <v>407</v>
      </c>
    </row>
    <row r="1954" spans="1:5" x14ac:dyDescent="0.25">
      <c r="A1954" s="112" t="str">
        <f t="shared" si="30"/>
        <v>South East2012Head and neck - Oropharynx</v>
      </c>
      <c r="B1954" s="108" t="s">
        <v>168</v>
      </c>
      <c r="C1954" s="108">
        <v>2012</v>
      </c>
      <c r="D1954" s="108" t="s">
        <v>25</v>
      </c>
      <c r="E1954" s="108">
        <v>314</v>
      </c>
    </row>
    <row r="1955" spans="1:5" x14ac:dyDescent="0.25">
      <c r="A1955" s="112" t="str">
        <f t="shared" si="30"/>
        <v>South East2012Head and neck - Other (excl. oral cavity, oropharynx, larynx &amp; thyroid)</v>
      </c>
      <c r="B1955" s="108" t="s">
        <v>168</v>
      </c>
      <c r="C1955" s="108">
        <v>2012</v>
      </c>
      <c r="D1955" s="108" t="s">
        <v>28</v>
      </c>
      <c r="E1955" s="108">
        <v>263</v>
      </c>
    </row>
    <row r="1956" spans="1:5" x14ac:dyDescent="0.25">
      <c r="A1956" s="112" t="str">
        <f t="shared" si="30"/>
        <v>South East2012Head and neck - Thyroid</v>
      </c>
      <c r="B1956" s="108" t="s">
        <v>168</v>
      </c>
      <c r="C1956" s="108">
        <v>2012</v>
      </c>
      <c r="D1956" s="108" t="s">
        <v>178</v>
      </c>
      <c r="E1956" s="108">
        <v>407</v>
      </c>
    </row>
    <row r="1957" spans="1:5" x14ac:dyDescent="0.25">
      <c r="A1957" s="112" t="str">
        <f t="shared" si="30"/>
        <v>South East2012Hodgkin lymphoma</v>
      </c>
      <c r="B1957" s="108" t="s">
        <v>168</v>
      </c>
      <c r="C1957" s="108">
        <v>2012</v>
      </c>
      <c r="D1957" s="108" t="s">
        <v>29</v>
      </c>
      <c r="E1957" s="108">
        <v>268</v>
      </c>
    </row>
    <row r="1958" spans="1:5" x14ac:dyDescent="0.25">
      <c r="A1958" s="112" t="str">
        <f t="shared" si="30"/>
        <v>South East2012Kidney</v>
      </c>
      <c r="B1958" s="108" t="s">
        <v>168</v>
      </c>
      <c r="C1958" s="108">
        <v>2012</v>
      </c>
      <c r="D1958" s="108" t="s">
        <v>31</v>
      </c>
      <c r="E1958" s="108">
        <v>1283</v>
      </c>
    </row>
    <row r="1959" spans="1:5" x14ac:dyDescent="0.25">
      <c r="A1959" s="112" t="str">
        <f t="shared" si="30"/>
        <v>South East2012Leukaemia: acute myeloid</v>
      </c>
      <c r="B1959" s="108" t="s">
        <v>168</v>
      </c>
      <c r="C1959" s="108">
        <v>2012</v>
      </c>
      <c r="D1959" s="108" t="s">
        <v>33</v>
      </c>
      <c r="E1959" s="108">
        <v>442</v>
      </c>
    </row>
    <row r="1960" spans="1:5" x14ac:dyDescent="0.25">
      <c r="A1960" s="112" t="str">
        <f t="shared" si="30"/>
        <v>South East2012Leukaemia: chronic lymphocytic</v>
      </c>
      <c r="B1960" s="108" t="s">
        <v>168</v>
      </c>
      <c r="C1960" s="108">
        <v>2012</v>
      </c>
      <c r="D1960" s="108" t="s">
        <v>34</v>
      </c>
      <c r="E1960" s="108">
        <v>364</v>
      </c>
    </row>
    <row r="1961" spans="1:5" x14ac:dyDescent="0.25">
      <c r="A1961" s="112" t="str">
        <f t="shared" si="30"/>
        <v>South East2012Leukaemia: other (all excluding AML and CLL)</v>
      </c>
      <c r="B1961" s="108" t="s">
        <v>168</v>
      </c>
      <c r="C1961" s="108">
        <v>2012</v>
      </c>
      <c r="D1961" s="108" t="s">
        <v>35</v>
      </c>
      <c r="E1961" s="108">
        <v>190</v>
      </c>
    </row>
    <row r="1962" spans="1:5" x14ac:dyDescent="0.25">
      <c r="A1962" s="112" t="str">
        <f t="shared" si="30"/>
        <v>South East2012Liver</v>
      </c>
      <c r="B1962" s="108" t="s">
        <v>168</v>
      </c>
      <c r="C1962" s="108">
        <v>2012</v>
      </c>
      <c r="D1962" s="108" t="s">
        <v>179</v>
      </c>
      <c r="E1962" s="108">
        <v>594</v>
      </c>
    </row>
    <row r="1963" spans="1:5" x14ac:dyDescent="0.25">
      <c r="A1963" s="112" t="str">
        <f t="shared" si="30"/>
        <v>South East2012Lung</v>
      </c>
      <c r="B1963" s="108" t="s">
        <v>168</v>
      </c>
      <c r="C1963" s="108">
        <v>2012</v>
      </c>
      <c r="D1963" s="108" t="s">
        <v>37</v>
      </c>
      <c r="E1963" s="108">
        <v>5179</v>
      </c>
    </row>
    <row r="1964" spans="1:5" x14ac:dyDescent="0.25">
      <c r="A1964" s="112" t="str">
        <f t="shared" si="30"/>
        <v>South East2012Melanoma</v>
      </c>
      <c r="B1964" s="108" t="s">
        <v>168</v>
      </c>
      <c r="C1964" s="108">
        <v>2012</v>
      </c>
      <c r="D1964" s="108" t="s">
        <v>38</v>
      </c>
      <c r="E1964" s="108">
        <v>2320</v>
      </c>
    </row>
    <row r="1965" spans="1:5" x14ac:dyDescent="0.25">
      <c r="A1965" s="112" t="str">
        <f t="shared" si="30"/>
        <v>South East2012Meninges</v>
      </c>
      <c r="B1965" s="108" t="s">
        <v>168</v>
      </c>
      <c r="C1965" s="108">
        <v>2012</v>
      </c>
      <c r="D1965" s="108" t="s">
        <v>16</v>
      </c>
      <c r="E1965" s="108">
        <v>320</v>
      </c>
    </row>
    <row r="1966" spans="1:5" x14ac:dyDescent="0.25">
      <c r="A1966" s="112" t="str">
        <f t="shared" si="30"/>
        <v>South East2012Mesothelioma</v>
      </c>
      <c r="B1966" s="108" t="s">
        <v>168</v>
      </c>
      <c r="C1966" s="108">
        <v>2012</v>
      </c>
      <c r="D1966" s="108" t="s">
        <v>39</v>
      </c>
      <c r="E1966" s="108">
        <v>453</v>
      </c>
    </row>
    <row r="1967" spans="1:5" x14ac:dyDescent="0.25">
      <c r="A1967" s="112" t="str">
        <f t="shared" si="30"/>
        <v>South East2012Multiple myeloma</v>
      </c>
      <c r="B1967" s="108" t="s">
        <v>168</v>
      </c>
      <c r="C1967" s="108">
        <v>2012</v>
      </c>
      <c r="D1967" s="108" t="s">
        <v>40</v>
      </c>
      <c r="E1967" s="108">
        <v>666</v>
      </c>
    </row>
    <row r="1968" spans="1:5" x14ac:dyDescent="0.25">
      <c r="A1968" s="112" t="str">
        <f t="shared" si="30"/>
        <v>South East2012Non-Hodgkin lymphoma</v>
      </c>
      <c r="B1968" s="108" t="s">
        <v>168</v>
      </c>
      <c r="C1968" s="108">
        <v>2012</v>
      </c>
      <c r="D1968" s="108" t="s">
        <v>30</v>
      </c>
      <c r="E1968" s="108">
        <v>1867</v>
      </c>
    </row>
    <row r="1969" spans="1:5" x14ac:dyDescent="0.25">
      <c r="A1969" s="112" t="str">
        <f t="shared" si="30"/>
        <v>South East2012Oesophagus</v>
      </c>
      <c r="B1969" s="108" t="s">
        <v>168</v>
      </c>
      <c r="C1969" s="108">
        <v>2012</v>
      </c>
      <c r="D1969" s="108" t="s">
        <v>41</v>
      </c>
      <c r="E1969" s="108">
        <v>1186</v>
      </c>
    </row>
    <row r="1970" spans="1:5" x14ac:dyDescent="0.25">
      <c r="A1970" s="112" t="str">
        <f t="shared" si="30"/>
        <v>South East2012Other and unspecified urinary</v>
      </c>
      <c r="B1970" s="108" t="s">
        <v>168</v>
      </c>
      <c r="C1970" s="108">
        <v>2012</v>
      </c>
      <c r="D1970" s="108" t="s">
        <v>32</v>
      </c>
      <c r="E1970" s="108">
        <v>201</v>
      </c>
    </row>
    <row r="1971" spans="1:5" x14ac:dyDescent="0.25">
      <c r="A1971" s="112" t="str">
        <f t="shared" si="30"/>
        <v>South East2012Other CNS and intracranial tumours</v>
      </c>
      <c r="B1971" s="108" t="s">
        <v>168</v>
      </c>
      <c r="C1971" s="108">
        <v>2012</v>
      </c>
      <c r="D1971" s="108" t="s">
        <v>17</v>
      </c>
      <c r="E1971" s="108">
        <v>197</v>
      </c>
    </row>
    <row r="1972" spans="1:5" x14ac:dyDescent="0.25">
      <c r="A1972" s="112" t="str">
        <f t="shared" si="30"/>
        <v>South East2012Other haematological malignancies</v>
      </c>
      <c r="B1972" s="108" t="s">
        <v>168</v>
      </c>
      <c r="C1972" s="108">
        <v>2012</v>
      </c>
      <c r="D1972" s="108" t="s">
        <v>36</v>
      </c>
      <c r="E1972" s="108">
        <v>222</v>
      </c>
    </row>
    <row r="1973" spans="1:5" x14ac:dyDescent="0.25">
      <c r="A1973" s="112" t="str">
        <f t="shared" si="30"/>
        <v>South East2012Other malignant neoplasms</v>
      </c>
      <c r="B1973" s="108" t="s">
        <v>168</v>
      </c>
      <c r="C1973" s="108">
        <v>2012</v>
      </c>
      <c r="D1973" s="108" t="s">
        <v>42</v>
      </c>
      <c r="E1973" s="108">
        <v>1094</v>
      </c>
    </row>
    <row r="1974" spans="1:5" x14ac:dyDescent="0.25">
      <c r="A1974" s="112" t="str">
        <f t="shared" si="30"/>
        <v>South East2012Ovary</v>
      </c>
      <c r="B1974" s="108" t="s">
        <v>168</v>
      </c>
      <c r="C1974" s="108">
        <v>2012</v>
      </c>
      <c r="D1974" s="108" t="s">
        <v>43</v>
      </c>
      <c r="E1974" s="108">
        <v>1032</v>
      </c>
    </row>
    <row r="1975" spans="1:5" x14ac:dyDescent="0.25">
      <c r="A1975" s="112" t="str">
        <f t="shared" si="30"/>
        <v>South East2012Pancreas</v>
      </c>
      <c r="B1975" s="108" t="s">
        <v>168</v>
      </c>
      <c r="C1975" s="108">
        <v>2012</v>
      </c>
      <c r="D1975" s="108" t="s">
        <v>44</v>
      </c>
      <c r="E1975" s="108">
        <v>1292</v>
      </c>
    </row>
    <row r="1976" spans="1:5" x14ac:dyDescent="0.25">
      <c r="A1976" s="112" t="str">
        <f t="shared" si="30"/>
        <v>South East2012Prostate</v>
      </c>
      <c r="B1976" s="108" t="s">
        <v>168</v>
      </c>
      <c r="C1976" s="108">
        <v>2012</v>
      </c>
      <c r="D1976" s="108" t="s">
        <v>45</v>
      </c>
      <c r="E1976" s="108">
        <v>6369</v>
      </c>
    </row>
    <row r="1977" spans="1:5" x14ac:dyDescent="0.25">
      <c r="A1977" s="112" t="str">
        <f t="shared" si="30"/>
        <v>South East2012Sarcoma: Bone</v>
      </c>
      <c r="B1977" s="108" t="s">
        <v>168</v>
      </c>
      <c r="C1977" s="108">
        <v>2012</v>
      </c>
      <c r="D1977" s="108" t="s">
        <v>47</v>
      </c>
      <c r="E1977" s="108">
        <v>88</v>
      </c>
    </row>
    <row r="1978" spans="1:5" x14ac:dyDescent="0.25">
      <c r="A1978" s="112" t="str">
        <f t="shared" si="30"/>
        <v>South East2012Sarcoma: connective and soft tissue</v>
      </c>
      <c r="B1978" s="108" t="s">
        <v>168</v>
      </c>
      <c r="C1978" s="108">
        <v>2012</v>
      </c>
      <c r="D1978" s="108" t="s">
        <v>49</v>
      </c>
      <c r="E1978" s="108">
        <v>390</v>
      </c>
    </row>
    <row r="1979" spans="1:5" x14ac:dyDescent="0.25">
      <c r="A1979" s="112" t="str">
        <f t="shared" si="30"/>
        <v>South East2012Stomach</v>
      </c>
      <c r="B1979" s="108" t="s">
        <v>168</v>
      </c>
      <c r="C1979" s="108">
        <v>2012</v>
      </c>
      <c r="D1979" s="108" t="s">
        <v>51</v>
      </c>
      <c r="E1979" s="108">
        <v>774</v>
      </c>
    </row>
    <row r="1980" spans="1:5" x14ac:dyDescent="0.25">
      <c r="A1980" s="112" t="str">
        <f t="shared" si="30"/>
        <v>South East2012Testis</v>
      </c>
      <c r="B1980" s="108" t="s">
        <v>168</v>
      </c>
      <c r="C1980" s="108">
        <v>2012</v>
      </c>
      <c r="D1980" s="108" t="s">
        <v>53</v>
      </c>
      <c r="E1980" s="108">
        <v>315</v>
      </c>
    </row>
    <row r="1981" spans="1:5" x14ac:dyDescent="0.25">
      <c r="A1981" s="112" t="str">
        <f t="shared" si="30"/>
        <v>South East2012Uterus</v>
      </c>
      <c r="B1981" s="108" t="s">
        <v>168</v>
      </c>
      <c r="C1981" s="108">
        <v>2012</v>
      </c>
      <c r="D1981" s="108" t="s">
        <v>55</v>
      </c>
      <c r="E1981" s="108">
        <v>1163</v>
      </c>
    </row>
    <row r="1982" spans="1:5" x14ac:dyDescent="0.25">
      <c r="A1982" s="112" t="str">
        <f t="shared" si="30"/>
        <v>South East2012Vulva</v>
      </c>
      <c r="B1982" s="108" t="s">
        <v>168</v>
      </c>
      <c r="C1982" s="108">
        <v>2012</v>
      </c>
      <c r="D1982" s="108" t="s">
        <v>57</v>
      </c>
      <c r="E1982" s="108">
        <v>171</v>
      </c>
    </row>
    <row r="1983" spans="1:5" x14ac:dyDescent="0.25">
      <c r="A1983" s="112" t="str">
        <f t="shared" si="30"/>
        <v>South East2012 Total</v>
      </c>
      <c r="B1983" s="108" t="s">
        <v>168</v>
      </c>
      <c r="C1983" s="108" t="s">
        <v>78</v>
      </c>
      <c r="D1983" s="108" t="s">
        <v>80</v>
      </c>
      <c r="E1983" s="108">
        <v>52661</v>
      </c>
    </row>
    <row r="1984" spans="1:5" x14ac:dyDescent="0.25">
      <c r="A1984" s="112" t="str">
        <f t="shared" si="30"/>
        <v>South East2013Bladder</v>
      </c>
      <c r="B1984" s="108" t="s">
        <v>168</v>
      </c>
      <c r="C1984" s="108">
        <v>2013</v>
      </c>
      <c r="D1984" s="108" t="s">
        <v>14</v>
      </c>
      <c r="E1984" s="108">
        <v>1402</v>
      </c>
    </row>
    <row r="1985" spans="1:5" x14ac:dyDescent="0.25">
      <c r="A1985" s="112" t="str">
        <f t="shared" si="30"/>
        <v>South East2013Bladder (in situ)</v>
      </c>
      <c r="B1985" s="108" t="s">
        <v>168</v>
      </c>
      <c r="C1985" s="108">
        <v>2013</v>
      </c>
      <c r="D1985" s="108" t="s">
        <v>176</v>
      </c>
      <c r="E1985" s="108">
        <v>1147</v>
      </c>
    </row>
    <row r="1986" spans="1:5" x14ac:dyDescent="0.25">
      <c r="A1986" s="112" t="str">
        <f t="shared" si="30"/>
        <v>South East2013Brain</v>
      </c>
      <c r="B1986" s="108" t="s">
        <v>168</v>
      </c>
      <c r="C1986" s="108">
        <v>2013</v>
      </c>
      <c r="D1986" s="108" t="s">
        <v>15</v>
      </c>
      <c r="E1986" s="108">
        <v>832</v>
      </c>
    </row>
    <row r="1987" spans="1:5" x14ac:dyDescent="0.25">
      <c r="A1987" s="112" t="str">
        <f t="shared" si="30"/>
        <v>South East2013Breast</v>
      </c>
      <c r="B1987" s="108" t="s">
        <v>168</v>
      </c>
      <c r="C1987" s="108">
        <v>2013</v>
      </c>
      <c r="D1987" s="108" t="s">
        <v>18</v>
      </c>
      <c r="E1987" s="108">
        <v>7906</v>
      </c>
    </row>
    <row r="1988" spans="1:5" x14ac:dyDescent="0.25">
      <c r="A1988" s="112" t="str">
        <f t="shared" si="30"/>
        <v>South East2013Breast (in-situ)</v>
      </c>
      <c r="B1988" s="108" t="s">
        <v>168</v>
      </c>
      <c r="C1988" s="108">
        <v>2013</v>
      </c>
      <c r="D1988" s="108" t="s">
        <v>19</v>
      </c>
      <c r="E1988" s="108">
        <v>1051</v>
      </c>
    </row>
    <row r="1989" spans="1:5" x14ac:dyDescent="0.25">
      <c r="A1989" s="112" t="str">
        <f t="shared" si="30"/>
        <v>South East2013Cancer of Unknown Primary</v>
      </c>
      <c r="B1989" s="108" t="s">
        <v>168</v>
      </c>
      <c r="C1989" s="108">
        <v>2013</v>
      </c>
      <c r="D1989" s="108" t="s">
        <v>20</v>
      </c>
      <c r="E1989" s="108">
        <v>1248</v>
      </c>
    </row>
    <row r="1990" spans="1:5" x14ac:dyDescent="0.25">
      <c r="A1990" s="112" t="str">
        <f t="shared" ref="A1990:A2053" si="31">CONCATENATE(B1990,C1990,D1990)</f>
        <v>South East2013Cervix</v>
      </c>
      <c r="B1990" s="108" t="s">
        <v>168</v>
      </c>
      <c r="C1990" s="108">
        <v>2013</v>
      </c>
      <c r="D1990" s="108" t="s">
        <v>21</v>
      </c>
      <c r="E1990" s="108">
        <v>400</v>
      </c>
    </row>
    <row r="1991" spans="1:5" x14ac:dyDescent="0.25">
      <c r="A1991" s="112" t="str">
        <f t="shared" si="31"/>
        <v>South East2013Cervix (in-situ)</v>
      </c>
      <c r="B1991" s="108" t="s">
        <v>168</v>
      </c>
      <c r="C1991" s="108">
        <v>2013</v>
      </c>
      <c r="D1991" s="108" t="s">
        <v>22</v>
      </c>
      <c r="E1991" s="108">
        <v>3940</v>
      </c>
    </row>
    <row r="1992" spans="1:5" x14ac:dyDescent="0.25">
      <c r="A1992" s="112" t="str">
        <f t="shared" si="31"/>
        <v>South East2013Colorectal</v>
      </c>
      <c r="B1992" s="108" t="s">
        <v>168</v>
      </c>
      <c r="C1992" s="108">
        <v>2013</v>
      </c>
      <c r="D1992" s="108" t="s">
        <v>23</v>
      </c>
      <c r="E1992" s="108">
        <v>5637</v>
      </c>
    </row>
    <row r="1993" spans="1:5" x14ac:dyDescent="0.25">
      <c r="A1993" s="112" t="str">
        <f t="shared" si="31"/>
        <v>South East2013Head and neck - Larynx</v>
      </c>
      <c r="B1993" s="108" t="s">
        <v>168</v>
      </c>
      <c r="C1993" s="108">
        <v>2013</v>
      </c>
      <c r="D1993" s="108" t="s">
        <v>177</v>
      </c>
      <c r="E1993" s="108">
        <v>260</v>
      </c>
    </row>
    <row r="1994" spans="1:5" x14ac:dyDescent="0.25">
      <c r="A1994" s="112" t="str">
        <f t="shared" si="31"/>
        <v>South East2013Head and Neck - non specific</v>
      </c>
      <c r="B1994" s="108" t="s">
        <v>168</v>
      </c>
      <c r="C1994" s="108">
        <v>2013</v>
      </c>
      <c r="D1994" s="108" t="s">
        <v>27</v>
      </c>
      <c r="E1994" s="108">
        <v>67</v>
      </c>
    </row>
    <row r="1995" spans="1:5" x14ac:dyDescent="0.25">
      <c r="A1995" s="112" t="str">
        <f t="shared" si="31"/>
        <v>South East2013Head and neck - Oral cavity</v>
      </c>
      <c r="B1995" s="108" t="s">
        <v>168</v>
      </c>
      <c r="C1995" s="108">
        <v>2013</v>
      </c>
      <c r="D1995" s="108" t="s">
        <v>24</v>
      </c>
      <c r="E1995" s="108">
        <v>420</v>
      </c>
    </row>
    <row r="1996" spans="1:5" x14ac:dyDescent="0.25">
      <c r="A1996" s="112" t="str">
        <f t="shared" si="31"/>
        <v>South East2013Head and neck - Oropharynx</v>
      </c>
      <c r="B1996" s="108" t="s">
        <v>168</v>
      </c>
      <c r="C1996" s="108">
        <v>2013</v>
      </c>
      <c r="D1996" s="108" t="s">
        <v>25</v>
      </c>
      <c r="E1996" s="108">
        <v>337</v>
      </c>
    </row>
    <row r="1997" spans="1:5" x14ac:dyDescent="0.25">
      <c r="A1997" s="112" t="str">
        <f t="shared" si="31"/>
        <v>South East2013Head and neck - Other (excl. oral cavity, oropharynx, larynx &amp; thyroid)</v>
      </c>
      <c r="B1997" s="108" t="s">
        <v>168</v>
      </c>
      <c r="C1997" s="108">
        <v>2013</v>
      </c>
      <c r="D1997" s="108" t="s">
        <v>28</v>
      </c>
      <c r="E1997" s="108">
        <v>251</v>
      </c>
    </row>
    <row r="1998" spans="1:5" x14ac:dyDescent="0.25">
      <c r="A1998" s="112" t="str">
        <f t="shared" si="31"/>
        <v>South East2013Head and neck - Thyroid</v>
      </c>
      <c r="B1998" s="108" t="s">
        <v>168</v>
      </c>
      <c r="C1998" s="108">
        <v>2013</v>
      </c>
      <c r="D1998" s="108" t="s">
        <v>178</v>
      </c>
      <c r="E1998" s="108">
        <v>473</v>
      </c>
    </row>
    <row r="1999" spans="1:5" x14ac:dyDescent="0.25">
      <c r="A1999" s="112" t="str">
        <f t="shared" si="31"/>
        <v>South East2013Hodgkin lymphoma</v>
      </c>
      <c r="B1999" s="108" t="s">
        <v>168</v>
      </c>
      <c r="C1999" s="108">
        <v>2013</v>
      </c>
      <c r="D1999" s="108" t="s">
        <v>29</v>
      </c>
      <c r="E1999" s="108">
        <v>270</v>
      </c>
    </row>
    <row r="2000" spans="1:5" x14ac:dyDescent="0.25">
      <c r="A2000" s="112" t="str">
        <f t="shared" si="31"/>
        <v>South East2013Kidney</v>
      </c>
      <c r="B2000" s="108" t="s">
        <v>168</v>
      </c>
      <c r="C2000" s="108">
        <v>2013</v>
      </c>
      <c r="D2000" s="108" t="s">
        <v>31</v>
      </c>
      <c r="E2000" s="108">
        <v>1357</v>
      </c>
    </row>
    <row r="2001" spans="1:5" x14ac:dyDescent="0.25">
      <c r="A2001" s="112" t="str">
        <f t="shared" si="31"/>
        <v>South East2013Leukaemia: acute myeloid</v>
      </c>
      <c r="B2001" s="108" t="s">
        <v>168</v>
      </c>
      <c r="C2001" s="108">
        <v>2013</v>
      </c>
      <c r="D2001" s="108" t="s">
        <v>33</v>
      </c>
      <c r="E2001" s="108">
        <v>439</v>
      </c>
    </row>
    <row r="2002" spans="1:5" x14ac:dyDescent="0.25">
      <c r="A2002" s="112" t="str">
        <f t="shared" si="31"/>
        <v>South East2013Leukaemia: chronic lymphocytic</v>
      </c>
      <c r="B2002" s="108" t="s">
        <v>168</v>
      </c>
      <c r="C2002" s="108">
        <v>2013</v>
      </c>
      <c r="D2002" s="108" t="s">
        <v>34</v>
      </c>
      <c r="E2002" s="108">
        <v>477</v>
      </c>
    </row>
    <row r="2003" spans="1:5" x14ac:dyDescent="0.25">
      <c r="A2003" s="112" t="str">
        <f t="shared" si="31"/>
        <v>South East2013Leukaemia: other (all excluding AML and CLL)</v>
      </c>
      <c r="B2003" s="108" t="s">
        <v>168</v>
      </c>
      <c r="C2003" s="108">
        <v>2013</v>
      </c>
      <c r="D2003" s="108" t="s">
        <v>35</v>
      </c>
      <c r="E2003" s="108">
        <v>219</v>
      </c>
    </row>
    <row r="2004" spans="1:5" x14ac:dyDescent="0.25">
      <c r="A2004" s="112" t="str">
        <f t="shared" si="31"/>
        <v>South East2013Liver</v>
      </c>
      <c r="B2004" s="108" t="s">
        <v>168</v>
      </c>
      <c r="C2004" s="108">
        <v>2013</v>
      </c>
      <c r="D2004" s="108" t="s">
        <v>179</v>
      </c>
      <c r="E2004" s="108">
        <v>619</v>
      </c>
    </row>
    <row r="2005" spans="1:5" x14ac:dyDescent="0.25">
      <c r="A2005" s="112" t="str">
        <f t="shared" si="31"/>
        <v>South East2013Lung</v>
      </c>
      <c r="B2005" s="108" t="s">
        <v>168</v>
      </c>
      <c r="C2005" s="108">
        <v>2013</v>
      </c>
      <c r="D2005" s="108" t="s">
        <v>37</v>
      </c>
      <c r="E2005" s="108">
        <v>4989</v>
      </c>
    </row>
    <row r="2006" spans="1:5" x14ac:dyDescent="0.25">
      <c r="A2006" s="112" t="str">
        <f t="shared" si="31"/>
        <v>South East2013Melanoma</v>
      </c>
      <c r="B2006" s="108" t="s">
        <v>168</v>
      </c>
      <c r="C2006" s="108">
        <v>2013</v>
      </c>
      <c r="D2006" s="108" t="s">
        <v>38</v>
      </c>
      <c r="E2006" s="108">
        <v>2519</v>
      </c>
    </row>
    <row r="2007" spans="1:5" x14ac:dyDescent="0.25">
      <c r="A2007" s="112" t="str">
        <f t="shared" si="31"/>
        <v>South East2013Meninges</v>
      </c>
      <c r="B2007" s="108" t="s">
        <v>168</v>
      </c>
      <c r="C2007" s="108">
        <v>2013</v>
      </c>
      <c r="D2007" s="108" t="s">
        <v>16</v>
      </c>
      <c r="E2007" s="108">
        <v>356</v>
      </c>
    </row>
    <row r="2008" spans="1:5" x14ac:dyDescent="0.25">
      <c r="A2008" s="112" t="str">
        <f t="shared" si="31"/>
        <v>South East2013Mesothelioma</v>
      </c>
      <c r="B2008" s="108" t="s">
        <v>168</v>
      </c>
      <c r="C2008" s="108">
        <v>2013</v>
      </c>
      <c r="D2008" s="108" t="s">
        <v>39</v>
      </c>
      <c r="E2008" s="108">
        <v>384</v>
      </c>
    </row>
    <row r="2009" spans="1:5" x14ac:dyDescent="0.25">
      <c r="A2009" s="112" t="str">
        <f t="shared" si="31"/>
        <v>South East2013Multiple myeloma</v>
      </c>
      <c r="B2009" s="108" t="s">
        <v>168</v>
      </c>
      <c r="C2009" s="108">
        <v>2013</v>
      </c>
      <c r="D2009" s="108" t="s">
        <v>40</v>
      </c>
      <c r="E2009" s="108">
        <v>787</v>
      </c>
    </row>
    <row r="2010" spans="1:5" x14ac:dyDescent="0.25">
      <c r="A2010" s="112" t="str">
        <f t="shared" si="31"/>
        <v>South East2013Non-Hodgkin lymphoma</v>
      </c>
      <c r="B2010" s="108" t="s">
        <v>168</v>
      </c>
      <c r="C2010" s="108">
        <v>2013</v>
      </c>
      <c r="D2010" s="108" t="s">
        <v>30</v>
      </c>
      <c r="E2010" s="108">
        <v>1989</v>
      </c>
    </row>
    <row r="2011" spans="1:5" x14ac:dyDescent="0.25">
      <c r="A2011" s="112" t="str">
        <f t="shared" si="31"/>
        <v>South East2013Oesophagus</v>
      </c>
      <c r="B2011" s="108" t="s">
        <v>168</v>
      </c>
      <c r="C2011" s="108">
        <v>2013</v>
      </c>
      <c r="D2011" s="108" t="s">
        <v>41</v>
      </c>
      <c r="E2011" s="108">
        <v>1150</v>
      </c>
    </row>
    <row r="2012" spans="1:5" x14ac:dyDescent="0.25">
      <c r="A2012" s="112" t="str">
        <f t="shared" si="31"/>
        <v>South East2013Other and unspecified urinary</v>
      </c>
      <c r="B2012" s="108" t="s">
        <v>168</v>
      </c>
      <c r="C2012" s="108">
        <v>2013</v>
      </c>
      <c r="D2012" s="108" t="s">
        <v>32</v>
      </c>
      <c r="E2012" s="108">
        <v>221</v>
      </c>
    </row>
    <row r="2013" spans="1:5" x14ac:dyDescent="0.25">
      <c r="A2013" s="112" t="str">
        <f t="shared" si="31"/>
        <v>South East2013Other CNS and intracranial tumours</v>
      </c>
      <c r="B2013" s="108" t="s">
        <v>168</v>
      </c>
      <c r="C2013" s="108">
        <v>2013</v>
      </c>
      <c r="D2013" s="108" t="s">
        <v>17</v>
      </c>
      <c r="E2013" s="108">
        <v>322</v>
      </c>
    </row>
    <row r="2014" spans="1:5" x14ac:dyDescent="0.25">
      <c r="A2014" s="112" t="str">
        <f t="shared" si="31"/>
        <v>South East2013Other haematological malignancies</v>
      </c>
      <c r="B2014" s="108" t="s">
        <v>168</v>
      </c>
      <c r="C2014" s="108">
        <v>2013</v>
      </c>
      <c r="D2014" s="108" t="s">
        <v>36</v>
      </c>
      <c r="E2014" s="108">
        <v>256</v>
      </c>
    </row>
    <row r="2015" spans="1:5" x14ac:dyDescent="0.25">
      <c r="A2015" s="112" t="str">
        <f t="shared" si="31"/>
        <v>South East2013Other malignant neoplasms</v>
      </c>
      <c r="B2015" s="108" t="s">
        <v>168</v>
      </c>
      <c r="C2015" s="108">
        <v>2013</v>
      </c>
      <c r="D2015" s="108" t="s">
        <v>42</v>
      </c>
      <c r="E2015" s="108">
        <v>1043</v>
      </c>
    </row>
    <row r="2016" spans="1:5" x14ac:dyDescent="0.25">
      <c r="A2016" s="112" t="str">
        <f t="shared" si="31"/>
        <v>South East2013Ovary</v>
      </c>
      <c r="B2016" s="108" t="s">
        <v>168</v>
      </c>
      <c r="C2016" s="108">
        <v>2013</v>
      </c>
      <c r="D2016" s="108" t="s">
        <v>43</v>
      </c>
      <c r="E2016" s="108">
        <v>1062</v>
      </c>
    </row>
    <row r="2017" spans="1:5" x14ac:dyDescent="0.25">
      <c r="A2017" s="112" t="str">
        <f t="shared" si="31"/>
        <v>South East2013Pancreas</v>
      </c>
      <c r="B2017" s="108" t="s">
        <v>168</v>
      </c>
      <c r="C2017" s="108">
        <v>2013</v>
      </c>
      <c r="D2017" s="108" t="s">
        <v>44</v>
      </c>
      <c r="E2017" s="108">
        <v>1341</v>
      </c>
    </row>
    <row r="2018" spans="1:5" x14ac:dyDescent="0.25">
      <c r="A2018" s="112" t="str">
        <f t="shared" si="31"/>
        <v>South East2013Prostate</v>
      </c>
      <c r="B2018" s="108" t="s">
        <v>168</v>
      </c>
      <c r="C2018" s="108">
        <v>2013</v>
      </c>
      <c r="D2018" s="108" t="s">
        <v>45</v>
      </c>
      <c r="E2018" s="108">
        <v>7422</v>
      </c>
    </row>
    <row r="2019" spans="1:5" x14ac:dyDescent="0.25">
      <c r="A2019" s="112" t="str">
        <f t="shared" si="31"/>
        <v>South East2013Sarcoma: Bone</v>
      </c>
      <c r="B2019" s="108" t="s">
        <v>168</v>
      </c>
      <c r="C2019" s="108">
        <v>2013</v>
      </c>
      <c r="D2019" s="108" t="s">
        <v>47</v>
      </c>
      <c r="E2019" s="108">
        <v>88</v>
      </c>
    </row>
    <row r="2020" spans="1:5" x14ac:dyDescent="0.25">
      <c r="A2020" s="112" t="str">
        <f t="shared" si="31"/>
        <v>South East2013Sarcoma: connective and soft tissue</v>
      </c>
      <c r="B2020" s="108" t="s">
        <v>168</v>
      </c>
      <c r="C2020" s="108">
        <v>2013</v>
      </c>
      <c r="D2020" s="108" t="s">
        <v>49</v>
      </c>
      <c r="E2020" s="108">
        <v>354</v>
      </c>
    </row>
    <row r="2021" spans="1:5" x14ac:dyDescent="0.25">
      <c r="A2021" s="112" t="str">
        <f t="shared" si="31"/>
        <v>South East2013Stomach</v>
      </c>
      <c r="B2021" s="108" t="s">
        <v>168</v>
      </c>
      <c r="C2021" s="108">
        <v>2013</v>
      </c>
      <c r="D2021" s="108" t="s">
        <v>51</v>
      </c>
      <c r="E2021" s="108">
        <v>736</v>
      </c>
    </row>
    <row r="2022" spans="1:5" x14ac:dyDescent="0.25">
      <c r="A2022" s="112" t="str">
        <f t="shared" si="31"/>
        <v>South East2013Testis</v>
      </c>
      <c r="B2022" s="108" t="s">
        <v>168</v>
      </c>
      <c r="C2022" s="108">
        <v>2013</v>
      </c>
      <c r="D2022" s="108" t="s">
        <v>53</v>
      </c>
      <c r="E2022" s="108">
        <v>321</v>
      </c>
    </row>
    <row r="2023" spans="1:5" x14ac:dyDescent="0.25">
      <c r="A2023" s="112" t="str">
        <f t="shared" si="31"/>
        <v>South East2013Uterus</v>
      </c>
      <c r="B2023" s="108" t="s">
        <v>168</v>
      </c>
      <c r="C2023" s="108">
        <v>2013</v>
      </c>
      <c r="D2023" s="108" t="s">
        <v>55</v>
      </c>
      <c r="E2023" s="108">
        <v>1171</v>
      </c>
    </row>
    <row r="2024" spans="1:5" x14ac:dyDescent="0.25">
      <c r="A2024" s="112" t="str">
        <f t="shared" si="31"/>
        <v>South East2013Vulva</v>
      </c>
      <c r="B2024" s="108" t="s">
        <v>168</v>
      </c>
      <c r="C2024" s="108">
        <v>2013</v>
      </c>
      <c r="D2024" s="108" t="s">
        <v>57</v>
      </c>
      <c r="E2024" s="108">
        <v>164</v>
      </c>
    </row>
    <row r="2025" spans="1:5" x14ac:dyDescent="0.25">
      <c r="A2025" s="112" t="str">
        <f t="shared" si="31"/>
        <v>South East2013 Total</v>
      </c>
      <c r="B2025" s="108" t="s">
        <v>168</v>
      </c>
      <c r="C2025" s="108" t="s">
        <v>79</v>
      </c>
      <c r="D2025" s="108" t="s">
        <v>80</v>
      </c>
      <c r="E2025" s="108">
        <v>55427</v>
      </c>
    </row>
    <row r="2026" spans="1:5" x14ac:dyDescent="0.25">
      <c r="A2026" s="112" t="str">
        <f t="shared" si="31"/>
        <v>South East Total</v>
      </c>
      <c r="B2026" s="108" t="s">
        <v>169</v>
      </c>
      <c r="C2026" s="108" t="s">
        <v>80</v>
      </c>
      <c r="D2026" s="108" t="s">
        <v>80</v>
      </c>
      <c r="E2026" s="108">
        <v>401038</v>
      </c>
    </row>
    <row r="2027" spans="1:5" x14ac:dyDescent="0.25">
      <c r="A2027" s="112" t="str">
        <f t="shared" si="31"/>
        <v>South West2006Bladder</v>
      </c>
      <c r="B2027" s="108" t="s">
        <v>170</v>
      </c>
      <c r="C2027" s="108">
        <v>2006</v>
      </c>
      <c r="D2027" s="108" t="s">
        <v>14</v>
      </c>
      <c r="E2027" s="108">
        <v>993</v>
      </c>
    </row>
    <row r="2028" spans="1:5" x14ac:dyDescent="0.25">
      <c r="A2028" s="112" t="str">
        <f t="shared" si="31"/>
        <v>South West2006Bladder (in situ)</v>
      </c>
      <c r="B2028" s="108" t="s">
        <v>170</v>
      </c>
      <c r="C2028" s="108">
        <v>2006</v>
      </c>
      <c r="D2028" s="108" t="s">
        <v>176</v>
      </c>
      <c r="E2028" s="108">
        <v>143</v>
      </c>
    </row>
    <row r="2029" spans="1:5" x14ac:dyDescent="0.25">
      <c r="A2029" s="112" t="str">
        <f t="shared" si="31"/>
        <v>South West2006Brain</v>
      </c>
      <c r="B2029" s="108" t="s">
        <v>170</v>
      </c>
      <c r="C2029" s="108">
        <v>2006</v>
      </c>
      <c r="D2029" s="108" t="s">
        <v>15</v>
      </c>
      <c r="E2029" s="108">
        <v>535</v>
      </c>
    </row>
    <row r="2030" spans="1:5" x14ac:dyDescent="0.25">
      <c r="A2030" s="112" t="str">
        <f t="shared" si="31"/>
        <v>South West2006Breast</v>
      </c>
      <c r="B2030" s="108" t="s">
        <v>170</v>
      </c>
      <c r="C2030" s="108">
        <v>2006</v>
      </c>
      <c r="D2030" s="108" t="s">
        <v>18</v>
      </c>
      <c r="E2030" s="108">
        <v>4716</v>
      </c>
    </row>
    <row r="2031" spans="1:5" x14ac:dyDescent="0.25">
      <c r="A2031" s="112" t="str">
        <f t="shared" si="31"/>
        <v>South West2006Breast (in-situ)</v>
      </c>
      <c r="B2031" s="108" t="s">
        <v>170</v>
      </c>
      <c r="C2031" s="108">
        <v>2006</v>
      </c>
      <c r="D2031" s="108" t="s">
        <v>19</v>
      </c>
      <c r="E2031" s="108">
        <v>710</v>
      </c>
    </row>
    <row r="2032" spans="1:5" x14ac:dyDescent="0.25">
      <c r="A2032" s="112" t="str">
        <f t="shared" si="31"/>
        <v>South West2006Cancer of Unknown Primary</v>
      </c>
      <c r="B2032" s="108" t="s">
        <v>170</v>
      </c>
      <c r="C2032" s="108">
        <v>2006</v>
      </c>
      <c r="D2032" s="108" t="s">
        <v>20</v>
      </c>
      <c r="E2032" s="108">
        <v>895</v>
      </c>
    </row>
    <row r="2033" spans="1:5" x14ac:dyDescent="0.25">
      <c r="A2033" s="112" t="str">
        <f t="shared" si="31"/>
        <v>South West2006Cervix</v>
      </c>
      <c r="B2033" s="108" t="s">
        <v>170</v>
      </c>
      <c r="C2033" s="108">
        <v>2006</v>
      </c>
      <c r="D2033" s="108" t="s">
        <v>21</v>
      </c>
      <c r="E2033" s="108">
        <v>262</v>
      </c>
    </row>
    <row r="2034" spans="1:5" x14ac:dyDescent="0.25">
      <c r="A2034" s="112" t="str">
        <f t="shared" si="31"/>
        <v>South West2006Cervix (in-situ)</v>
      </c>
      <c r="B2034" s="108" t="s">
        <v>170</v>
      </c>
      <c r="C2034" s="108">
        <v>2006</v>
      </c>
      <c r="D2034" s="108" t="s">
        <v>22</v>
      </c>
      <c r="E2034" s="108">
        <v>1950</v>
      </c>
    </row>
    <row r="2035" spans="1:5" x14ac:dyDescent="0.25">
      <c r="A2035" s="112" t="str">
        <f t="shared" si="31"/>
        <v>South West2006Colorectal</v>
      </c>
      <c r="B2035" s="108" t="s">
        <v>170</v>
      </c>
      <c r="C2035" s="108">
        <v>2006</v>
      </c>
      <c r="D2035" s="108" t="s">
        <v>23</v>
      </c>
      <c r="E2035" s="108">
        <v>3718</v>
      </c>
    </row>
    <row r="2036" spans="1:5" x14ac:dyDescent="0.25">
      <c r="A2036" s="112" t="str">
        <f t="shared" si="31"/>
        <v>South West2006Head and neck - Larynx</v>
      </c>
      <c r="B2036" s="108" t="s">
        <v>170</v>
      </c>
      <c r="C2036" s="108">
        <v>2006</v>
      </c>
      <c r="D2036" s="108" t="s">
        <v>177</v>
      </c>
      <c r="E2036" s="108">
        <v>165</v>
      </c>
    </row>
    <row r="2037" spans="1:5" x14ac:dyDescent="0.25">
      <c r="A2037" s="112" t="str">
        <f t="shared" si="31"/>
        <v>South West2006Head and Neck - non specific</v>
      </c>
      <c r="B2037" s="108" t="s">
        <v>170</v>
      </c>
      <c r="C2037" s="108">
        <v>2006</v>
      </c>
      <c r="D2037" s="108" t="s">
        <v>27</v>
      </c>
      <c r="E2037" s="108">
        <v>69</v>
      </c>
    </row>
    <row r="2038" spans="1:5" x14ac:dyDescent="0.25">
      <c r="A2038" s="112" t="str">
        <f t="shared" si="31"/>
        <v>South West2006Head and neck - Oral cavity</v>
      </c>
      <c r="B2038" s="108" t="s">
        <v>170</v>
      </c>
      <c r="C2038" s="108">
        <v>2006</v>
      </c>
      <c r="D2038" s="108" t="s">
        <v>24</v>
      </c>
      <c r="E2038" s="108">
        <v>217</v>
      </c>
    </row>
    <row r="2039" spans="1:5" x14ac:dyDescent="0.25">
      <c r="A2039" s="112" t="str">
        <f t="shared" si="31"/>
        <v>South West2006Head and neck - Oropharynx</v>
      </c>
      <c r="B2039" s="108" t="s">
        <v>170</v>
      </c>
      <c r="C2039" s="108">
        <v>2006</v>
      </c>
      <c r="D2039" s="108" t="s">
        <v>25</v>
      </c>
      <c r="E2039" s="108">
        <v>129</v>
      </c>
    </row>
    <row r="2040" spans="1:5" x14ac:dyDescent="0.25">
      <c r="A2040" s="112" t="str">
        <f t="shared" si="31"/>
        <v>South West2006Head and neck - Other (excl. oral cavity, oropharynx, larynx &amp; thyroid)</v>
      </c>
      <c r="B2040" s="108" t="s">
        <v>170</v>
      </c>
      <c r="C2040" s="108">
        <v>2006</v>
      </c>
      <c r="D2040" s="108" t="s">
        <v>28</v>
      </c>
      <c r="E2040" s="108">
        <v>161</v>
      </c>
    </row>
    <row r="2041" spans="1:5" x14ac:dyDescent="0.25">
      <c r="A2041" s="112" t="str">
        <f t="shared" si="31"/>
        <v>South West2006Head and neck - Thyroid</v>
      </c>
      <c r="B2041" s="108" t="s">
        <v>170</v>
      </c>
      <c r="C2041" s="108">
        <v>2006</v>
      </c>
      <c r="D2041" s="108" t="s">
        <v>178</v>
      </c>
      <c r="E2041" s="108">
        <v>173</v>
      </c>
    </row>
    <row r="2042" spans="1:5" x14ac:dyDescent="0.25">
      <c r="A2042" s="112" t="str">
        <f t="shared" si="31"/>
        <v>South West2006Hodgkin lymphoma</v>
      </c>
      <c r="B2042" s="108" t="s">
        <v>170</v>
      </c>
      <c r="C2042" s="108">
        <v>2006</v>
      </c>
      <c r="D2042" s="108" t="s">
        <v>29</v>
      </c>
      <c r="E2042" s="108">
        <v>154</v>
      </c>
    </row>
    <row r="2043" spans="1:5" x14ac:dyDescent="0.25">
      <c r="A2043" s="112" t="str">
        <f t="shared" si="31"/>
        <v>South West2006Kidney</v>
      </c>
      <c r="B2043" s="108" t="s">
        <v>170</v>
      </c>
      <c r="C2043" s="108">
        <v>2006</v>
      </c>
      <c r="D2043" s="108" t="s">
        <v>31</v>
      </c>
      <c r="E2043" s="108">
        <v>789</v>
      </c>
    </row>
    <row r="2044" spans="1:5" x14ac:dyDescent="0.25">
      <c r="A2044" s="112" t="str">
        <f t="shared" si="31"/>
        <v>South West2006Leukaemia: acute myeloid</v>
      </c>
      <c r="B2044" s="108" t="s">
        <v>170</v>
      </c>
      <c r="C2044" s="108">
        <v>2006</v>
      </c>
      <c r="D2044" s="108" t="s">
        <v>33</v>
      </c>
      <c r="E2044" s="108">
        <v>247</v>
      </c>
    </row>
    <row r="2045" spans="1:5" x14ac:dyDescent="0.25">
      <c r="A2045" s="112" t="str">
        <f t="shared" si="31"/>
        <v>South West2006Leukaemia: chronic lymphocytic</v>
      </c>
      <c r="B2045" s="108" t="s">
        <v>170</v>
      </c>
      <c r="C2045" s="108">
        <v>2006</v>
      </c>
      <c r="D2045" s="108" t="s">
        <v>34</v>
      </c>
      <c r="E2045" s="108">
        <v>358</v>
      </c>
    </row>
    <row r="2046" spans="1:5" x14ac:dyDescent="0.25">
      <c r="A2046" s="112" t="str">
        <f t="shared" si="31"/>
        <v>South West2006Leukaemia: other (all excluding AML and CLL)</v>
      </c>
      <c r="B2046" s="108" t="s">
        <v>170</v>
      </c>
      <c r="C2046" s="108">
        <v>2006</v>
      </c>
      <c r="D2046" s="108" t="s">
        <v>35</v>
      </c>
      <c r="E2046" s="108">
        <v>160</v>
      </c>
    </row>
    <row r="2047" spans="1:5" x14ac:dyDescent="0.25">
      <c r="A2047" s="112" t="str">
        <f t="shared" si="31"/>
        <v>South West2006Liver</v>
      </c>
      <c r="B2047" s="108" t="s">
        <v>170</v>
      </c>
      <c r="C2047" s="108">
        <v>2006</v>
      </c>
      <c r="D2047" s="108" t="s">
        <v>179</v>
      </c>
      <c r="E2047" s="108">
        <v>294</v>
      </c>
    </row>
    <row r="2048" spans="1:5" x14ac:dyDescent="0.25">
      <c r="A2048" s="112" t="str">
        <f t="shared" si="31"/>
        <v>South West2006Lung</v>
      </c>
      <c r="B2048" s="108" t="s">
        <v>170</v>
      </c>
      <c r="C2048" s="108">
        <v>2006</v>
      </c>
      <c r="D2048" s="108" t="s">
        <v>37</v>
      </c>
      <c r="E2048" s="108">
        <v>3156</v>
      </c>
    </row>
    <row r="2049" spans="1:5" x14ac:dyDescent="0.25">
      <c r="A2049" s="112" t="str">
        <f t="shared" si="31"/>
        <v>South West2006Melanoma</v>
      </c>
      <c r="B2049" s="108" t="s">
        <v>170</v>
      </c>
      <c r="C2049" s="108">
        <v>2006</v>
      </c>
      <c r="D2049" s="108" t="s">
        <v>38</v>
      </c>
      <c r="E2049" s="108">
        <v>1345</v>
      </c>
    </row>
    <row r="2050" spans="1:5" x14ac:dyDescent="0.25">
      <c r="A2050" s="112" t="str">
        <f t="shared" si="31"/>
        <v>South West2006Meninges</v>
      </c>
      <c r="B2050" s="108" t="s">
        <v>170</v>
      </c>
      <c r="C2050" s="108">
        <v>2006</v>
      </c>
      <c r="D2050" s="108" t="s">
        <v>16</v>
      </c>
      <c r="E2050" s="108">
        <v>221</v>
      </c>
    </row>
    <row r="2051" spans="1:5" x14ac:dyDescent="0.25">
      <c r="A2051" s="112" t="str">
        <f t="shared" si="31"/>
        <v>South West2006Mesothelioma</v>
      </c>
      <c r="B2051" s="108" t="s">
        <v>170</v>
      </c>
      <c r="C2051" s="108">
        <v>2006</v>
      </c>
      <c r="D2051" s="108" t="s">
        <v>39</v>
      </c>
      <c r="E2051" s="108">
        <v>255</v>
      </c>
    </row>
    <row r="2052" spans="1:5" x14ac:dyDescent="0.25">
      <c r="A2052" s="112" t="str">
        <f t="shared" si="31"/>
        <v>South West2006Multiple myeloma</v>
      </c>
      <c r="B2052" s="108" t="s">
        <v>170</v>
      </c>
      <c r="C2052" s="108">
        <v>2006</v>
      </c>
      <c r="D2052" s="108" t="s">
        <v>40</v>
      </c>
      <c r="E2052" s="108">
        <v>485</v>
      </c>
    </row>
    <row r="2053" spans="1:5" x14ac:dyDescent="0.25">
      <c r="A2053" s="112" t="str">
        <f t="shared" si="31"/>
        <v>South West2006Non-Hodgkin lymphoma</v>
      </c>
      <c r="B2053" s="108" t="s">
        <v>170</v>
      </c>
      <c r="C2053" s="108">
        <v>2006</v>
      </c>
      <c r="D2053" s="108" t="s">
        <v>30</v>
      </c>
      <c r="E2053" s="108">
        <v>1223</v>
      </c>
    </row>
    <row r="2054" spans="1:5" x14ac:dyDescent="0.25">
      <c r="A2054" s="112" t="str">
        <f t="shared" ref="A2054:A2117" si="32">CONCATENATE(B2054,C2054,D2054)</f>
        <v>South West2006Oesophagus</v>
      </c>
      <c r="B2054" s="108" t="s">
        <v>170</v>
      </c>
      <c r="C2054" s="108">
        <v>2006</v>
      </c>
      <c r="D2054" s="108" t="s">
        <v>41</v>
      </c>
      <c r="E2054" s="108">
        <v>812</v>
      </c>
    </row>
    <row r="2055" spans="1:5" x14ac:dyDescent="0.25">
      <c r="A2055" s="112" t="str">
        <f t="shared" si="32"/>
        <v>South West2006Other and unspecified urinary</v>
      </c>
      <c r="B2055" s="108" t="s">
        <v>170</v>
      </c>
      <c r="C2055" s="108">
        <v>2006</v>
      </c>
      <c r="D2055" s="108" t="s">
        <v>32</v>
      </c>
      <c r="E2055" s="108">
        <v>125</v>
      </c>
    </row>
    <row r="2056" spans="1:5" x14ac:dyDescent="0.25">
      <c r="A2056" s="112" t="str">
        <f t="shared" si="32"/>
        <v>South West2006Other CNS and intracranial tumours</v>
      </c>
      <c r="B2056" s="108" t="s">
        <v>170</v>
      </c>
      <c r="C2056" s="108">
        <v>2006</v>
      </c>
      <c r="D2056" s="108" t="s">
        <v>17</v>
      </c>
      <c r="E2056" s="108">
        <v>236</v>
      </c>
    </row>
    <row r="2057" spans="1:5" x14ac:dyDescent="0.25">
      <c r="A2057" s="112" t="str">
        <f t="shared" si="32"/>
        <v>South West2006Other haematological malignancies</v>
      </c>
      <c r="B2057" s="108" t="s">
        <v>170</v>
      </c>
      <c r="C2057" s="108">
        <v>2006</v>
      </c>
      <c r="D2057" s="108" t="s">
        <v>36</v>
      </c>
      <c r="E2057" s="108">
        <v>188</v>
      </c>
    </row>
    <row r="2058" spans="1:5" x14ac:dyDescent="0.25">
      <c r="A2058" s="112" t="str">
        <f t="shared" si="32"/>
        <v>South West2006Other malignant neoplasms</v>
      </c>
      <c r="B2058" s="108" t="s">
        <v>170</v>
      </c>
      <c r="C2058" s="108">
        <v>2006</v>
      </c>
      <c r="D2058" s="108" t="s">
        <v>42</v>
      </c>
      <c r="E2058" s="108">
        <v>779</v>
      </c>
    </row>
    <row r="2059" spans="1:5" x14ac:dyDescent="0.25">
      <c r="A2059" s="112" t="str">
        <f t="shared" si="32"/>
        <v>South West2006Ovary</v>
      </c>
      <c r="B2059" s="108" t="s">
        <v>170</v>
      </c>
      <c r="C2059" s="108">
        <v>2006</v>
      </c>
      <c r="D2059" s="108" t="s">
        <v>43</v>
      </c>
      <c r="E2059" s="108">
        <v>799</v>
      </c>
    </row>
    <row r="2060" spans="1:5" x14ac:dyDescent="0.25">
      <c r="A2060" s="112" t="str">
        <f t="shared" si="32"/>
        <v>South West2006Pancreas</v>
      </c>
      <c r="B2060" s="108" t="s">
        <v>170</v>
      </c>
      <c r="C2060" s="108">
        <v>2006</v>
      </c>
      <c r="D2060" s="108" t="s">
        <v>44</v>
      </c>
      <c r="E2060" s="108">
        <v>829</v>
      </c>
    </row>
    <row r="2061" spans="1:5" x14ac:dyDescent="0.25">
      <c r="A2061" s="112" t="str">
        <f t="shared" si="32"/>
        <v>South West2006Prostate</v>
      </c>
      <c r="B2061" s="108" t="s">
        <v>170</v>
      </c>
      <c r="C2061" s="108">
        <v>2006</v>
      </c>
      <c r="D2061" s="108" t="s">
        <v>45</v>
      </c>
      <c r="E2061" s="108">
        <v>4096</v>
      </c>
    </row>
    <row r="2062" spans="1:5" x14ac:dyDescent="0.25">
      <c r="A2062" s="112" t="str">
        <f t="shared" si="32"/>
        <v>South West2006Sarcoma: Bone</v>
      </c>
      <c r="B2062" s="108" t="s">
        <v>170</v>
      </c>
      <c r="C2062" s="108">
        <v>2006</v>
      </c>
      <c r="D2062" s="108" t="s">
        <v>47</v>
      </c>
      <c r="E2062" s="108">
        <v>72</v>
      </c>
    </row>
    <row r="2063" spans="1:5" x14ac:dyDescent="0.25">
      <c r="A2063" s="112" t="str">
        <f t="shared" si="32"/>
        <v>South West2006Sarcoma: connective and soft tissue</v>
      </c>
      <c r="B2063" s="108" t="s">
        <v>170</v>
      </c>
      <c r="C2063" s="108">
        <v>2006</v>
      </c>
      <c r="D2063" s="108" t="s">
        <v>49</v>
      </c>
      <c r="E2063" s="108">
        <v>245</v>
      </c>
    </row>
    <row r="2064" spans="1:5" x14ac:dyDescent="0.25">
      <c r="A2064" s="112" t="str">
        <f t="shared" si="32"/>
        <v>South West2006Stomach</v>
      </c>
      <c r="B2064" s="108" t="s">
        <v>170</v>
      </c>
      <c r="C2064" s="108">
        <v>2006</v>
      </c>
      <c r="D2064" s="108" t="s">
        <v>51</v>
      </c>
      <c r="E2064" s="108">
        <v>607</v>
      </c>
    </row>
    <row r="2065" spans="1:5" x14ac:dyDescent="0.25">
      <c r="A2065" s="112" t="str">
        <f t="shared" si="32"/>
        <v>South West2006Testis</v>
      </c>
      <c r="B2065" s="108" t="s">
        <v>170</v>
      </c>
      <c r="C2065" s="108">
        <v>2006</v>
      </c>
      <c r="D2065" s="108" t="s">
        <v>53</v>
      </c>
      <c r="E2065" s="108">
        <v>215</v>
      </c>
    </row>
    <row r="2066" spans="1:5" x14ac:dyDescent="0.25">
      <c r="A2066" s="112" t="str">
        <f t="shared" si="32"/>
        <v>South West2006Uterus</v>
      </c>
      <c r="B2066" s="108" t="s">
        <v>170</v>
      </c>
      <c r="C2066" s="108">
        <v>2006</v>
      </c>
      <c r="D2066" s="108" t="s">
        <v>55</v>
      </c>
      <c r="E2066" s="108">
        <v>754</v>
      </c>
    </row>
    <row r="2067" spans="1:5" x14ac:dyDescent="0.25">
      <c r="A2067" s="112" t="str">
        <f t="shared" si="32"/>
        <v>South West2006Vulva</v>
      </c>
      <c r="B2067" s="108" t="s">
        <v>170</v>
      </c>
      <c r="C2067" s="108">
        <v>2006</v>
      </c>
      <c r="D2067" s="108" t="s">
        <v>57</v>
      </c>
      <c r="E2067" s="108">
        <v>103</v>
      </c>
    </row>
    <row r="2068" spans="1:5" x14ac:dyDescent="0.25">
      <c r="A2068" s="112" t="str">
        <f t="shared" si="32"/>
        <v>South West2006 Total</v>
      </c>
      <c r="B2068" s="108" t="s">
        <v>170</v>
      </c>
      <c r="C2068" s="108" t="s">
        <v>72</v>
      </c>
      <c r="D2068" s="108" t="s">
        <v>80</v>
      </c>
      <c r="E2068" s="108">
        <v>33383</v>
      </c>
    </row>
    <row r="2069" spans="1:5" x14ac:dyDescent="0.25">
      <c r="A2069" s="112" t="str">
        <f t="shared" si="32"/>
        <v>South West2007Bladder</v>
      </c>
      <c r="B2069" s="108" t="s">
        <v>170</v>
      </c>
      <c r="C2069" s="108">
        <v>2007</v>
      </c>
      <c r="D2069" s="108" t="s">
        <v>14</v>
      </c>
      <c r="E2069" s="108">
        <v>1000</v>
      </c>
    </row>
    <row r="2070" spans="1:5" x14ac:dyDescent="0.25">
      <c r="A2070" s="112" t="str">
        <f t="shared" si="32"/>
        <v>South West2007Bladder (in situ)</v>
      </c>
      <c r="B2070" s="108" t="s">
        <v>170</v>
      </c>
      <c r="C2070" s="108">
        <v>2007</v>
      </c>
      <c r="D2070" s="108" t="s">
        <v>176</v>
      </c>
      <c r="E2070" s="108">
        <v>158</v>
      </c>
    </row>
    <row r="2071" spans="1:5" x14ac:dyDescent="0.25">
      <c r="A2071" s="112" t="str">
        <f t="shared" si="32"/>
        <v>South West2007Brain</v>
      </c>
      <c r="B2071" s="108" t="s">
        <v>170</v>
      </c>
      <c r="C2071" s="108">
        <v>2007</v>
      </c>
      <c r="D2071" s="108" t="s">
        <v>15</v>
      </c>
      <c r="E2071" s="108">
        <v>539</v>
      </c>
    </row>
    <row r="2072" spans="1:5" x14ac:dyDescent="0.25">
      <c r="A2072" s="112" t="str">
        <f t="shared" si="32"/>
        <v>South West2007Breast</v>
      </c>
      <c r="B2072" s="108" t="s">
        <v>170</v>
      </c>
      <c r="C2072" s="108">
        <v>2007</v>
      </c>
      <c r="D2072" s="108" t="s">
        <v>18</v>
      </c>
      <c r="E2072" s="108">
        <v>4851</v>
      </c>
    </row>
    <row r="2073" spans="1:5" x14ac:dyDescent="0.25">
      <c r="A2073" s="112" t="str">
        <f t="shared" si="32"/>
        <v>South West2007Breast (in-situ)</v>
      </c>
      <c r="B2073" s="108" t="s">
        <v>170</v>
      </c>
      <c r="C2073" s="108">
        <v>2007</v>
      </c>
      <c r="D2073" s="108" t="s">
        <v>19</v>
      </c>
      <c r="E2073" s="108">
        <v>675</v>
      </c>
    </row>
    <row r="2074" spans="1:5" x14ac:dyDescent="0.25">
      <c r="A2074" s="112" t="str">
        <f t="shared" si="32"/>
        <v>South West2007Cancer of Unknown Primary</v>
      </c>
      <c r="B2074" s="108" t="s">
        <v>170</v>
      </c>
      <c r="C2074" s="108">
        <v>2007</v>
      </c>
      <c r="D2074" s="108" t="s">
        <v>20</v>
      </c>
      <c r="E2074" s="108">
        <v>873</v>
      </c>
    </row>
    <row r="2075" spans="1:5" x14ac:dyDescent="0.25">
      <c r="A2075" s="112" t="str">
        <f t="shared" si="32"/>
        <v>South West2007Cervix</v>
      </c>
      <c r="B2075" s="108" t="s">
        <v>170</v>
      </c>
      <c r="C2075" s="108">
        <v>2007</v>
      </c>
      <c r="D2075" s="108" t="s">
        <v>21</v>
      </c>
      <c r="E2075" s="108">
        <v>256</v>
      </c>
    </row>
    <row r="2076" spans="1:5" x14ac:dyDescent="0.25">
      <c r="A2076" s="112" t="str">
        <f t="shared" si="32"/>
        <v>South West2007Cervix (in-situ)</v>
      </c>
      <c r="B2076" s="108" t="s">
        <v>170</v>
      </c>
      <c r="C2076" s="108">
        <v>2007</v>
      </c>
      <c r="D2076" s="108" t="s">
        <v>22</v>
      </c>
      <c r="E2076" s="108">
        <v>2341</v>
      </c>
    </row>
    <row r="2077" spans="1:5" x14ac:dyDescent="0.25">
      <c r="A2077" s="112" t="str">
        <f t="shared" si="32"/>
        <v>South West2007Colorectal</v>
      </c>
      <c r="B2077" s="108" t="s">
        <v>170</v>
      </c>
      <c r="C2077" s="108">
        <v>2007</v>
      </c>
      <c r="D2077" s="108" t="s">
        <v>23</v>
      </c>
      <c r="E2077" s="108">
        <v>3782</v>
      </c>
    </row>
    <row r="2078" spans="1:5" x14ac:dyDescent="0.25">
      <c r="A2078" s="112" t="str">
        <f t="shared" si="32"/>
        <v>South West2007Head and neck - Larynx</v>
      </c>
      <c r="B2078" s="108" t="s">
        <v>170</v>
      </c>
      <c r="C2078" s="108">
        <v>2007</v>
      </c>
      <c r="D2078" s="108" t="s">
        <v>177</v>
      </c>
      <c r="E2078" s="108">
        <v>183</v>
      </c>
    </row>
    <row r="2079" spans="1:5" x14ac:dyDescent="0.25">
      <c r="A2079" s="112" t="str">
        <f t="shared" si="32"/>
        <v>South West2007Head and Neck - non specific</v>
      </c>
      <c r="B2079" s="108" t="s">
        <v>170</v>
      </c>
      <c r="C2079" s="108">
        <v>2007</v>
      </c>
      <c r="D2079" s="108" t="s">
        <v>27</v>
      </c>
      <c r="E2079" s="108">
        <v>70</v>
      </c>
    </row>
    <row r="2080" spans="1:5" x14ac:dyDescent="0.25">
      <c r="A2080" s="112" t="str">
        <f t="shared" si="32"/>
        <v>South West2007Head and neck - Oral cavity</v>
      </c>
      <c r="B2080" s="108" t="s">
        <v>170</v>
      </c>
      <c r="C2080" s="108">
        <v>2007</v>
      </c>
      <c r="D2080" s="108" t="s">
        <v>24</v>
      </c>
      <c r="E2080" s="108">
        <v>218</v>
      </c>
    </row>
    <row r="2081" spans="1:5" x14ac:dyDescent="0.25">
      <c r="A2081" s="112" t="str">
        <f t="shared" si="32"/>
        <v>South West2007Head and neck - Oropharynx</v>
      </c>
      <c r="B2081" s="108" t="s">
        <v>170</v>
      </c>
      <c r="C2081" s="108">
        <v>2007</v>
      </c>
      <c r="D2081" s="108" t="s">
        <v>25</v>
      </c>
      <c r="E2081" s="108">
        <v>124</v>
      </c>
    </row>
    <row r="2082" spans="1:5" x14ac:dyDescent="0.25">
      <c r="A2082" s="112" t="str">
        <f t="shared" si="32"/>
        <v>South West2007Head and neck - Other (excl. oral cavity, oropharynx, larynx &amp; thyroid)</v>
      </c>
      <c r="B2082" s="108" t="s">
        <v>170</v>
      </c>
      <c r="C2082" s="108">
        <v>2007</v>
      </c>
      <c r="D2082" s="108" t="s">
        <v>28</v>
      </c>
      <c r="E2082" s="108">
        <v>132</v>
      </c>
    </row>
    <row r="2083" spans="1:5" x14ac:dyDescent="0.25">
      <c r="A2083" s="112" t="str">
        <f t="shared" si="32"/>
        <v>South West2007Head and neck - Thyroid</v>
      </c>
      <c r="B2083" s="108" t="s">
        <v>170</v>
      </c>
      <c r="C2083" s="108">
        <v>2007</v>
      </c>
      <c r="D2083" s="108" t="s">
        <v>178</v>
      </c>
      <c r="E2083" s="108">
        <v>200</v>
      </c>
    </row>
    <row r="2084" spans="1:5" x14ac:dyDescent="0.25">
      <c r="A2084" s="112" t="str">
        <f t="shared" si="32"/>
        <v>South West2007Hodgkin lymphoma</v>
      </c>
      <c r="B2084" s="108" t="s">
        <v>170</v>
      </c>
      <c r="C2084" s="108">
        <v>2007</v>
      </c>
      <c r="D2084" s="108" t="s">
        <v>29</v>
      </c>
      <c r="E2084" s="108">
        <v>140</v>
      </c>
    </row>
    <row r="2085" spans="1:5" x14ac:dyDescent="0.25">
      <c r="A2085" s="112" t="str">
        <f t="shared" si="32"/>
        <v>South West2007Kidney</v>
      </c>
      <c r="B2085" s="108" t="s">
        <v>170</v>
      </c>
      <c r="C2085" s="108">
        <v>2007</v>
      </c>
      <c r="D2085" s="108" t="s">
        <v>31</v>
      </c>
      <c r="E2085" s="108">
        <v>806</v>
      </c>
    </row>
    <row r="2086" spans="1:5" x14ac:dyDescent="0.25">
      <c r="A2086" s="112" t="str">
        <f t="shared" si="32"/>
        <v>South West2007Leukaemia: acute myeloid</v>
      </c>
      <c r="B2086" s="108" t="s">
        <v>170</v>
      </c>
      <c r="C2086" s="108">
        <v>2007</v>
      </c>
      <c r="D2086" s="108" t="s">
        <v>33</v>
      </c>
      <c r="E2086" s="108">
        <v>246</v>
      </c>
    </row>
    <row r="2087" spans="1:5" x14ac:dyDescent="0.25">
      <c r="A2087" s="112" t="str">
        <f t="shared" si="32"/>
        <v>South West2007Leukaemia: chronic lymphocytic</v>
      </c>
      <c r="B2087" s="108" t="s">
        <v>170</v>
      </c>
      <c r="C2087" s="108">
        <v>2007</v>
      </c>
      <c r="D2087" s="108" t="s">
        <v>34</v>
      </c>
      <c r="E2087" s="108">
        <v>304</v>
      </c>
    </row>
    <row r="2088" spans="1:5" x14ac:dyDescent="0.25">
      <c r="A2088" s="112" t="str">
        <f t="shared" si="32"/>
        <v>South West2007Leukaemia: other (all excluding AML and CLL)</v>
      </c>
      <c r="B2088" s="108" t="s">
        <v>170</v>
      </c>
      <c r="C2088" s="108">
        <v>2007</v>
      </c>
      <c r="D2088" s="108" t="s">
        <v>35</v>
      </c>
      <c r="E2088" s="108">
        <v>105</v>
      </c>
    </row>
    <row r="2089" spans="1:5" x14ac:dyDescent="0.25">
      <c r="A2089" s="112" t="str">
        <f t="shared" si="32"/>
        <v>South West2007Liver</v>
      </c>
      <c r="B2089" s="108" t="s">
        <v>170</v>
      </c>
      <c r="C2089" s="108">
        <v>2007</v>
      </c>
      <c r="D2089" s="108" t="s">
        <v>179</v>
      </c>
      <c r="E2089" s="108">
        <v>344</v>
      </c>
    </row>
    <row r="2090" spans="1:5" x14ac:dyDescent="0.25">
      <c r="A2090" s="112" t="str">
        <f t="shared" si="32"/>
        <v>South West2007Lung</v>
      </c>
      <c r="B2090" s="108" t="s">
        <v>170</v>
      </c>
      <c r="C2090" s="108">
        <v>2007</v>
      </c>
      <c r="D2090" s="108" t="s">
        <v>37</v>
      </c>
      <c r="E2090" s="108">
        <v>3088</v>
      </c>
    </row>
    <row r="2091" spans="1:5" x14ac:dyDescent="0.25">
      <c r="A2091" s="112" t="str">
        <f t="shared" si="32"/>
        <v>South West2007Melanoma</v>
      </c>
      <c r="B2091" s="108" t="s">
        <v>170</v>
      </c>
      <c r="C2091" s="108">
        <v>2007</v>
      </c>
      <c r="D2091" s="108" t="s">
        <v>38</v>
      </c>
      <c r="E2091" s="108">
        <v>1337</v>
      </c>
    </row>
    <row r="2092" spans="1:5" x14ac:dyDescent="0.25">
      <c r="A2092" s="112" t="str">
        <f t="shared" si="32"/>
        <v>South West2007Meninges</v>
      </c>
      <c r="B2092" s="108" t="s">
        <v>170</v>
      </c>
      <c r="C2092" s="108">
        <v>2007</v>
      </c>
      <c r="D2092" s="108" t="s">
        <v>16</v>
      </c>
      <c r="E2092" s="108">
        <v>241</v>
      </c>
    </row>
    <row r="2093" spans="1:5" x14ac:dyDescent="0.25">
      <c r="A2093" s="112" t="str">
        <f t="shared" si="32"/>
        <v>South West2007Mesothelioma</v>
      </c>
      <c r="B2093" s="108" t="s">
        <v>170</v>
      </c>
      <c r="C2093" s="108">
        <v>2007</v>
      </c>
      <c r="D2093" s="108" t="s">
        <v>39</v>
      </c>
      <c r="E2093" s="108">
        <v>259</v>
      </c>
    </row>
    <row r="2094" spans="1:5" x14ac:dyDescent="0.25">
      <c r="A2094" s="112" t="str">
        <f t="shared" si="32"/>
        <v>South West2007Multiple myeloma</v>
      </c>
      <c r="B2094" s="108" t="s">
        <v>170</v>
      </c>
      <c r="C2094" s="108">
        <v>2007</v>
      </c>
      <c r="D2094" s="108" t="s">
        <v>40</v>
      </c>
      <c r="E2094" s="108">
        <v>478</v>
      </c>
    </row>
    <row r="2095" spans="1:5" x14ac:dyDescent="0.25">
      <c r="A2095" s="112" t="str">
        <f t="shared" si="32"/>
        <v>South West2007Non-Hodgkin lymphoma</v>
      </c>
      <c r="B2095" s="108" t="s">
        <v>170</v>
      </c>
      <c r="C2095" s="108">
        <v>2007</v>
      </c>
      <c r="D2095" s="108" t="s">
        <v>30</v>
      </c>
      <c r="E2095" s="108">
        <v>1188</v>
      </c>
    </row>
    <row r="2096" spans="1:5" x14ac:dyDescent="0.25">
      <c r="A2096" s="112" t="str">
        <f t="shared" si="32"/>
        <v>South West2007Oesophagus</v>
      </c>
      <c r="B2096" s="108" t="s">
        <v>170</v>
      </c>
      <c r="C2096" s="108">
        <v>2007</v>
      </c>
      <c r="D2096" s="108" t="s">
        <v>41</v>
      </c>
      <c r="E2096" s="108">
        <v>747</v>
      </c>
    </row>
    <row r="2097" spans="1:5" x14ac:dyDescent="0.25">
      <c r="A2097" s="112" t="str">
        <f t="shared" si="32"/>
        <v>South West2007Other and unspecified urinary</v>
      </c>
      <c r="B2097" s="108" t="s">
        <v>170</v>
      </c>
      <c r="C2097" s="108">
        <v>2007</v>
      </c>
      <c r="D2097" s="108" t="s">
        <v>32</v>
      </c>
      <c r="E2097" s="108">
        <v>118</v>
      </c>
    </row>
    <row r="2098" spans="1:5" x14ac:dyDescent="0.25">
      <c r="A2098" s="112" t="str">
        <f t="shared" si="32"/>
        <v>South West2007Other CNS and intracranial tumours</v>
      </c>
      <c r="B2098" s="108" t="s">
        <v>170</v>
      </c>
      <c r="C2098" s="108">
        <v>2007</v>
      </c>
      <c r="D2098" s="108" t="s">
        <v>17</v>
      </c>
      <c r="E2098" s="108">
        <v>233</v>
      </c>
    </row>
    <row r="2099" spans="1:5" x14ac:dyDescent="0.25">
      <c r="A2099" s="112" t="str">
        <f t="shared" si="32"/>
        <v>South West2007Other haematological malignancies</v>
      </c>
      <c r="B2099" s="108" t="s">
        <v>170</v>
      </c>
      <c r="C2099" s="108">
        <v>2007</v>
      </c>
      <c r="D2099" s="108" t="s">
        <v>36</v>
      </c>
      <c r="E2099" s="108">
        <v>226</v>
      </c>
    </row>
    <row r="2100" spans="1:5" x14ac:dyDescent="0.25">
      <c r="A2100" s="112" t="str">
        <f t="shared" si="32"/>
        <v>South West2007Other malignant neoplasms</v>
      </c>
      <c r="B2100" s="108" t="s">
        <v>170</v>
      </c>
      <c r="C2100" s="108">
        <v>2007</v>
      </c>
      <c r="D2100" s="108" t="s">
        <v>42</v>
      </c>
      <c r="E2100" s="108">
        <v>854</v>
      </c>
    </row>
    <row r="2101" spans="1:5" x14ac:dyDescent="0.25">
      <c r="A2101" s="112" t="str">
        <f t="shared" si="32"/>
        <v>South West2007Ovary</v>
      </c>
      <c r="B2101" s="108" t="s">
        <v>170</v>
      </c>
      <c r="C2101" s="108">
        <v>2007</v>
      </c>
      <c r="D2101" s="108" t="s">
        <v>43</v>
      </c>
      <c r="E2101" s="108">
        <v>745</v>
      </c>
    </row>
    <row r="2102" spans="1:5" x14ac:dyDescent="0.25">
      <c r="A2102" s="112" t="str">
        <f t="shared" si="32"/>
        <v>South West2007Pancreas</v>
      </c>
      <c r="B2102" s="108" t="s">
        <v>170</v>
      </c>
      <c r="C2102" s="108">
        <v>2007</v>
      </c>
      <c r="D2102" s="108" t="s">
        <v>44</v>
      </c>
      <c r="E2102" s="108">
        <v>756</v>
      </c>
    </row>
    <row r="2103" spans="1:5" x14ac:dyDescent="0.25">
      <c r="A2103" s="112" t="str">
        <f t="shared" si="32"/>
        <v>South West2007Prostate</v>
      </c>
      <c r="B2103" s="108" t="s">
        <v>170</v>
      </c>
      <c r="C2103" s="108">
        <v>2007</v>
      </c>
      <c r="D2103" s="108" t="s">
        <v>45</v>
      </c>
      <c r="E2103" s="108">
        <v>4233</v>
      </c>
    </row>
    <row r="2104" spans="1:5" x14ac:dyDescent="0.25">
      <c r="A2104" s="112" t="str">
        <f t="shared" si="32"/>
        <v>South West2007Sarcoma: Bone</v>
      </c>
      <c r="B2104" s="108" t="s">
        <v>170</v>
      </c>
      <c r="C2104" s="108">
        <v>2007</v>
      </c>
      <c r="D2104" s="108" t="s">
        <v>47</v>
      </c>
      <c r="E2104" s="108">
        <v>62</v>
      </c>
    </row>
    <row r="2105" spans="1:5" x14ac:dyDescent="0.25">
      <c r="A2105" s="112" t="str">
        <f t="shared" si="32"/>
        <v>South West2007Sarcoma: connective and soft tissue</v>
      </c>
      <c r="B2105" s="108" t="s">
        <v>170</v>
      </c>
      <c r="C2105" s="108">
        <v>2007</v>
      </c>
      <c r="D2105" s="108" t="s">
        <v>49</v>
      </c>
      <c r="E2105" s="108">
        <v>213</v>
      </c>
    </row>
    <row r="2106" spans="1:5" x14ac:dyDescent="0.25">
      <c r="A2106" s="112" t="str">
        <f t="shared" si="32"/>
        <v>South West2007Stomach</v>
      </c>
      <c r="B2106" s="108" t="s">
        <v>170</v>
      </c>
      <c r="C2106" s="108">
        <v>2007</v>
      </c>
      <c r="D2106" s="108" t="s">
        <v>51</v>
      </c>
      <c r="E2106" s="108">
        <v>630</v>
      </c>
    </row>
    <row r="2107" spans="1:5" x14ac:dyDescent="0.25">
      <c r="A2107" s="112" t="str">
        <f t="shared" si="32"/>
        <v>South West2007Testis</v>
      </c>
      <c r="B2107" s="108" t="s">
        <v>170</v>
      </c>
      <c r="C2107" s="108">
        <v>2007</v>
      </c>
      <c r="D2107" s="108" t="s">
        <v>53</v>
      </c>
      <c r="E2107" s="108">
        <v>202</v>
      </c>
    </row>
    <row r="2108" spans="1:5" x14ac:dyDescent="0.25">
      <c r="A2108" s="112" t="str">
        <f t="shared" si="32"/>
        <v>South West2007Uterus</v>
      </c>
      <c r="B2108" s="108" t="s">
        <v>170</v>
      </c>
      <c r="C2108" s="108">
        <v>2007</v>
      </c>
      <c r="D2108" s="108" t="s">
        <v>55</v>
      </c>
      <c r="E2108" s="108">
        <v>756</v>
      </c>
    </row>
    <row r="2109" spans="1:5" x14ac:dyDescent="0.25">
      <c r="A2109" s="112" t="str">
        <f t="shared" si="32"/>
        <v>South West2007Vulva</v>
      </c>
      <c r="B2109" s="108" t="s">
        <v>170</v>
      </c>
      <c r="C2109" s="108">
        <v>2007</v>
      </c>
      <c r="D2109" s="108" t="s">
        <v>57</v>
      </c>
      <c r="E2109" s="108">
        <v>125</v>
      </c>
    </row>
    <row r="2110" spans="1:5" x14ac:dyDescent="0.25">
      <c r="A2110" s="112" t="str">
        <f t="shared" si="32"/>
        <v>South West2007 Total</v>
      </c>
      <c r="B2110" s="108" t="s">
        <v>170</v>
      </c>
      <c r="C2110" s="108" t="s">
        <v>73</v>
      </c>
      <c r="D2110" s="108" t="s">
        <v>80</v>
      </c>
      <c r="E2110" s="108">
        <v>33838</v>
      </c>
    </row>
    <row r="2111" spans="1:5" x14ac:dyDescent="0.25">
      <c r="A2111" s="112" t="str">
        <f t="shared" si="32"/>
        <v>South West2008Bladder</v>
      </c>
      <c r="B2111" s="108" t="s">
        <v>170</v>
      </c>
      <c r="C2111" s="108">
        <v>2008</v>
      </c>
      <c r="D2111" s="108" t="s">
        <v>14</v>
      </c>
      <c r="E2111" s="108">
        <v>999</v>
      </c>
    </row>
    <row r="2112" spans="1:5" x14ac:dyDescent="0.25">
      <c r="A2112" s="112" t="str">
        <f t="shared" si="32"/>
        <v>South West2008Bladder (in situ)</v>
      </c>
      <c r="B2112" s="108" t="s">
        <v>170</v>
      </c>
      <c r="C2112" s="108">
        <v>2008</v>
      </c>
      <c r="D2112" s="108" t="s">
        <v>176</v>
      </c>
      <c r="E2112" s="108">
        <v>166</v>
      </c>
    </row>
    <row r="2113" spans="1:5" x14ac:dyDescent="0.25">
      <c r="A2113" s="112" t="str">
        <f t="shared" si="32"/>
        <v>South West2008Brain</v>
      </c>
      <c r="B2113" s="108" t="s">
        <v>170</v>
      </c>
      <c r="C2113" s="108">
        <v>2008</v>
      </c>
      <c r="D2113" s="108" t="s">
        <v>15</v>
      </c>
      <c r="E2113" s="108">
        <v>554</v>
      </c>
    </row>
    <row r="2114" spans="1:5" x14ac:dyDescent="0.25">
      <c r="A2114" s="112" t="str">
        <f t="shared" si="32"/>
        <v>South West2008Breast</v>
      </c>
      <c r="B2114" s="108" t="s">
        <v>170</v>
      </c>
      <c r="C2114" s="108">
        <v>2008</v>
      </c>
      <c r="D2114" s="108" t="s">
        <v>18</v>
      </c>
      <c r="E2114" s="108">
        <v>4672</v>
      </c>
    </row>
    <row r="2115" spans="1:5" x14ac:dyDescent="0.25">
      <c r="A2115" s="112" t="str">
        <f t="shared" si="32"/>
        <v>South West2008Breast (in-situ)</v>
      </c>
      <c r="B2115" s="108" t="s">
        <v>170</v>
      </c>
      <c r="C2115" s="108">
        <v>2008</v>
      </c>
      <c r="D2115" s="108" t="s">
        <v>19</v>
      </c>
      <c r="E2115" s="108">
        <v>708</v>
      </c>
    </row>
    <row r="2116" spans="1:5" x14ac:dyDescent="0.25">
      <c r="A2116" s="112" t="str">
        <f t="shared" si="32"/>
        <v>South West2008Cancer of Unknown Primary</v>
      </c>
      <c r="B2116" s="108" t="s">
        <v>170</v>
      </c>
      <c r="C2116" s="108">
        <v>2008</v>
      </c>
      <c r="D2116" s="108" t="s">
        <v>20</v>
      </c>
      <c r="E2116" s="108">
        <v>814</v>
      </c>
    </row>
    <row r="2117" spans="1:5" x14ac:dyDescent="0.25">
      <c r="A2117" s="112" t="str">
        <f t="shared" si="32"/>
        <v>South West2008Cervix</v>
      </c>
      <c r="B2117" s="108" t="s">
        <v>170</v>
      </c>
      <c r="C2117" s="108">
        <v>2008</v>
      </c>
      <c r="D2117" s="108" t="s">
        <v>21</v>
      </c>
      <c r="E2117" s="108">
        <v>268</v>
      </c>
    </row>
    <row r="2118" spans="1:5" x14ac:dyDescent="0.25">
      <c r="A2118" s="112" t="str">
        <f t="shared" ref="A2118:A2181" si="33">CONCATENATE(B2118,C2118,D2118)</f>
        <v>South West2008Cervix (in-situ)</v>
      </c>
      <c r="B2118" s="108" t="s">
        <v>170</v>
      </c>
      <c r="C2118" s="108">
        <v>2008</v>
      </c>
      <c r="D2118" s="108" t="s">
        <v>22</v>
      </c>
      <c r="E2118" s="108">
        <v>2576</v>
      </c>
    </row>
    <row r="2119" spans="1:5" x14ac:dyDescent="0.25">
      <c r="A2119" s="112" t="str">
        <f t="shared" si="33"/>
        <v>South West2008Colorectal</v>
      </c>
      <c r="B2119" s="108" t="s">
        <v>170</v>
      </c>
      <c r="C2119" s="108">
        <v>2008</v>
      </c>
      <c r="D2119" s="108" t="s">
        <v>23</v>
      </c>
      <c r="E2119" s="108">
        <v>3917</v>
      </c>
    </row>
    <row r="2120" spans="1:5" x14ac:dyDescent="0.25">
      <c r="A2120" s="112" t="str">
        <f t="shared" si="33"/>
        <v>South West2008Head and neck - Larynx</v>
      </c>
      <c r="B2120" s="108" t="s">
        <v>170</v>
      </c>
      <c r="C2120" s="108">
        <v>2008</v>
      </c>
      <c r="D2120" s="108" t="s">
        <v>177</v>
      </c>
      <c r="E2120" s="108">
        <v>180</v>
      </c>
    </row>
    <row r="2121" spans="1:5" x14ac:dyDescent="0.25">
      <c r="A2121" s="112" t="str">
        <f t="shared" si="33"/>
        <v>South West2008Head and Neck - non specific</v>
      </c>
      <c r="B2121" s="108" t="s">
        <v>170</v>
      </c>
      <c r="C2121" s="108">
        <v>2008</v>
      </c>
      <c r="D2121" s="108" t="s">
        <v>27</v>
      </c>
      <c r="E2121" s="108">
        <v>99</v>
      </c>
    </row>
    <row r="2122" spans="1:5" x14ac:dyDescent="0.25">
      <c r="A2122" s="112" t="str">
        <f t="shared" si="33"/>
        <v>South West2008Head and neck - Oral cavity</v>
      </c>
      <c r="B2122" s="108" t="s">
        <v>170</v>
      </c>
      <c r="C2122" s="108">
        <v>2008</v>
      </c>
      <c r="D2122" s="108" t="s">
        <v>24</v>
      </c>
      <c r="E2122" s="108">
        <v>210</v>
      </c>
    </row>
    <row r="2123" spans="1:5" x14ac:dyDescent="0.25">
      <c r="A2123" s="112" t="str">
        <f t="shared" si="33"/>
        <v>South West2008Head and neck - Oropharynx</v>
      </c>
      <c r="B2123" s="108" t="s">
        <v>170</v>
      </c>
      <c r="C2123" s="108">
        <v>2008</v>
      </c>
      <c r="D2123" s="108" t="s">
        <v>25</v>
      </c>
      <c r="E2123" s="108">
        <v>146</v>
      </c>
    </row>
    <row r="2124" spans="1:5" x14ac:dyDescent="0.25">
      <c r="A2124" s="112" t="str">
        <f t="shared" si="33"/>
        <v>South West2008Head and neck - Other (excl. oral cavity, oropharynx, larynx &amp; thyroid)</v>
      </c>
      <c r="B2124" s="108" t="s">
        <v>170</v>
      </c>
      <c r="C2124" s="108">
        <v>2008</v>
      </c>
      <c r="D2124" s="108" t="s">
        <v>28</v>
      </c>
      <c r="E2124" s="108">
        <v>155</v>
      </c>
    </row>
    <row r="2125" spans="1:5" x14ac:dyDescent="0.25">
      <c r="A2125" s="112" t="str">
        <f t="shared" si="33"/>
        <v>South West2008Head and neck - Thyroid</v>
      </c>
      <c r="B2125" s="108" t="s">
        <v>170</v>
      </c>
      <c r="C2125" s="108">
        <v>2008</v>
      </c>
      <c r="D2125" s="108" t="s">
        <v>178</v>
      </c>
      <c r="E2125" s="108">
        <v>171</v>
      </c>
    </row>
    <row r="2126" spans="1:5" x14ac:dyDescent="0.25">
      <c r="A2126" s="112" t="str">
        <f t="shared" si="33"/>
        <v>South West2008Hodgkin lymphoma</v>
      </c>
      <c r="B2126" s="108" t="s">
        <v>170</v>
      </c>
      <c r="C2126" s="108">
        <v>2008</v>
      </c>
      <c r="D2126" s="108" t="s">
        <v>29</v>
      </c>
      <c r="E2126" s="108">
        <v>156</v>
      </c>
    </row>
    <row r="2127" spans="1:5" x14ac:dyDescent="0.25">
      <c r="A2127" s="112" t="str">
        <f t="shared" si="33"/>
        <v>South West2008Kidney</v>
      </c>
      <c r="B2127" s="108" t="s">
        <v>170</v>
      </c>
      <c r="C2127" s="108">
        <v>2008</v>
      </c>
      <c r="D2127" s="108" t="s">
        <v>31</v>
      </c>
      <c r="E2127" s="108">
        <v>854</v>
      </c>
    </row>
    <row r="2128" spans="1:5" x14ac:dyDescent="0.25">
      <c r="A2128" s="112" t="str">
        <f t="shared" si="33"/>
        <v>South West2008Leukaemia: acute myeloid</v>
      </c>
      <c r="B2128" s="108" t="s">
        <v>170</v>
      </c>
      <c r="C2128" s="108">
        <v>2008</v>
      </c>
      <c r="D2128" s="108" t="s">
        <v>33</v>
      </c>
      <c r="E2128" s="108">
        <v>226</v>
      </c>
    </row>
    <row r="2129" spans="1:5" x14ac:dyDescent="0.25">
      <c r="A2129" s="112" t="str">
        <f t="shared" si="33"/>
        <v>South West2008Leukaemia: chronic lymphocytic</v>
      </c>
      <c r="B2129" s="108" t="s">
        <v>170</v>
      </c>
      <c r="C2129" s="108">
        <v>2008</v>
      </c>
      <c r="D2129" s="108" t="s">
        <v>34</v>
      </c>
      <c r="E2129" s="108">
        <v>317</v>
      </c>
    </row>
    <row r="2130" spans="1:5" x14ac:dyDescent="0.25">
      <c r="A2130" s="112" t="str">
        <f t="shared" si="33"/>
        <v>South West2008Leukaemia: other (all excluding AML and CLL)</v>
      </c>
      <c r="B2130" s="108" t="s">
        <v>170</v>
      </c>
      <c r="C2130" s="108">
        <v>2008</v>
      </c>
      <c r="D2130" s="108" t="s">
        <v>35</v>
      </c>
      <c r="E2130" s="108">
        <v>109</v>
      </c>
    </row>
    <row r="2131" spans="1:5" x14ac:dyDescent="0.25">
      <c r="A2131" s="112" t="str">
        <f t="shared" si="33"/>
        <v>South West2008Liver</v>
      </c>
      <c r="B2131" s="108" t="s">
        <v>170</v>
      </c>
      <c r="C2131" s="108">
        <v>2008</v>
      </c>
      <c r="D2131" s="108" t="s">
        <v>179</v>
      </c>
      <c r="E2131" s="108">
        <v>385</v>
      </c>
    </row>
    <row r="2132" spans="1:5" x14ac:dyDescent="0.25">
      <c r="A2132" s="112" t="str">
        <f t="shared" si="33"/>
        <v>South West2008Lung</v>
      </c>
      <c r="B2132" s="108" t="s">
        <v>170</v>
      </c>
      <c r="C2132" s="108">
        <v>2008</v>
      </c>
      <c r="D2132" s="108" t="s">
        <v>37</v>
      </c>
      <c r="E2132" s="108">
        <v>3347</v>
      </c>
    </row>
    <row r="2133" spans="1:5" x14ac:dyDescent="0.25">
      <c r="A2133" s="112" t="str">
        <f t="shared" si="33"/>
        <v>South West2008Melanoma</v>
      </c>
      <c r="B2133" s="108" t="s">
        <v>170</v>
      </c>
      <c r="C2133" s="108">
        <v>2008</v>
      </c>
      <c r="D2133" s="108" t="s">
        <v>38</v>
      </c>
      <c r="E2133" s="108">
        <v>1463</v>
      </c>
    </row>
    <row r="2134" spans="1:5" x14ac:dyDescent="0.25">
      <c r="A2134" s="112" t="str">
        <f t="shared" si="33"/>
        <v>South West2008Meninges</v>
      </c>
      <c r="B2134" s="108" t="s">
        <v>170</v>
      </c>
      <c r="C2134" s="108">
        <v>2008</v>
      </c>
      <c r="D2134" s="108" t="s">
        <v>16</v>
      </c>
      <c r="E2134" s="108">
        <v>291</v>
      </c>
    </row>
    <row r="2135" spans="1:5" x14ac:dyDescent="0.25">
      <c r="A2135" s="112" t="str">
        <f t="shared" si="33"/>
        <v>South West2008Mesothelioma</v>
      </c>
      <c r="B2135" s="108" t="s">
        <v>170</v>
      </c>
      <c r="C2135" s="108">
        <v>2008</v>
      </c>
      <c r="D2135" s="108" t="s">
        <v>39</v>
      </c>
      <c r="E2135" s="108">
        <v>239</v>
      </c>
    </row>
    <row r="2136" spans="1:5" x14ac:dyDescent="0.25">
      <c r="A2136" s="112" t="str">
        <f t="shared" si="33"/>
        <v>South West2008Multiple myeloma</v>
      </c>
      <c r="B2136" s="108" t="s">
        <v>170</v>
      </c>
      <c r="C2136" s="108">
        <v>2008</v>
      </c>
      <c r="D2136" s="108" t="s">
        <v>40</v>
      </c>
      <c r="E2136" s="108">
        <v>457</v>
      </c>
    </row>
    <row r="2137" spans="1:5" x14ac:dyDescent="0.25">
      <c r="A2137" s="112" t="str">
        <f t="shared" si="33"/>
        <v>South West2008Non-Hodgkin lymphoma</v>
      </c>
      <c r="B2137" s="108" t="s">
        <v>170</v>
      </c>
      <c r="C2137" s="108">
        <v>2008</v>
      </c>
      <c r="D2137" s="108" t="s">
        <v>30</v>
      </c>
      <c r="E2137" s="108">
        <v>1265</v>
      </c>
    </row>
    <row r="2138" spans="1:5" x14ac:dyDescent="0.25">
      <c r="A2138" s="112" t="str">
        <f t="shared" si="33"/>
        <v>South West2008Oesophagus</v>
      </c>
      <c r="B2138" s="108" t="s">
        <v>170</v>
      </c>
      <c r="C2138" s="108">
        <v>2008</v>
      </c>
      <c r="D2138" s="108" t="s">
        <v>41</v>
      </c>
      <c r="E2138" s="108">
        <v>847</v>
      </c>
    </row>
    <row r="2139" spans="1:5" x14ac:dyDescent="0.25">
      <c r="A2139" s="112" t="str">
        <f t="shared" si="33"/>
        <v>South West2008Other and unspecified urinary</v>
      </c>
      <c r="B2139" s="108" t="s">
        <v>170</v>
      </c>
      <c r="C2139" s="108">
        <v>2008</v>
      </c>
      <c r="D2139" s="108" t="s">
        <v>32</v>
      </c>
      <c r="E2139" s="108">
        <v>141</v>
      </c>
    </row>
    <row r="2140" spans="1:5" x14ac:dyDescent="0.25">
      <c r="A2140" s="112" t="str">
        <f t="shared" si="33"/>
        <v>South West2008Other CNS and intracranial tumours</v>
      </c>
      <c r="B2140" s="108" t="s">
        <v>170</v>
      </c>
      <c r="C2140" s="108">
        <v>2008</v>
      </c>
      <c r="D2140" s="108" t="s">
        <v>17</v>
      </c>
      <c r="E2140" s="108">
        <v>287</v>
      </c>
    </row>
    <row r="2141" spans="1:5" x14ac:dyDescent="0.25">
      <c r="A2141" s="112" t="str">
        <f t="shared" si="33"/>
        <v>South West2008Other haematological malignancies</v>
      </c>
      <c r="B2141" s="108" t="s">
        <v>170</v>
      </c>
      <c r="C2141" s="108">
        <v>2008</v>
      </c>
      <c r="D2141" s="108" t="s">
        <v>36</v>
      </c>
      <c r="E2141" s="108">
        <v>184</v>
      </c>
    </row>
    <row r="2142" spans="1:5" x14ac:dyDescent="0.25">
      <c r="A2142" s="112" t="str">
        <f t="shared" si="33"/>
        <v>South West2008Other malignant neoplasms</v>
      </c>
      <c r="B2142" s="108" t="s">
        <v>170</v>
      </c>
      <c r="C2142" s="108">
        <v>2008</v>
      </c>
      <c r="D2142" s="108" t="s">
        <v>42</v>
      </c>
      <c r="E2142" s="108">
        <v>876</v>
      </c>
    </row>
    <row r="2143" spans="1:5" x14ac:dyDescent="0.25">
      <c r="A2143" s="112" t="str">
        <f t="shared" si="33"/>
        <v>South West2008Ovary</v>
      </c>
      <c r="B2143" s="108" t="s">
        <v>170</v>
      </c>
      <c r="C2143" s="108">
        <v>2008</v>
      </c>
      <c r="D2143" s="108" t="s">
        <v>43</v>
      </c>
      <c r="E2143" s="108">
        <v>692</v>
      </c>
    </row>
    <row r="2144" spans="1:5" x14ac:dyDescent="0.25">
      <c r="A2144" s="112" t="str">
        <f t="shared" si="33"/>
        <v>South West2008Pancreas</v>
      </c>
      <c r="B2144" s="108" t="s">
        <v>170</v>
      </c>
      <c r="C2144" s="108">
        <v>2008</v>
      </c>
      <c r="D2144" s="108" t="s">
        <v>44</v>
      </c>
      <c r="E2144" s="108">
        <v>794</v>
      </c>
    </row>
    <row r="2145" spans="1:5" x14ac:dyDescent="0.25">
      <c r="A2145" s="112" t="str">
        <f t="shared" si="33"/>
        <v>South West2008Prostate</v>
      </c>
      <c r="B2145" s="108" t="s">
        <v>170</v>
      </c>
      <c r="C2145" s="108">
        <v>2008</v>
      </c>
      <c r="D2145" s="108" t="s">
        <v>45</v>
      </c>
      <c r="E2145" s="108">
        <v>4253</v>
      </c>
    </row>
    <row r="2146" spans="1:5" x14ac:dyDescent="0.25">
      <c r="A2146" s="112" t="str">
        <f t="shared" si="33"/>
        <v>South West2008Sarcoma: Bone</v>
      </c>
      <c r="B2146" s="108" t="s">
        <v>170</v>
      </c>
      <c r="C2146" s="108">
        <v>2008</v>
      </c>
      <c r="D2146" s="108" t="s">
        <v>47</v>
      </c>
      <c r="E2146" s="108">
        <v>59</v>
      </c>
    </row>
    <row r="2147" spans="1:5" x14ac:dyDescent="0.25">
      <c r="A2147" s="112" t="str">
        <f t="shared" si="33"/>
        <v>South West2008Sarcoma: connective and soft tissue</v>
      </c>
      <c r="B2147" s="108" t="s">
        <v>170</v>
      </c>
      <c r="C2147" s="108">
        <v>2008</v>
      </c>
      <c r="D2147" s="108" t="s">
        <v>49</v>
      </c>
      <c r="E2147" s="108">
        <v>223</v>
      </c>
    </row>
    <row r="2148" spans="1:5" x14ac:dyDescent="0.25">
      <c r="A2148" s="112" t="str">
        <f t="shared" si="33"/>
        <v>South West2008Stomach</v>
      </c>
      <c r="B2148" s="108" t="s">
        <v>170</v>
      </c>
      <c r="C2148" s="108">
        <v>2008</v>
      </c>
      <c r="D2148" s="108" t="s">
        <v>51</v>
      </c>
      <c r="E2148" s="108">
        <v>610</v>
      </c>
    </row>
    <row r="2149" spans="1:5" x14ac:dyDescent="0.25">
      <c r="A2149" s="112" t="str">
        <f t="shared" si="33"/>
        <v>South West2008Testis</v>
      </c>
      <c r="B2149" s="108" t="s">
        <v>170</v>
      </c>
      <c r="C2149" s="108">
        <v>2008</v>
      </c>
      <c r="D2149" s="108" t="s">
        <v>53</v>
      </c>
      <c r="E2149" s="108">
        <v>236</v>
      </c>
    </row>
    <row r="2150" spans="1:5" x14ac:dyDescent="0.25">
      <c r="A2150" s="112" t="str">
        <f t="shared" si="33"/>
        <v>South West2008Uterus</v>
      </c>
      <c r="B2150" s="108" t="s">
        <v>170</v>
      </c>
      <c r="C2150" s="108">
        <v>2008</v>
      </c>
      <c r="D2150" s="108" t="s">
        <v>55</v>
      </c>
      <c r="E2150" s="108">
        <v>801</v>
      </c>
    </row>
    <row r="2151" spans="1:5" x14ac:dyDescent="0.25">
      <c r="A2151" s="112" t="str">
        <f t="shared" si="33"/>
        <v>South West2008Vulva</v>
      </c>
      <c r="B2151" s="108" t="s">
        <v>170</v>
      </c>
      <c r="C2151" s="108">
        <v>2008</v>
      </c>
      <c r="D2151" s="108" t="s">
        <v>57</v>
      </c>
      <c r="E2151" s="108">
        <v>118</v>
      </c>
    </row>
    <row r="2152" spans="1:5" x14ac:dyDescent="0.25">
      <c r="A2152" s="112" t="str">
        <f t="shared" si="33"/>
        <v>South West2008 Total</v>
      </c>
      <c r="B2152" s="108" t="s">
        <v>170</v>
      </c>
      <c r="C2152" s="108" t="s">
        <v>74</v>
      </c>
      <c r="D2152" s="108" t="s">
        <v>80</v>
      </c>
      <c r="E2152" s="108">
        <v>34865</v>
      </c>
    </row>
    <row r="2153" spans="1:5" x14ac:dyDescent="0.25">
      <c r="A2153" s="112" t="str">
        <f t="shared" si="33"/>
        <v>South West2009Bladder</v>
      </c>
      <c r="B2153" s="108" t="s">
        <v>170</v>
      </c>
      <c r="C2153" s="108">
        <v>2009</v>
      </c>
      <c r="D2153" s="108" t="s">
        <v>14</v>
      </c>
      <c r="E2153" s="108">
        <v>975</v>
      </c>
    </row>
    <row r="2154" spans="1:5" x14ac:dyDescent="0.25">
      <c r="A2154" s="112" t="str">
        <f t="shared" si="33"/>
        <v>South West2009Bladder (in situ)</v>
      </c>
      <c r="B2154" s="108" t="s">
        <v>170</v>
      </c>
      <c r="C2154" s="108">
        <v>2009</v>
      </c>
      <c r="D2154" s="108" t="s">
        <v>176</v>
      </c>
      <c r="E2154" s="108">
        <v>201</v>
      </c>
    </row>
    <row r="2155" spans="1:5" x14ac:dyDescent="0.25">
      <c r="A2155" s="112" t="str">
        <f t="shared" si="33"/>
        <v>South West2009Brain</v>
      </c>
      <c r="B2155" s="108" t="s">
        <v>170</v>
      </c>
      <c r="C2155" s="108">
        <v>2009</v>
      </c>
      <c r="D2155" s="108" t="s">
        <v>15</v>
      </c>
      <c r="E2155" s="108">
        <v>543</v>
      </c>
    </row>
    <row r="2156" spans="1:5" x14ac:dyDescent="0.25">
      <c r="A2156" s="112" t="str">
        <f t="shared" si="33"/>
        <v>South West2009Breast</v>
      </c>
      <c r="B2156" s="108" t="s">
        <v>170</v>
      </c>
      <c r="C2156" s="108">
        <v>2009</v>
      </c>
      <c r="D2156" s="108" t="s">
        <v>18</v>
      </c>
      <c r="E2156" s="108">
        <v>4733</v>
      </c>
    </row>
    <row r="2157" spans="1:5" x14ac:dyDescent="0.25">
      <c r="A2157" s="112" t="str">
        <f t="shared" si="33"/>
        <v>South West2009Breast (in-situ)</v>
      </c>
      <c r="B2157" s="108" t="s">
        <v>170</v>
      </c>
      <c r="C2157" s="108">
        <v>2009</v>
      </c>
      <c r="D2157" s="108" t="s">
        <v>19</v>
      </c>
      <c r="E2157" s="108">
        <v>668</v>
      </c>
    </row>
    <row r="2158" spans="1:5" x14ac:dyDescent="0.25">
      <c r="A2158" s="112" t="str">
        <f t="shared" si="33"/>
        <v>South West2009Cancer of Unknown Primary</v>
      </c>
      <c r="B2158" s="108" t="s">
        <v>170</v>
      </c>
      <c r="C2158" s="108">
        <v>2009</v>
      </c>
      <c r="D2158" s="108" t="s">
        <v>20</v>
      </c>
      <c r="E2158" s="108">
        <v>767</v>
      </c>
    </row>
    <row r="2159" spans="1:5" x14ac:dyDescent="0.25">
      <c r="A2159" s="112" t="str">
        <f t="shared" si="33"/>
        <v>South West2009Cervix</v>
      </c>
      <c r="B2159" s="108" t="s">
        <v>170</v>
      </c>
      <c r="C2159" s="108">
        <v>2009</v>
      </c>
      <c r="D2159" s="108" t="s">
        <v>21</v>
      </c>
      <c r="E2159" s="108">
        <v>309</v>
      </c>
    </row>
    <row r="2160" spans="1:5" x14ac:dyDescent="0.25">
      <c r="A2160" s="112" t="str">
        <f t="shared" si="33"/>
        <v>South West2009Cervix (in-situ)</v>
      </c>
      <c r="B2160" s="108" t="s">
        <v>170</v>
      </c>
      <c r="C2160" s="108">
        <v>2009</v>
      </c>
      <c r="D2160" s="108" t="s">
        <v>22</v>
      </c>
      <c r="E2160" s="108">
        <v>3129</v>
      </c>
    </row>
    <row r="2161" spans="1:5" x14ac:dyDescent="0.25">
      <c r="A2161" s="112" t="str">
        <f t="shared" si="33"/>
        <v>South West2009Colorectal</v>
      </c>
      <c r="B2161" s="108" t="s">
        <v>170</v>
      </c>
      <c r="C2161" s="108">
        <v>2009</v>
      </c>
      <c r="D2161" s="108" t="s">
        <v>23</v>
      </c>
      <c r="E2161" s="108">
        <v>4042</v>
      </c>
    </row>
    <row r="2162" spans="1:5" x14ac:dyDescent="0.25">
      <c r="A2162" s="112" t="str">
        <f t="shared" si="33"/>
        <v>South West2009Head and neck - Larynx</v>
      </c>
      <c r="B2162" s="108" t="s">
        <v>170</v>
      </c>
      <c r="C2162" s="108">
        <v>2009</v>
      </c>
      <c r="D2162" s="108" t="s">
        <v>177</v>
      </c>
      <c r="E2162" s="108">
        <v>188</v>
      </c>
    </row>
    <row r="2163" spans="1:5" x14ac:dyDescent="0.25">
      <c r="A2163" s="112" t="str">
        <f t="shared" si="33"/>
        <v>South West2009Head and Neck - non specific</v>
      </c>
      <c r="B2163" s="108" t="s">
        <v>170</v>
      </c>
      <c r="C2163" s="108">
        <v>2009</v>
      </c>
      <c r="D2163" s="108" t="s">
        <v>27</v>
      </c>
      <c r="E2163" s="108">
        <v>66</v>
      </c>
    </row>
    <row r="2164" spans="1:5" x14ac:dyDescent="0.25">
      <c r="A2164" s="112" t="str">
        <f t="shared" si="33"/>
        <v>South West2009Head and neck - Oral cavity</v>
      </c>
      <c r="B2164" s="108" t="s">
        <v>170</v>
      </c>
      <c r="C2164" s="108">
        <v>2009</v>
      </c>
      <c r="D2164" s="108" t="s">
        <v>24</v>
      </c>
      <c r="E2164" s="108">
        <v>238</v>
      </c>
    </row>
    <row r="2165" spans="1:5" x14ac:dyDescent="0.25">
      <c r="A2165" s="112" t="str">
        <f t="shared" si="33"/>
        <v>South West2009Head and neck - Oropharynx</v>
      </c>
      <c r="B2165" s="108" t="s">
        <v>170</v>
      </c>
      <c r="C2165" s="108">
        <v>2009</v>
      </c>
      <c r="D2165" s="108" t="s">
        <v>25</v>
      </c>
      <c r="E2165" s="108">
        <v>161</v>
      </c>
    </row>
    <row r="2166" spans="1:5" x14ac:dyDescent="0.25">
      <c r="A2166" s="112" t="str">
        <f t="shared" si="33"/>
        <v>South West2009Head and neck - Other (excl. oral cavity, oropharynx, larynx &amp; thyroid)</v>
      </c>
      <c r="B2166" s="108" t="s">
        <v>170</v>
      </c>
      <c r="C2166" s="108">
        <v>2009</v>
      </c>
      <c r="D2166" s="108" t="s">
        <v>28</v>
      </c>
      <c r="E2166" s="108">
        <v>171</v>
      </c>
    </row>
    <row r="2167" spans="1:5" x14ac:dyDescent="0.25">
      <c r="A2167" s="112" t="str">
        <f t="shared" si="33"/>
        <v>South West2009Head and neck - Thyroid</v>
      </c>
      <c r="B2167" s="108" t="s">
        <v>170</v>
      </c>
      <c r="C2167" s="108">
        <v>2009</v>
      </c>
      <c r="D2167" s="108" t="s">
        <v>178</v>
      </c>
      <c r="E2167" s="108">
        <v>182</v>
      </c>
    </row>
    <row r="2168" spans="1:5" x14ac:dyDescent="0.25">
      <c r="A2168" s="112" t="str">
        <f t="shared" si="33"/>
        <v>South West2009Hodgkin lymphoma</v>
      </c>
      <c r="B2168" s="108" t="s">
        <v>170</v>
      </c>
      <c r="C2168" s="108">
        <v>2009</v>
      </c>
      <c r="D2168" s="108" t="s">
        <v>29</v>
      </c>
      <c r="E2168" s="108">
        <v>162</v>
      </c>
    </row>
    <row r="2169" spans="1:5" x14ac:dyDescent="0.25">
      <c r="A2169" s="112" t="str">
        <f t="shared" si="33"/>
        <v>South West2009Kidney</v>
      </c>
      <c r="B2169" s="108" t="s">
        <v>170</v>
      </c>
      <c r="C2169" s="108">
        <v>2009</v>
      </c>
      <c r="D2169" s="108" t="s">
        <v>31</v>
      </c>
      <c r="E2169" s="108">
        <v>805</v>
      </c>
    </row>
    <row r="2170" spans="1:5" x14ac:dyDescent="0.25">
      <c r="A2170" s="112" t="str">
        <f t="shared" si="33"/>
        <v>South West2009Leukaemia: acute myeloid</v>
      </c>
      <c r="B2170" s="108" t="s">
        <v>170</v>
      </c>
      <c r="C2170" s="108">
        <v>2009</v>
      </c>
      <c r="D2170" s="108" t="s">
        <v>33</v>
      </c>
      <c r="E2170" s="108">
        <v>277</v>
      </c>
    </row>
    <row r="2171" spans="1:5" x14ac:dyDescent="0.25">
      <c r="A2171" s="112" t="str">
        <f t="shared" si="33"/>
        <v>South West2009Leukaemia: chronic lymphocytic</v>
      </c>
      <c r="B2171" s="108" t="s">
        <v>170</v>
      </c>
      <c r="C2171" s="108">
        <v>2009</v>
      </c>
      <c r="D2171" s="108" t="s">
        <v>34</v>
      </c>
      <c r="E2171" s="108">
        <v>388</v>
      </c>
    </row>
    <row r="2172" spans="1:5" x14ac:dyDescent="0.25">
      <c r="A2172" s="112" t="str">
        <f t="shared" si="33"/>
        <v>South West2009Leukaemia: other (all excluding AML and CLL)</v>
      </c>
      <c r="B2172" s="108" t="s">
        <v>170</v>
      </c>
      <c r="C2172" s="108">
        <v>2009</v>
      </c>
      <c r="D2172" s="108" t="s">
        <v>35</v>
      </c>
      <c r="E2172" s="108">
        <v>123</v>
      </c>
    </row>
    <row r="2173" spans="1:5" x14ac:dyDescent="0.25">
      <c r="A2173" s="112" t="str">
        <f t="shared" si="33"/>
        <v>South West2009Liver</v>
      </c>
      <c r="B2173" s="108" t="s">
        <v>170</v>
      </c>
      <c r="C2173" s="108">
        <v>2009</v>
      </c>
      <c r="D2173" s="108" t="s">
        <v>179</v>
      </c>
      <c r="E2173" s="108">
        <v>386</v>
      </c>
    </row>
    <row r="2174" spans="1:5" x14ac:dyDescent="0.25">
      <c r="A2174" s="112" t="str">
        <f t="shared" si="33"/>
        <v>South West2009Lung</v>
      </c>
      <c r="B2174" s="108" t="s">
        <v>170</v>
      </c>
      <c r="C2174" s="108">
        <v>2009</v>
      </c>
      <c r="D2174" s="108" t="s">
        <v>37</v>
      </c>
      <c r="E2174" s="108">
        <v>3174</v>
      </c>
    </row>
    <row r="2175" spans="1:5" x14ac:dyDescent="0.25">
      <c r="A2175" s="112" t="str">
        <f t="shared" si="33"/>
        <v>South West2009Melanoma</v>
      </c>
      <c r="B2175" s="108" t="s">
        <v>170</v>
      </c>
      <c r="C2175" s="108">
        <v>2009</v>
      </c>
      <c r="D2175" s="108" t="s">
        <v>38</v>
      </c>
      <c r="E2175" s="108">
        <v>1438</v>
      </c>
    </row>
    <row r="2176" spans="1:5" x14ac:dyDescent="0.25">
      <c r="A2176" s="112" t="str">
        <f t="shared" si="33"/>
        <v>South West2009Meninges</v>
      </c>
      <c r="B2176" s="108" t="s">
        <v>170</v>
      </c>
      <c r="C2176" s="108">
        <v>2009</v>
      </c>
      <c r="D2176" s="108" t="s">
        <v>16</v>
      </c>
      <c r="E2176" s="108">
        <v>211</v>
      </c>
    </row>
    <row r="2177" spans="1:5" x14ac:dyDescent="0.25">
      <c r="A2177" s="112" t="str">
        <f t="shared" si="33"/>
        <v>South West2009Mesothelioma</v>
      </c>
      <c r="B2177" s="108" t="s">
        <v>170</v>
      </c>
      <c r="C2177" s="108">
        <v>2009</v>
      </c>
      <c r="D2177" s="108" t="s">
        <v>39</v>
      </c>
      <c r="E2177" s="108">
        <v>254</v>
      </c>
    </row>
    <row r="2178" spans="1:5" x14ac:dyDescent="0.25">
      <c r="A2178" s="112" t="str">
        <f t="shared" si="33"/>
        <v>South West2009Multiple myeloma</v>
      </c>
      <c r="B2178" s="108" t="s">
        <v>170</v>
      </c>
      <c r="C2178" s="108">
        <v>2009</v>
      </c>
      <c r="D2178" s="108" t="s">
        <v>40</v>
      </c>
      <c r="E2178" s="108">
        <v>528</v>
      </c>
    </row>
    <row r="2179" spans="1:5" x14ac:dyDescent="0.25">
      <c r="A2179" s="112" t="str">
        <f t="shared" si="33"/>
        <v>South West2009Non-Hodgkin lymphoma</v>
      </c>
      <c r="B2179" s="108" t="s">
        <v>170</v>
      </c>
      <c r="C2179" s="108">
        <v>2009</v>
      </c>
      <c r="D2179" s="108" t="s">
        <v>30</v>
      </c>
      <c r="E2179" s="108">
        <v>1228</v>
      </c>
    </row>
    <row r="2180" spans="1:5" x14ac:dyDescent="0.25">
      <c r="A2180" s="112" t="str">
        <f t="shared" si="33"/>
        <v>South West2009Oesophagus</v>
      </c>
      <c r="B2180" s="108" t="s">
        <v>170</v>
      </c>
      <c r="C2180" s="108">
        <v>2009</v>
      </c>
      <c r="D2180" s="108" t="s">
        <v>41</v>
      </c>
      <c r="E2180" s="108">
        <v>757</v>
      </c>
    </row>
    <row r="2181" spans="1:5" x14ac:dyDescent="0.25">
      <c r="A2181" s="112" t="str">
        <f t="shared" si="33"/>
        <v>South West2009Other and unspecified urinary</v>
      </c>
      <c r="B2181" s="108" t="s">
        <v>170</v>
      </c>
      <c r="C2181" s="108">
        <v>2009</v>
      </c>
      <c r="D2181" s="108" t="s">
        <v>32</v>
      </c>
      <c r="E2181" s="108">
        <v>158</v>
      </c>
    </row>
    <row r="2182" spans="1:5" x14ac:dyDescent="0.25">
      <c r="A2182" s="112" t="str">
        <f t="shared" ref="A2182:A2245" si="34">CONCATENATE(B2182,C2182,D2182)</f>
        <v>South West2009Other CNS and intracranial tumours</v>
      </c>
      <c r="B2182" s="108" t="s">
        <v>170</v>
      </c>
      <c r="C2182" s="108">
        <v>2009</v>
      </c>
      <c r="D2182" s="108" t="s">
        <v>17</v>
      </c>
      <c r="E2182" s="108">
        <v>196</v>
      </c>
    </row>
    <row r="2183" spans="1:5" x14ac:dyDescent="0.25">
      <c r="A2183" s="112" t="str">
        <f t="shared" si="34"/>
        <v>South West2009Other haematological malignancies</v>
      </c>
      <c r="B2183" s="108" t="s">
        <v>170</v>
      </c>
      <c r="C2183" s="108">
        <v>2009</v>
      </c>
      <c r="D2183" s="108" t="s">
        <v>36</v>
      </c>
      <c r="E2183" s="108">
        <v>159</v>
      </c>
    </row>
    <row r="2184" spans="1:5" x14ac:dyDescent="0.25">
      <c r="A2184" s="112" t="str">
        <f t="shared" si="34"/>
        <v>South West2009Other malignant neoplasms</v>
      </c>
      <c r="B2184" s="108" t="s">
        <v>170</v>
      </c>
      <c r="C2184" s="108">
        <v>2009</v>
      </c>
      <c r="D2184" s="108" t="s">
        <v>42</v>
      </c>
      <c r="E2184" s="108">
        <v>812</v>
      </c>
    </row>
    <row r="2185" spans="1:5" x14ac:dyDescent="0.25">
      <c r="A2185" s="112" t="str">
        <f t="shared" si="34"/>
        <v>South West2009Ovary</v>
      </c>
      <c r="B2185" s="108" t="s">
        <v>170</v>
      </c>
      <c r="C2185" s="108">
        <v>2009</v>
      </c>
      <c r="D2185" s="108" t="s">
        <v>43</v>
      </c>
      <c r="E2185" s="108">
        <v>718</v>
      </c>
    </row>
    <row r="2186" spans="1:5" x14ac:dyDescent="0.25">
      <c r="A2186" s="112" t="str">
        <f t="shared" si="34"/>
        <v>South West2009Pancreas</v>
      </c>
      <c r="B2186" s="108" t="s">
        <v>170</v>
      </c>
      <c r="C2186" s="108">
        <v>2009</v>
      </c>
      <c r="D2186" s="108" t="s">
        <v>44</v>
      </c>
      <c r="E2186" s="108">
        <v>864</v>
      </c>
    </row>
    <row r="2187" spans="1:5" x14ac:dyDescent="0.25">
      <c r="A2187" s="112" t="str">
        <f t="shared" si="34"/>
        <v>South West2009Prostate</v>
      </c>
      <c r="B2187" s="108" t="s">
        <v>170</v>
      </c>
      <c r="C2187" s="108">
        <v>2009</v>
      </c>
      <c r="D2187" s="108" t="s">
        <v>45</v>
      </c>
      <c r="E2187" s="108">
        <v>4489</v>
      </c>
    </row>
    <row r="2188" spans="1:5" x14ac:dyDescent="0.25">
      <c r="A2188" s="112" t="str">
        <f t="shared" si="34"/>
        <v>South West2009Sarcoma: Bone</v>
      </c>
      <c r="B2188" s="108" t="s">
        <v>170</v>
      </c>
      <c r="C2188" s="108">
        <v>2009</v>
      </c>
      <c r="D2188" s="108" t="s">
        <v>47</v>
      </c>
      <c r="E2188" s="108">
        <v>49</v>
      </c>
    </row>
    <row r="2189" spans="1:5" x14ac:dyDescent="0.25">
      <c r="A2189" s="112" t="str">
        <f t="shared" si="34"/>
        <v>South West2009Sarcoma: connective and soft tissue</v>
      </c>
      <c r="B2189" s="108" t="s">
        <v>170</v>
      </c>
      <c r="C2189" s="108">
        <v>2009</v>
      </c>
      <c r="D2189" s="108" t="s">
        <v>49</v>
      </c>
      <c r="E2189" s="108">
        <v>245</v>
      </c>
    </row>
    <row r="2190" spans="1:5" x14ac:dyDescent="0.25">
      <c r="A2190" s="112" t="str">
        <f t="shared" si="34"/>
        <v>South West2009Stomach</v>
      </c>
      <c r="B2190" s="108" t="s">
        <v>170</v>
      </c>
      <c r="C2190" s="108">
        <v>2009</v>
      </c>
      <c r="D2190" s="108" t="s">
        <v>51</v>
      </c>
      <c r="E2190" s="108">
        <v>617</v>
      </c>
    </row>
    <row r="2191" spans="1:5" x14ac:dyDescent="0.25">
      <c r="A2191" s="112" t="str">
        <f t="shared" si="34"/>
        <v>South West2009Testis</v>
      </c>
      <c r="B2191" s="108" t="s">
        <v>170</v>
      </c>
      <c r="C2191" s="108">
        <v>2009</v>
      </c>
      <c r="D2191" s="108" t="s">
        <v>53</v>
      </c>
      <c r="E2191" s="108">
        <v>188</v>
      </c>
    </row>
    <row r="2192" spans="1:5" x14ac:dyDescent="0.25">
      <c r="A2192" s="112" t="str">
        <f t="shared" si="34"/>
        <v>South West2009Uterus</v>
      </c>
      <c r="B2192" s="108" t="s">
        <v>170</v>
      </c>
      <c r="C2192" s="108">
        <v>2009</v>
      </c>
      <c r="D2192" s="108" t="s">
        <v>55</v>
      </c>
      <c r="E2192" s="108">
        <v>797</v>
      </c>
    </row>
    <row r="2193" spans="1:5" x14ac:dyDescent="0.25">
      <c r="A2193" s="112" t="str">
        <f t="shared" si="34"/>
        <v>South West2009Vulva</v>
      </c>
      <c r="B2193" s="108" t="s">
        <v>170</v>
      </c>
      <c r="C2193" s="108">
        <v>2009</v>
      </c>
      <c r="D2193" s="108" t="s">
        <v>57</v>
      </c>
      <c r="E2193" s="108">
        <v>121</v>
      </c>
    </row>
    <row r="2194" spans="1:5" x14ac:dyDescent="0.25">
      <c r="A2194" s="112" t="str">
        <f t="shared" si="34"/>
        <v>South West2009 Total</v>
      </c>
      <c r="B2194" s="108" t="s">
        <v>170</v>
      </c>
      <c r="C2194" s="108" t="s">
        <v>75</v>
      </c>
      <c r="D2194" s="108" t="s">
        <v>80</v>
      </c>
      <c r="E2194" s="108">
        <v>35517</v>
      </c>
    </row>
    <row r="2195" spans="1:5" x14ac:dyDescent="0.25">
      <c r="A2195" s="112" t="str">
        <f t="shared" si="34"/>
        <v>South West2010Bladder</v>
      </c>
      <c r="B2195" s="108" t="s">
        <v>170</v>
      </c>
      <c r="C2195" s="108">
        <v>2010</v>
      </c>
      <c r="D2195" s="108" t="s">
        <v>14</v>
      </c>
      <c r="E2195" s="108">
        <v>1017</v>
      </c>
    </row>
    <row r="2196" spans="1:5" x14ac:dyDescent="0.25">
      <c r="A2196" s="112" t="str">
        <f t="shared" si="34"/>
        <v>South West2010Bladder (in situ)</v>
      </c>
      <c r="B2196" s="108" t="s">
        <v>170</v>
      </c>
      <c r="C2196" s="108">
        <v>2010</v>
      </c>
      <c r="D2196" s="108" t="s">
        <v>176</v>
      </c>
      <c r="E2196" s="108">
        <v>239</v>
      </c>
    </row>
    <row r="2197" spans="1:5" x14ac:dyDescent="0.25">
      <c r="A2197" s="112" t="str">
        <f t="shared" si="34"/>
        <v>South West2010Brain</v>
      </c>
      <c r="B2197" s="108" t="s">
        <v>170</v>
      </c>
      <c r="C2197" s="108">
        <v>2010</v>
      </c>
      <c r="D2197" s="108" t="s">
        <v>15</v>
      </c>
      <c r="E2197" s="108">
        <v>538</v>
      </c>
    </row>
    <row r="2198" spans="1:5" x14ac:dyDescent="0.25">
      <c r="A2198" s="112" t="str">
        <f t="shared" si="34"/>
        <v>South West2010Breast</v>
      </c>
      <c r="B2198" s="108" t="s">
        <v>170</v>
      </c>
      <c r="C2198" s="108">
        <v>2010</v>
      </c>
      <c r="D2198" s="108" t="s">
        <v>18</v>
      </c>
      <c r="E2198" s="108">
        <v>4872</v>
      </c>
    </row>
    <row r="2199" spans="1:5" x14ac:dyDescent="0.25">
      <c r="A2199" s="112" t="str">
        <f t="shared" si="34"/>
        <v>South West2010Breast (in-situ)</v>
      </c>
      <c r="B2199" s="108" t="s">
        <v>170</v>
      </c>
      <c r="C2199" s="108">
        <v>2010</v>
      </c>
      <c r="D2199" s="108" t="s">
        <v>19</v>
      </c>
      <c r="E2199" s="108">
        <v>687</v>
      </c>
    </row>
    <row r="2200" spans="1:5" x14ac:dyDescent="0.25">
      <c r="A2200" s="112" t="str">
        <f t="shared" si="34"/>
        <v>South West2010Cancer of Unknown Primary</v>
      </c>
      <c r="B2200" s="108" t="s">
        <v>170</v>
      </c>
      <c r="C2200" s="108">
        <v>2010</v>
      </c>
      <c r="D2200" s="108" t="s">
        <v>20</v>
      </c>
      <c r="E2200" s="108">
        <v>650</v>
      </c>
    </row>
    <row r="2201" spans="1:5" x14ac:dyDescent="0.25">
      <c r="A2201" s="112" t="str">
        <f t="shared" si="34"/>
        <v>South West2010Cervix</v>
      </c>
      <c r="B2201" s="108" t="s">
        <v>170</v>
      </c>
      <c r="C2201" s="108">
        <v>2010</v>
      </c>
      <c r="D2201" s="108" t="s">
        <v>21</v>
      </c>
      <c r="E2201" s="108">
        <v>272</v>
      </c>
    </row>
    <row r="2202" spans="1:5" x14ac:dyDescent="0.25">
      <c r="A2202" s="112" t="str">
        <f t="shared" si="34"/>
        <v>South West2010Cervix (in-situ)</v>
      </c>
      <c r="B2202" s="108" t="s">
        <v>170</v>
      </c>
      <c r="C2202" s="108">
        <v>2010</v>
      </c>
      <c r="D2202" s="108" t="s">
        <v>22</v>
      </c>
      <c r="E2202" s="108">
        <v>2306</v>
      </c>
    </row>
    <row r="2203" spans="1:5" x14ac:dyDescent="0.25">
      <c r="A2203" s="112" t="str">
        <f t="shared" si="34"/>
        <v>South West2010Colorectal</v>
      </c>
      <c r="B2203" s="108" t="s">
        <v>170</v>
      </c>
      <c r="C2203" s="108">
        <v>2010</v>
      </c>
      <c r="D2203" s="108" t="s">
        <v>23</v>
      </c>
      <c r="E2203" s="108">
        <v>4128</v>
      </c>
    </row>
    <row r="2204" spans="1:5" x14ac:dyDescent="0.25">
      <c r="A2204" s="112" t="str">
        <f t="shared" si="34"/>
        <v>South West2010Head and neck - Larynx</v>
      </c>
      <c r="B2204" s="108" t="s">
        <v>170</v>
      </c>
      <c r="C2204" s="108">
        <v>2010</v>
      </c>
      <c r="D2204" s="108" t="s">
        <v>177</v>
      </c>
      <c r="E2204" s="108">
        <v>191</v>
      </c>
    </row>
    <row r="2205" spans="1:5" x14ac:dyDescent="0.25">
      <c r="A2205" s="112" t="str">
        <f t="shared" si="34"/>
        <v>South West2010Head and Neck - non specific</v>
      </c>
      <c r="B2205" s="108" t="s">
        <v>170</v>
      </c>
      <c r="C2205" s="108">
        <v>2010</v>
      </c>
      <c r="D2205" s="108" t="s">
        <v>27</v>
      </c>
      <c r="E2205" s="108">
        <v>70</v>
      </c>
    </row>
    <row r="2206" spans="1:5" x14ac:dyDescent="0.25">
      <c r="A2206" s="112" t="str">
        <f t="shared" si="34"/>
        <v>South West2010Head and neck - Oral cavity</v>
      </c>
      <c r="B2206" s="108" t="s">
        <v>170</v>
      </c>
      <c r="C2206" s="108">
        <v>2010</v>
      </c>
      <c r="D2206" s="108" t="s">
        <v>24</v>
      </c>
      <c r="E2206" s="108">
        <v>241</v>
      </c>
    </row>
    <row r="2207" spans="1:5" x14ac:dyDescent="0.25">
      <c r="A2207" s="112" t="str">
        <f t="shared" si="34"/>
        <v>South West2010Head and neck - Oropharynx</v>
      </c>
      <c r="B2207" s="108" t="s">
        <v>170</v>
      </c>
      <c r="C2207" s="108">
        <v>2010</v>
      </c>
      <c r="D2207" s="108" t="s">
        <v>25</v>
      </c>
      <c r="E2207" s="108">
        <v>191</v>
      </c>
    </row>
    <row r="2208" spans="1:5" x14ac:dyDescent="0.25">
      <c r="A2208" s="112" t="str">
        <f t="shared" si="34"/>
        <v>South West2010Head and neck - Other (excl. oral cavity, oropharynx, larynx &amp; thyroid)</v>
      </c>
      <c r="B2208" s="108" t="s">
        <v>170</v>
      </c>
      <c r="C2208" s="108">
        <v>2010</v>
      </c>
      <c r="D2208" s="108" t="s">
        <v>28</v>
      </c>
      <c r="E2208" s="108">
        <v>173</v>
      </c>
    </row>
    <row r="2209" spans="1:5" x14ac:dyDescent="0.25">
      <c r="A2209" s="112" t="str">
        <f t="shared" si="34"/>
        <v>South West2010Head and neck - Thyroid</v>
      </c>
      <c r="B2209" s="108" t="s">
        <v>170</v>
      </c>
      <c r="C2209" s="108">
        <v>2010</v>
      </c>
      <c r="D2209" s="108" t="s">
        <v>178</v>
      </c>
      <c r="E2209" s="108">
        <v>192</v>
      </c>
    </row>
    <row r="2210" spans="1:5" x14ac:dyDescent="0.25">
      <c r="A2210" s="112" t="str">
        <f t="shared" si="34"/>
        <v>South West2010Hodgkin lymphoma</v>
      </c>
      <c r="B2210" s="108" t="s">
        <v>170</v>
      </c>
      <c r="C2210" s="108">
        <v>2010</v>
      </c>
      <c r="D2210" s="108" t="s">
        <v>29</v>
      </c>
      <c r="E2210" s="108">
        <v>154</v>
      </c>
    </row>
    <row r="2211" spans="1:5" x14ac:dyDescent="0.25">
      <c r="A2211" s="112" t="str">
        <f t="shared" si="34"/>
        <v>South West2010Kidney</v>
      </c>
      <c r="B2211" s="108" t="s">
        <v>170</v>
      </c>
      <c r="C2211" s="108">
        <v>2010</v>
      </c>
      <c r="D2211" s="108" t="s">
        <v>31</v>
      </c>
      <c r="E2211" s="108">
        <v>850</v>
      </c>
    </row>
    <row r="2212" spans="1:5" x14ac:dyDescent="0.25">
      <c r="A2212" s="112" t="str">
        <f t="shared" si="34"/>
        <v>South West2010Leukaemia: acute myeloid</v>
      </c>
      <c r="B2212" s="108" t="s">
        <v>170</v>
      </c>
      <c r="C2212" s="108">
        <v>2010</v>
      </c>
      <c r="D2212" s="108" t="s">
        <v>33</v>
      </c>
      <c r="E2212" s="108">
        <v>229</v>
      </c>
    </row>
    <row r="2213" spans="1:5" x14ac:dyDescent="0.25">
      <c r="A2213" s="112" t="str">
        <f t="shared" si="34"/>
        <v>South West2010Leukaemia: chronic lymphocytic</v>
      </c>
      <c r="B2213" s="108" t="s">
        <v>170</v>
      </c>
      <c r="C2213" s="108">
        <v>2010</v>
      </c>
      <c r="D2213" s="108" t="s">
        <v>34</v>
      </c>
      <c r="E2213" s="108">
        <v>352</v>
      </c>
    </row>
    <row r="2214" spans="1:5" x14ac:dyDescent="0.25">
      <c r="A2214" s="112" t="str">
        <f t="shared" si="34"/>
        <v>South West2010Leukaemia: other (all excluding AML and CLL)</v>
      </c>
      <c r="B2214" s="108" t="s">
        <v>170</v>
      </c>
      <c r="C2214" s="108">
        <v>2010</v>
      </c>
      <c r="D2214" s="108" t="s">
        <v>35</v>
      </c>
      <c r="E2214" s="108">
        <v>134</v>
      </c>
    </row>
    <row r="2215" spans="1:5" x14ac:dyDescent="0.25">
      <c r="A2215" s="112" t="str">
        <f t="shared" si="34"/>
        <v>South West2010Liver</v>
      </c>
      <c r="B2215" s="108" t="s">
        <v>170</v>
      </c>
      <c r="C2215" s="108">
        <v>2010</v>
      </c>
      <c r="D2215" s="108" t="s">
        <v>179</v>
      </c>
      <c r="E2215" s="108">
        <v>425</v>
      </c>
    </row>
    <row r="2216" spans="1:5" x14ac:dyDescent="0.25">
      <c r="A2216" s="112" t="str">
        <f t="shared" si="34"/>
        <v>South West2010Lung</v>
      </c>
      <c r="B2216" s="108" t="s">
        <v>170</v>
      </c>
      <c r="C2216" s="108">
        <v>2010</v>
      </c>
      <c r="D2216" s="108" t="s">
        <v>37</v>
      </c>
      <c r="E2216" s="108">
        <v>3487</v>
      </c>
    </row>
    <row r="2217" spans="1:5" x14ac:dyDescent="0.25">
      <c r="A2217" s="112" t="str">
        <f t="shared" si="34"/>
        <v>South West2010Melanoma</v>
      </c>
      <c r="B2217" s="108" t="s">
        <v>170</v>
      </c>
      <c r="C2217" s="108">
        <v>2010</v>
      </c>
      <c r="D2217" s="108" t="s">
        <v>38</v>
      </c>
      <c r="E2217" s="108">
        <v>1540</v>
      </c>
    </row>
    <row r="2218" spans="1:5" x14ac:dyDescent="0.25">
      <c r="A2218" s="112" t="str">
        <f t="shared" si="34"/>
        <v>South West2010Meninges</v>
      </c>
      <c r="B2218" s="108" t="s">
        <v>170</v>
      </c>
      <c r="C2218" s="108">
        <v>2010</v>
      </c>
      <c r="D2218" s="108" t="s">
        <v>16</v>
      </c>
      <c r="E2218" s="108">
        <v>250</v>
      </c>
    </row>
    <row r="2219" spans="1:5" x14ac:dyDescent="0.25">
      <c r="A2219" s="112" t="str">
        <f t="shared" si="34"/>
        <v>South West2010Mesothelioma</v>
      </c>
      <c r="B2219" s="108" t="s">
        <v>170</v>
      </c>
      <c r="C2219" s="108">
        <v>2010</v>
      </c>
      <c r="D2219" s="108" t="s">
        <v>39</v>
      </c>
      <c r="E2219" s="108">
        <v>260</v>
      </c>
    </row>
    <row r="2220" spans="1:5" x14ac:dyDescent="0.25">
      <c r="A2220" s="112" t="str">
        <f t="shared" si="34"/>
        <v>South West2010Multiple myeloma</v>
      </c>
      <c r="B2220" s="108" t="s">
        <v>170</v>
      </c>
      <c r="C2220" s="108">
        <v>2010</v>
      </c>
      <c r="D2220" s="108" t="s">
        <v>40</v>
      </c>
      <c r="E2220" s="108">
        <v>488</v>
      </c>
    </row>
    <row r="2221" spans="1:5" x14ac:dyDescent="0.25">
      <c r="A2221" s="112" t="str">
        <f t="shared" si="34"/>
        <v>South West2010Non-Hodgkin lymphoma</v>
      </c>
      <c r="B2221" s="108" t="s">
        <v>170</v>
      </c>
      <c r="C2221" s="108">
        <v>2010</v>
      </c>
      <c r="D2221" s="108" t="s">
        <v>30</v>
      </c>
      <c r="E2221" s="108">
        <v>1262</v>
      </c>
    </row>
    <row r="2222" spans="1:5" x14ac:dyDescent="0.25">
      <c r="A2222" s="112" t="str">
        <f t="shared" si="34"/>
        <v>South West2010Oesophagus</v>
      </c>
      <c r="B2222" s="108" t="s">
        <v>170</v>
      </c>
      <c r="C2222" s="108">
        <v>2010</v>
      </c>
      <c r="D2222" s="108" t="s">
        <v>41</v>
      </c>
      <c r="E2222" s="108">
        <v>808</v>
      </c>
    </row>
    <row r="2223" spans="1:5" x14ac:dyDescent="0.25">
      <c r="A2223" s="112" t="str">
        <f t="shared" si="34"/>
        <v>South West2010Other and unspecified urinary</v>
      </c>
      <c r="B2223" s="108" t="s">
        <v>170</v>
      </c>
      <c r="C2223" s="108">
        <v>2010</v>
      </c>
      <c r="D2223" s="108" t="s">
        <v>32</v>
      </c>
      <c r="E2223" s="108">
        <v>162</v>
      </c>
    </row>
    <row r="2224" spans="1:5" x14ac:dyDescent="0.25">
      <c r="A2224" s="112" t="str">
        <f t="shared" si="34"/>
        <v>South West2010Other CNS and intracranial tumours</v>
      </c>
      <c r="B2224" s="108" t="s">
        <v>170</v>
      </c>
      <c r="C2224" s="108">
        <v>2010</v>
      </c>
      <c r="D2224" s="108" t="s">
        <v>17</v>
      </c>
      <c r="E2224" s="108">
        <v>180</v>
      </c>
    </row>
    <row r="2225" spans="1:5" x14ac:dyDescent="0.25">
      <c r="A2225" s="112" t="str">
        <f t="shared" si="34"/>
        <v>South West2010Other haematological malignancies</v>
      </c>
      <c r="B2225" s="108" t="s">
        <v>170</v>
      </c>
      <c r="C2225" s="108">
        <v>2010</v>
      </c>
      <c r="D2225" s="108" t="s">
        <v>36</v>
      </c>
      <c r="E2225" s="108">
        <v>172</v>
      </c>
    </row>
    <row r="2226" spans="1:5" x14ac:dyDescent="0.25">
      <c r="A2226" s="112" t="str">
        <f t="shared" si="34"/>
        <v>South West2010Other malignant neoplasms</v>
      </c>
      <c r="B2226" s="108" t="s">
        <v>170</v>
      </c>
      <c r="C2226" s="108">
        <v>2010</v>
      </c>
      <c r="D2226" s="108" t="s">
        <v>42</v>
      </c>
      <c r="E2226" s="108">
        <v>891</v>
      </c>
    </row>
    <row r="2227" spans="1:5" x14ac:dyDescent="0.25">
      <c r="A2227" s="112" t="str">
        <f t="shared" si="34"/>
        <v>South West2010Ovary</v>
      </c>
      <c r="B2227" s="108" t="s">
        <v>170</v>
      </c>
      <c r="C2227" s="108">
        <v>2010</v>
      </c>
      <c r="D2227" s="108" t="s">
        <v>43</v>
      </c>
      <c r="E2227" s="108">
        <v>693</v>
      </c>
    </row>
    <row r="2228" spans="1:5" x14ac:dyDescent="0.25">
      <c r="A2228" s="112" t="str">
        <f t="shared" si="34"/>
        <v>South West2010Pancreas</v>
      </c>
      <c r="B2228" s="108" t="s">
        <v>170</v>
      </c>
      <c r="C2228" s="108">
        <v>2010</v>
      </c>
      <c r="D2228" s="108" t="s">
        <v>44</v>
      </c>
      <c r="E2228" s="108">
        <v>826</v>
      </c>
    </row>
    <row r="2229" spans="1:5" x14ac:dyDescent="0.25">
      <c r="A2229" s="112" t="str">
        <f t="shared" si="34"/>
        <v>South West2010Prostate</v>
      </c>
      <c r="B2229" s="108" t="s">
        <v>170</v>
      </c>
      <c r="C2229" s="108">
        <v>2010</v>
      </c>
      <c r="D2229" s="108" t="s">
        <v>45</v>
      </c>
      <c r="E2229" s="108">
        <v>4563</v>
      </c>
    </row>
    <row r="2230" spans="1:5" x14ac:dyDescent="0.25">
      <c r="A2230" s="112" t="str">
        <f t="shared" si="34"/>
        <v>South West2010Sarcoma: Bone</v>
      </c>
      <c r="B2230" s="108" t="s">
        <v>170</v>
      </c>
      <c r="C2230" s="108">
        <v>2010</v>
      </c>
      <c r="D2230" s="108" t="s">
        <v>47</v>
      </c>
      <c r="E2230" s="108">
        <v>50</v>
      </c>
    </row>
    <row r="2231" spans="1:5" x14ac:dyDescent="0.25">
      <c r="A2231" s="112" t="str">
        <f t="shared" si="34"/>
        <v>South West2010Sarcoma: connective and soft tissue</v>
      </c>
      <c r="B2231" s="108" t="s">
        <v>170</v>
      </c>
      <c r="C2231" s="108">
        <v>2010</v>
      </c>
      <c r="D2231" s="108" t="s">
        <v>49</v>
      </c>
      <c r="E2231" s="108">
        <v>232</v>
      </c>
    </row>
    <row r="2232" spans="1:5" x14ac:dyDescent="0.25">
      <c r="A2232" s="112" t="str">
        <f t="shared" si="34"/>
        <v>South West2010Stomach</v>
      </c>
      <c r="B2232" s="108" t="s">
        <v>170</v>
      </c>
      <c r="C2232" s="108">
        <v>2010</v>
      </c>
      <c r="D2232" s="108" t="s">
        <v>51</v>
      </c>
      <c r="E2232" s="108">
        <v>609</v>
      </c>
    </row>
    <row r="2233" spans="1:5" x14ac:dyDescent="0.25">
      <c r="A2233" s="112" t="str">
        <f t="shared" si="34"/>
        <v>South West2010Testis</v>
      </c>
      <c r="B2233" s="108" t="s">
        <v>170</v>
      </c>
      <c r="C2233" s="108">
        <v>2010</v>
      </c>
      <c r="D2233" s="108" t="s">
        <v>53</v>
      </c>
      <c r="E2233" s="108">
        <v>215</v>
      </c>
    </row>
    <row r="2234" spans="1:5" x14ac:dyDescent="0.25">
      <c r="A2234" s="112" t="str">
        <f t="shared" si="34"/>
        <v>South West2010Uterus</v>
      </c>
      <c r="B2234" s="108" t="s">
        <v>170</v>
      </c>
      <c r="C2234" s="108">
        <v>2010</v>
      </c>
      <c r="D2234" s="108" t="s">
        <v>55</v>
      </c>
      <c r="E2234" s="108">
        <v>818</v>
      </c>
    </row>
    <row r="2235" spans="1:5" x14ac:dyDescent="0.25">
      <c r="A2235" s="112" t="str">
        <f t="shared" si="34"/>
        <v>South West2010Vulva</v>
      </c>
      <c r="B2235" s="108" t="s">
        <v>170</v>
      </c>
      <c r="C2235" s="108">
        <v>2010</v>
      </c>
      <c r="D2235" s="108" t="s">
        <v>57</v>
      </c>
      <c r="E2235" s="108">
        <v>122</v>
      </c>
    </row>
    <row r="2236" spans="1:5" x14ac:dyDescent="0.25">
      <c r="A2236" s="112" t="str">
        <f t="shared" si="34"/>
        <v>South West2010 Total</v>
      </c>
      <c r="B2236" s="108" t="s">
        <v>170</v>
      </c>
      <c r="C2236" s="108" t="s">
        <v>76</v>
      </c>
      <c r="D2236" s="108" t="s">
        <v>80</v>
      </c>
      <c r="E2236" s="108">
        <v>35539</v>
      </c>
    </row>
    <row r="2237" spans="1:5" x14ac:dyDescent="0.25">
      <c r="A2237" s="112" t="str">
        <f t="shared" si="34"/>
        <v>South West2011Bladder</v>
      </c>
      <c r="B2237" s="108" t="s">
        <v>170</v>
      </c>
      <c r="C2237" s="108">
        <v>2011</v>
      </c>
      <c r="D2237" s="108" t="s">
        <v>14</v>
      </c>
      <c r="E2237" s="108">
        <v>1007</v>
      </c>
    </row>
    <row r="2238" spans="1:5" x14ac:dyDescent="0.25">
      <c r="A2238" s="112" t="str">
        <f t="shared" si="34"/>
        <v>South West2011Bladder (in situ)</v>
      </c>
      <c r="B2238" s="108" t="s">
        <v>170</v>
      </c>
      <c r="C2238" s="108">
        <v>2011</v>
      </c>
      <c r="D2238" s="108" t="s">
        <v>176</v>
      </c>
      <c r="E2238" s="108">
        <v>217</v>
      </c>
    </row>
    <row r="2239" spans="1:5" x14ac:dyDescent="0.25">
      <c r="A2239" s="112" t="str">
        <f t="shared" si="34"/>
        <v>South West2011Brain</v>
      </c>
      <c r="B2239" s="108" t="s">
        <v>170</v>
      </c>
      <c r="C2239" s="108">
        <v>2011</v>
      </c>
      <c r="D2239" s="108" t="s">
        <v>15</v>
      </c>
      <c r="E2239" s="108">
        <v>576</v>
      </c>
    </row>
    <row r="2240" spans="1:5" x14ac:dyDescent="0.25">
      <c r="A2240" s="112" t="str">
        <f t="shared" si="34"/>
        <v>South West2011Breast</v>
      </c>
      <c r="B2240" s="108" t="s">
        <v>170</v>
      </c>
      <c r="C2240" s="108">
        <v>2011</v>
      </c>
      <c r="D2240" s="108" t="s">
        <v>18</v>
      </c>
      <c r="E2240" s="108">
        <v>4850</v>
      </c>
    </row>
    <row r="2241" spans="1:5" x14ac:dyDescent="0.25">
      <c r="A2241" s="112" t="str">
        <f t="shared" si="34"/>
        <v>South West2011Breast (in-situ)</v>
      </c>
      <c r="B2241" s="108" t="s">
        <v>170</v>
      </c>
      <c r="C2241" s="108">
        <v>2011</v>
      </c>
      <c r="D2241" s="108" t="s">
        <v>19</v>
      </c>
      <c r="E2241" s="108">
        <v>591</v>
      </c>
    </row>
    <row r="2242" spans="1:5" x14ac:dyDescent="0.25">
      <c r="A2242" s="112" t="str">
        <f t="shared" si="34"/>
        <v>South West2011Cancer of Unknown Primary</v>
      </c>
      <c r="B2242" s="108" t="s">
        <v>170</v>
      </c>
      <c r="C2242" s="108">
        <v>2011</v>
      </c>
      <c r="D2242" s="108" t="s">
        <v>20</v>
      </c>
      <c r="E2242" s="108">
        <v>629</v>
      </c>
    </row>
    <row r="2243" spans="1:5" x14ac:dyDescent="0.25">
      <c r="A2243" s="112" t="str">
        <f t="shared" si="34"/>
        <v>South West2011Cervix</v>
      </c>
      <c r="B2243" s="108" t="s">
        <v>170</v>
      </c>
      <c r="C2243" s="108">
        <v>2011</v>
      </c>
      <c r="D2243" s="108" t="s">
        <v>21</v>
      </c>
      <c r="E2243" s="108">
        <v>267</v>
      </c>
    </row>
    <row r="2244" spans="1:5" x14ac:dyDescent="0.25">
      <c r="A2244" s="112" t="str">
        <f t="shared" si="34"/>
        <v>South West2011Cervix (in-situ)</v>
      </c>
      <c r="B2244" s="108" t="s">
        <v>170</v>
      </c>
      <c r="C2244" s="108">
        <v>2011</v>
      </c>
      <c r="D2244" s="108" t="s">
        <v>22</v>
      </c>
      <c r="E2244" s="108">
        <v>2376</v>
      </c>
    </row>
    <row r="2245" spans="1:5" x14ac:dyDescent="0.25">
      <c r="A2245" s="112" t="str">
        <f t="shared" si="34"/>
        <v>South West2011Colorectal</v>
      </c>
      <c r="B2245" s="108" t="s">
        <v>170</v>
      </c>
      <c r="C2245" s="108">
        <v>2011</v>
      </c>
      <c r="D2245" s="108" t="s">
        <v>23</v>
      </c>
      <c r="E2245" s="108">
        <v>4190</v>
      </c>
    </row>
    <row r="2246" spans="1:5" x14ac:dyDescent="0.25">
      <c r="A2246" s="112" t="str">
        <f t="shared" ref="A2246:A2309" si="35">CONCATENATE(B2246,C2246,D2246)</f>
        <v>South West2011Head and neck - Larynx</v>
      </c>
      <c r="B2246" s="108" t="s">
        <v>170</v>
      </c>
      <c r="C2246" s="108">
        <v>2011</v>
      </c>
      <c r="D2246" s="108" t="s">
        <v>177</v>
      </c>
      <c r="E2246" s="108">
        <v>177</v>
      </c>
    </row>
    <row r="2247" spans="1:5" x14ac:dyDescent="0.25">
      <c r="A2247" s="112" t="str">
        <f t="shared" si="35"/>
        <v>South West2011Head and Neck - non specific</v>
      </c>
      <c r="B2247" s="108" t="s">
        <v>170</v>
      </c>
      <c r="C2247" s="108">
        <v>2011</v>
      </c>
      <c r="D2247" s="108" t="s">
        <v>27</v>
      </c>
      <c r="E2247" s="108">
        <v>83</v>
      </c>
    </row>
    <row r="2248" spans="1:5" x14ac:dyDescent="0.25">
      <c r="A2248" s="112" t="str">
        <f t="shared" si="35"/>
        <v>South West2011Head and neck - Oral cavity</v>
      </c>
      <c r="B2248" s="108" t="s">
        <v>170</v>
      </c>
      <c r="C2248" s="108">
        <v>2011</v>
      </c>
      <c r="D2248" s="108" t="s">
        <v>24</v>
      </c>
      <c r="E2248" s="108">
        <v>251</v>
      </c>
    </row>
    <row r="2249" spans="1:5" x14ac:dyDescent="0.25">
      <c r="A2249" s="112" t="str">
        <f t="shared" si="35"/>
        <v>South West2011Head and neck - Oropharynx</v>
      </c>
      <c r="B2249" s="108" t="s">
        <v>170</v>
      </c>
      <c r="C2249" s="108">
        <v>2011</v>
      </c>
      <c r="D2249" s="108" t="s">
        <v>25</v>
      </c>
      <c r="E2249" s="108">
        <v>223</v>
      </c>
    </row>
    <row r="2250" spans="1:5" x14ac:dyDescent="0.25">
      <c r="A2250" s="112" t="str">
        <f t="shared" si="35"/>
        <v>South West2011Head and neck - Other (excl. oral cavity, oropharynx, larynx &amp; thyroid)</v>
      </c>
      <c r="B2250" s="108" t="s">
        <v>170</v>
      </c>
      <c r="C2250" s="108">
        <v>2011</v>
      </c>
      <c r="D2250" s="108" t="s">
        <v>28</v>
      </c>
      <c r="E2250" s="108">
        <v>189</v>
      </c>
    </row>
    <row r="2251" spans="1:5" x14ac:dyDescent="0.25">
      <c r="A2251" s="112" t="str">
        <f t="shared" si="35"/>
        <v>South West2011Head and neck - Thyroid</v>
      </c>
      <c r="B2251" s="108" t="s">
        <v>170</v>
      </c>
      <c r="C2251" s="108">
        <v>2011</v>
      </c>
      <c r="D2251" s="108" t="s">
        <v>178</v>
      </c>
      <c r="E2251" s="108">
        <v>192</v>
      </c>
    </row>
    <row r="2252" spans="1:5" x14ac:dyDescent="0.25">
      <c r="A2252" s="112" t="str">
        <f t="shared" si="35"/>
        <v>South West2011Hodgkin lymphoma</v>
      </c>
      <c r="B2252" s="108" t="s">
        <v>170</v>
      </c>
      <c r="C2252" s="108">
        <v>2011</v>
      </c>
      <c r="D2252" s="108" t="s">
        <v>29</v>
      </c>
      <c r="E2252" s="108">
        <v>137</v>
      </c>
    </row>
    <row r="2253" spans="1:5" x14ac:dyDescent="0.25">
      <c r="A2253" s="112" t="str">
        <f t="shared" si="35"/>
        <v>South West2011Kidney</v>
      </c>
      <c r="B2253" s="108" t="s">
        <v>170</v>
      </c>
      <c r="C2253" s="108">
        <v>2011</v>
      </c>
      <c r="D2253" s="108" t="s">
        <v>31</v>
      </c>
      <c r="E2253" s="108">
        <v>879</v>
      </c>
    </row>
    <row r="2254" spans="1:5" x14ac:dyDescent="0.25">
      <c r="A2254" s="112" t="str">
        <f t="shared" si="35"/>
        <v>South West2011Leukaemia: acute myeloid</v>
      </c>
      <c r="B2254" s="108" t="s">
        <v>170</v>
      </c>
      <c r="C2254" s="108">
        <v>2011</v>
      </c>
      <c r="D2254" s="108" t="s">
        <v>33</v>
      </c>
      <c r="E2254" s="108">
        <v>227</v>
      </c>
    </row>
    <row r="2255" spans="1:5" x14ac:dyDescent="0.25">
      <c r="A2255" s="112" t="str">
        <f t="shared" si="35"/>
        <v>South West2011Leukaemia: chronic lymphocytic</v>
      </c>
      <c r="B2255" s="108" t="s">
        <v>170</v>
      </c>
      <c r="C2255" s="108">
        <v>2011</v>
      </c>
      <c r="D2255" s="108" t="s">
        <v>34</v>
      </c>
      <c r="E2255" s="108">
        <v>345</v>
      </c>
    </row>
    <row r="2256" spans="1:5" x14ac:dyDescent="0.25">
      <c r="A2256" s="112" t="str">
        <f t="shared" si="35"/>
        <v>South West2011Leukaemia: other (all excluding AML and CLL)</v>
      </c>
      <c r="B2256" s="108" t="s">
        <v>170</v>
      </c>
      <c r="C2256" s="108">
        <v>2011</v>
      </c>
      <c r="D2256" s="108" t="s">
        <v>35</v>
      </c>
      <c r="E2256" s="108">
        <v>114</v>
      </c>
    </row>
    <row r="2257" spans="1:5" x14ac:dyDescent="0.25">
      <c r="A2257" s="112" t="str">
        <f t="shared" si="35"/>
        <v>South West2011Liver</v>
      </c>
      <c r="B2257" s="108" t="s">
        <v>170</v>
      </c>
      <c r="C2257" s="108">
        <v>2011</v>
      </c>
      <c r="D2257" s="108" t="s">
        <v>179</v>
      </c>
      <c r="E2257" s="108">
        <v>411</v>
      </c>
    </row>
    <row r="2258" spans="1:5" x14ac:dyDescent="0.25">
      <c r="A2258" s="112" t="str">
        <f t="shared" si="35"/>
        <v>South West2011Lung</v>
      </c>
      <c r="B2258" s="108" t="s">
        <v>170</v>
      </c>
      <c r="C2258" s="108">
        <v>2011</v>
      </c>
      <c r="D2258" s="108" t="s">
        <v>37</v>
      </c>
      <c r="E2258" s="108">
        <v>3444</v>
      </c>
    </row>
    <row r="2259" spans="1:5" x14ac:dyDescent="0.25">
      <c r="A2259" s="112" t="str">
        <f t="shared" si="35"/>
        <v>South West2011Melanoma</v>
      </c>
      <c r="B2259" s="108" t="s">
        <v>170</v>
      </c>
      <c r="C2259" s="108">
        <v>2011</v>
      </c>
      <c r="D2259" s="108" t="s">
        <v>38</v>
      </c>
      <c r="E2259" s="108">
        <v>1644</v>
      </c>
    </row>
    <row r="2260" spans="1:5" x14ac:dyDescent="0.25">
      <c r="A2260" s="112" t="str">
        <f t="shared" si="35"/>
        <v>South West2011Meninges</v>
      </c>
      <c r="B2260" s="108" t="s">
        <v>170</v>
      </c>
      <c r="C2260" s="108">
        <v>2011</v>
      </c>
      <c r="D2260" s="108" t="s">
        <v>16</v>
      </c>
      <c r="E2260" s="108">
        <v>153</v>
      </c>
    </row>
    <row r="2261" spans="1:5" x14ac:dyDescent="0.25">
      <c r="A2261" s="112" t="str">
        <f t="shared" si="35"/>
        <v>South West2011Mesothelioma</v>
      </c>
      <c r="B2261" s="108" t="s">
        <v>170</v>
      </c>
      <c r="C2261" s="108">
        <v>2011</v>
      </c>
      <c r="D2261" s="108" t="s">
        <v>39</v>
      </c>
      <c r="E2261" s="108">
        <v>275</v>
      </c>
    </row>
    <row r="2262" spans="1:5" x14ac:dyDescent="0.25">
      <c r="A2262" s="112" t="str">
        <f t="shared" si="35"/>
        <v>South West2011Multiple myeloma</v>
      </c>
      <c r="B2262" s="108" t="s">
        <v>170</v>
      </c>
      <c r="C2262" s="108">
        <v>2011</v>
      </c>
      <c r="D2262" s="108" t="s">
        <v>40</v>
      </c>
      <c r="E2262" s="108">
        <v>490</v>
      </c>
    </row>
    <row r="2263" spans="1:5" x14ac:dyDescent="0.25">
      <c r="A2263" s="112" t="str">
        <f t="shared" si="35"/>
        <v>South West2011Non-Hodgkin lymphoma</v>
      </c>
      <c r="B2263" s="108" t="s">
        <v>170</v>
      </c>
      <c r="C2263" s="108">
        <v>2011</v>
      </c>
      <c r="D2263" s="108" t="s">
        <v>30</v>
      </c>
      <c r="E2263" s="108">
        <v>1317</v>
      </c>
    </row>
    <row r="2264" spans="1:5" x14ac:dyDescent="0.25">
      <c r="A2264" s="112" t="str">
        <f t="shared" si="35"/>
        <v>South West2011Oesophagus</v>
      </c>
      <c r="B2264" s="108" t="s">
        <v>170</v>
      </c>
      <c r="C2264" s="108">
        <v>2011</v>
      </c>
      <c r="D2264" s="108" t="s">
        <v>41</v>
      </c>
      <c r="E2264" s="108">
        <v>728</v>
      </c>
    </row>
    <row r="2265" spans="1:5" x14ac:dyDescent="0.25">
      <c r="A2265" s="112" t="str">
        <f t="shared" si="35"/>
        <v>South West2011Other and unspecified urinary</v>
      </c>
      <c r="B2265" s="108" t="s">
        <v>170</v>
      </c>
      <c r="C2265" s="108">
        <v>2011</v>
      </c>
      <c r="D2265" s="108" t="s">
        <v>32</v>
      </c>
      <c r="E2265" s="108">
        <v>129</v>
      </c>
    </row>
    <row r="2266" spans="1:5" x14ac:dyDescent="0.25">
      <c r="A2266" s="112" t="str">
        <f t="shared" si="35"/>
        <v>South West2011Other CNS and intracranial tumours</v>
      </c>
      <c r="B2266" s="108" t="s">
        <v>170</v>
      </c>
      <c r="C2266" s="108">
        <v>2011</v>
      </c>
      <c r="D2266" s="108" t="s">
        <v>17</v>
      </c>
      <c r="E2266" s="108">
        <v>157</v>
      </c>
    </row>
    <row r="2267" spans="1:5" x14ac:dyDescent="0.25">
      <c r="A2267" s="112" t="str">
        <f t="shared" si="35"/>
        <v>South West2011Other haematological malignancies</v>
      </c>
      <c r="B2267" s="108" t="s">
        <v>170</v>
      </c>
      <c r="C2267" s="108">
        <v>2011</v>
      </c>
      <c r="D2267" s="108" t="s">
        <v>36</v>
      </c>
      <c r="E2267" s="108">
        <v>185</v>
      </c>
    </row>
    <row r="2268" spans="1:5" x14ac:dyDescent="0.25">
      <c r="A2268" s="112" t="str">
        <f t="shared" si="35"/>
        <v>South West2011Other malignant neoplasms</v>
      </c>
      <c r="B2268" s="108" t="s">
        <v>170</v>
      </c>
      <c r="C2268" s="108">
        <v>2011</v>
      </c>
      <c r="D2268" s="108" t="s">
        <v>42</v>
      </c>
      <c r="E2268" s="108">
        <v>834</v>
      </c>
    </row>
    <row r="2269" spans="1:5" x14ac:dyDescent="0.25">
      <c r="A2269" s="112" t="str">
        <f t="shared" si="35"/>
        <v>South West2011Ovary</v>
      </c>
      <c r="B2269" s="108" t="s">
        <v>170</v>
      </c>
      <c r="C2269" s="108">
        <v>2011</v>
      </c>
      <c r="D2269" s="108" t="s">
        <v>43</v>
      </c>
      <c r="E2269" s="108">
        <v>757</v>
      </c>
    </row>
    <row r="2270" spans="1:5" x14ac:dyDescent="0.25">
      <c r="A2270" s="112" t="str">
        <f t="shared" si="35"/>
        <v>South West2011Pancreas</v>
      </c>
      <c r="B2270" s="108" t="s">
        <v>170</v>
      </c>
      <c r="C2270" s="108">
        <v>2011</v>
      </c>
      <c r="D2270" s="108" t="s">
        <v>44</v>
      </c>
      <c r="E2270" s="108">
        <v>909</v>
      </c>
    </row>
    <row r="2271" spans="1:5" x14ac:dyDescent="0.25">
      <c r="A2271" s="112" t="str">
        <f t="shared" si="35"/>
        <v>South West2011Prostate</v>
      </c>
      <c r="B2271" s="108" t="s">
        <v>170</v>
      </c>
      <c r="C2271" s="108">
        <v>2011</v>
      </c>
      <c r="D2271" s="108" t="s">
        <v>45</v>
      </c>
      <c r="E2271" s="108">
        <v>4446</v>
      </c>
    </row>
    <row r="2272" spans="1:5" x14ac:dyDescent="0.25">
      <c r="A2272" s="112" t="str">
        <f t="shared" si="35"/>
        <v>South West2011Sarcoma: Bone</v>
      </c>
      <c r="B2272" s="108" t="s">
        <v>170</v>
      </c>
      <c r="C2272" s="108">
        <v>2011</v>
      </c>
      <c r="D2272" s="108" t="s">
        <v>47</v>
      </c>
      <c r="E2272" s="108">
        <v>57</v>
      </c>
    </row>
    <row r="2273" spans="1:5" x14ac:dyDescent="0.25">
      <c r="A2273" s="112" t="str">
        <f t="shared" si="35"/>
        <v>South West2011Sarcoma: connective and soft tissue</v>
      </c>
      <c r="B2273" s="108" t="s">
        <v>170</v>
      </c>
      <c r="C2273" s="108">
        <v>2011</v>
      </c>
      <c r="D2273" s="108" t="s">
        <v>49</v>
      </c>
      <c r="E2273" s="108">
        <v>300</v>
      </c>
    </row>
    <row r="2274" spans="1:5" x14ac:dyDescent="0.25">
      <c r="A2274" s="112" t="str">
        <f t="shared" si="35"/>
        <v>South West2011Stomach</v>
      </c>
      <c r="B2274" s="108" t="s">
        <v>170</v>
      </c>
      <c r="C2274" s="108">
        <v>2011</v>
      </c>
      <c r="D2274" s="108" t="s">
        <v>51</v>
      </c>
      <c r="E2274" s="108">
        <v>575</v>
      </c>
    </row>
    <row r="2275" spans="1:5" x14ac:dyDescent="0.25">
      <c r="A2275" s="112" t="str">
        <f t="shared" si="35"/>
        <v>South West2011Testis</v>
      </c>
      <c r="B2275" s="108" t="s">
        <v>170</v>
      </c>
      <c r="C2275" s="108">
        <v>2011</v>
      </c>
      <c r="D2275" s="108" t="s">
        <v>53</v>
      </c>
      <c r="E2275" s="108">
        <v>200</v>
      </c>
    </row>
    <row r="2276" spans="1:5" x14ac:dyDescent="0.25">
      <c r="A2276" s="112" t="str">
        <f t="shared" si="35"/>
        <v>South West2011Uterus</v>
      </c>
      <c r="B2276" s="108" t="s">
        <v>170</v>
      </c>
      <c r="C2276" s="108">
        <v>2011</v>
      </c>
      <c r="D2276" s="108" t="s">
        <v>55</v>
      </c>
      <c r="E2276" s="108">
        <v>837</v>
      </c>
    </row>
    <row r="2277" spans="1:5" x14ac:dyDescent="0.25">
      <c r="A2277" s="112" t="str">
        <f t="shared" si="35"/>
        <v>South West2011Vulva</v>
      </c>
      <c r="B2277" s="108" t="s">
        <v>170</v>
      </c>
      <c r="C2277" s="108">
        <v>2011</v>
      </c>
      <c r="D2277" s="108" t="s">
        <v>57</v>
      </c>
      <c r="E2277" s="108">
        <v>117</v>
      </c>
    </row>
    <row r="2278" spans="1:5" x14ac:dyDescent="0.25">
      <c r="A2278" s="112" t="str">
        <f t="shared" si="35"/>
        <v>South West2011 Total</v>
      </c>
      <c r="B2278" s="108" t="s">
        <v>170</v>
      </c>
      <c r="C2278" s="108" t="s">
        <v>77</v>
      </c>
      <c r="D2278" s="108" t="s">
        <v>80</v>
      </c>
      <c r="E2278" s="108">
        <v>35485</v>
      </c>
    </row>
    <row r="2279" spans="1:5" x14ac:dyDescent="0.25">
      <c r="A2279" s="112" t="str">
        <f t="shared" si="35"/>
        <v>South West2012Bladder</v>
      </c>
      <c r="B2279" s="108" t="s">
        <v>170</v>
      </c>
      <c r="C2279" s="108">
        <v>2012</v>
      </c>
      <c r="D2279" s="108" t="s">
        <v>14</v>
      </c>
      <c r="E2279" s="108">
        <v>1044</v>
      </c>
    </row>
    <row r="2280" spans="1:5" x14ac:dyDescent="0.25">
      <c r="A2280" s="112" t="str">
        <f t="shared" si="35"/>
        <v>South West2012Bladder (in situ)</v>
      </c>
      <c r="B2280" s="108" t="s">
        <v>170</v>
      </c>
      <c r="C2280" s="108">
        <v>2012</v>
      </c>
      <c r="D2280" s="108" t="s">
        <v>176</v>
      </c>
      <c r="E2280" s="108">
        <v>219</v>
      </c>
    </row>
    <row r="2281" spans="1:5" x14ac:dyDescent="0.25">
      <c r="A2281" s="112" t="str">
        <f t="shared" si="35"/>
        <v>South West2012Brain</v>
      </c>
      <c r="B2281" s="108" t="s">
        <v>170</v>
      </c>
      <c r="C2281" s="108">
        <v>2012</v>
      </c>
      <c r="D2281" s="108" t="s">
        <v>15</v>
      </c>
      <c r="E2281" s="108">
        <v>534</v>
      </c>
    </row>
    <row r="2282" spans="1:5" x14ac:dyDescent="0.25">
      <c r="A2282" s="112" t="str">
        <f t="shared" si="35"/>
        <v>South West2012Breast</v>
      </c>
      <c r="B2282" s="108" t="s">
        <v>170</v>
      </c>
      <c r="C2282" s="108">
        <v>2012</v>
      </c>
      <c r="D2282" s="108" t="s">
        <v>18</v>
      </c>
      <c r="E2282" s="108">
        <v>5071</v>
      </c>
    </row>
    <row r="2283" spans="1:5" x14ac:dyDescent="0.25">
      <c r="A2283" s="112" t="str">
        <f t="shared" si="35"/>
        <v>South West2012Breast (in-situ)</v>
      </c>
      <c r="B2283" s="108" t="s">
        <v>170</v>
      </c>
      <c r="C2283" s="108">
        <v>2012</v>
      </c>
      <c r="D2283" s="108" t="s">
        <v>19</v>
      </c>
      <c r="E2283" s="108">
        <v>687</v>
      </c>
    </row>
    <row r="2284" spans="1:5" x14ac:dyDescent="0.25">
      <c r="A2284" s="112" t="str">
        <f t="shared" si="35"/>
        <v>South West2012Cancer of Unknown Primary</v>
      </c>
      <c r="B2284" s="108" t="s">
        <v>170</v>
      </c>
      <c r="C2284" s="108">
        <v>2012</v>
      </c>
      <c r="D2284" s="108" t="s">
        <v>20</v>
      </c>
      <c r="E2284" s="108">
        <v>694</v>
      </c>
    </row>
    <row r="2285" spans="1:5" x14ac:dyDescent="0.25">
      <c r="A2285" s="112" t="str">
        <f t="shared" si="35"/>
        <v>South West2012Cervix</v>
      </c>
      <c r="B2285" s="108" t="s">
        <v>170</v>
      </c>
      <c r="C2285" s="108">
        <v>2012</v>
      </c>
      <c r="D2285" s="108" t="s">
        <v>21</v>
      </c>
      <c r="E2285" s="108">
        <v>271</v>
      </c>
    </row>
    <row r="2286" spans="1:5" x14ac:dyDescent="0.25">
      <c r="A2286" s="112" t="str">
        <f t="shared" si="35"/>
        <v>South West2012Cervix (in-situ)</v>
      </c>
      <c r="B2286" s="108" t="s">
        <v>170</v>
      </c>
      <c r="C2286" s="108">
        <v>2012</v>
      </c>
      <c r="D2286" s="108" t="s">
        <v>22</v>
      </c>
      <c r="E2286" s="108">
        <v>2716</v>
      </c>
    </row>
    <row r="2287" spans="1:5" x14ac:dyDescent="0.25">
      <c r="A2287" s="112" t="str">
        <f t="shared" si="35"/>
        <v>South West2012Colorectal</v>
      </c>
      <c r="B2287" s="108" t="s">
        <v>170</v>
      </c>
      <c r="C2287" s="108">
        <v>2012</v>
      </c>
      <c r="D2287" s="108" t="s">
        <v>23</v>
      </c>
      <c r="E2287" s="108">
        <v>4162</v>
      </c>
    </row>
    <row r="2288" spans="1:5" x14ac:dyDescent="0.25">
      <c r="A2288" s="112" t="str">
        <f t="shared" si="35"/>
        <v>South West2012Head and neck - Larynx</v>
      </c>
      <c r="B2288" s="108" t="s">
        <v>170</v>
      </c>
      <c r="C2288" s="108">
        <v>2012</v>
      </c>
      <c r="D2288" s="108" t="s">
        <v>177</v>
      </c>
      <c r="E2288" s="108">
        <v>187</v>
      </c>
    </row>
    <row r="2289" spans="1:5" x14ac:dyDescent="0.25">
      <c r="A2289" s="112" t="str">
        <f t="shared" si="35"/>
        <v>South West2012Head and Neck - non specific</v>
      </c>
      <c r="B2289" s="108" t="s">
        <v>170</v>
      </c>
      <c r="C2289" s="108">
        <v>2012</v>
      </c>
      <c r="D2289" s="108" t="s">
        <v>27</v>
      </c>
      <c r="E2289" s="108">
        <v>60</v>
      </c>
    </row>
    <row r="2290" spans="1:5" x14ac:dyDescent="0.25">
      <c r="A2290" s="112" t="str">
        <f t="shared" si="35"/>
        <v>South West2012Head and neck - Oral cavity</v>
      </c>
      <c r="B2290" s="108" t="s">
        <v>170</v>
      </c>
      <c r="C2290" s="108">
        <v>2012</v>
      </c>
      <c r="D2290" s="108" t="s">
        <v>24</v>
      </c>
      <c r="E2290" s="108">
        <v>266</v>
      </c>
    </row>
    <row r="2291" spans="1:5" x14ac:dyDescent="0.25">
      <c r="A2291" s="112" t="str">
        <f t="shared" si="35"/>
        <v>South West2012Head and neck - Oropharynx</v>
      </c>
      <c r="B2291" s="108" t="s">
        <v>170</v>
      </c>
      <c r="C2291" s="108">
        <v>2012</v>
      </c>
      <c r="D2291" s="108" t="s">
        <v>25</v>
      </c>
      <c r="E2291" s="108">
        <v>218</v>
      </c>
    </row>
    <row r="2292" spans="1:5" x14ac:dyDescent="0.25">
      <c r="A2292" s="112" t="str">
        <f t="shared" si="35"/>
        <v>South West2012Head and neck - Other (excl. oral cavity, oropharynx, larynx &amp; thyroid)</v>
      </c>
      <c r="B2292" s="108" t="s">
        <v>170</v>
      </c>
      <c r="C2292" s="108">
        <v>2012</v>
      </c>
      <c r="D2292" s="108" t="s">
        <v>28</v>
      </c>
      <c r="E2292" s="108">
        <v>173</v>
      </c>
    </row>
    <row r="2293" spans="1:5" x14ac:dyDescent="0.25">
      <c r="A2293" s="112" t="str">
        <f t="shared" si="35"/>
        <v>South West2012Head and neck - Thyroid</v>
      </c>
      <c r="B2293" s="108" t="s">
        <v>170</v>
      </c>
      <c r="C2293" s="108">
        <v>2012</v>
      </c>
      <c r="D2293" s="108" t="s">
        <v>178</v>
      </c>
      <c r="E2293" s="108">
        <v>240</v>
      </c>
    </row>
    <row r="2294" spans="1:5" x14ac:dyDescent="0.25">
      <c r="A2294" s="112" t="str">
        <f t="shared" si="35"/>
        <v>South West2012Hodgkin lymphoma</v>
      </c>
      <c r="B2294" s="108" t="s">
        <v>170</v>
      </c>
      <c r="C2294" s="108">
        <v>2012</v>
      </c>
      <c r="D2294" s="108" t="s">
        <v>29</v>
      </c>
      <c r="E2294" s="108">
        <v>169</v>
      </c>
    </row>
    <row r="2295" spans="1:5" x14ac:dyDescent="0.25">
      <c r="A2295" s="112" t="str">
        <f t="shared" si="35"/>
        <v>South West2012Kidney</v>
      </c>
      <c r="B2295" s="108" t="s">
        <v>170</v>
      </c>
      <c r="C2295" s="108">
        <v>2012</v>
      </c>
      <c r="D2295" s="108" t="s">
        <v>31</v>
      </c>
      <c r="E2295" s="108">
        <v>937</v>
      </c>
    </row>
    <row r="2296" spans="1:5" x14ac:dyDescent="0.25">
      <c r="A2296" s="112" t="str">
        <f t="shared" si="35"/>
        <v>South West2012Leukaemia: acute myeloid</v>
      </c>
      <c r="B2296" s="108" t="s">
        <v>170</v>
      </c>
      <c r="C2296" s="108">
        <v>2012</v>
      </c>
      <c r="D2296" s="108" t="s">
        <v>33</v>
      </c>
      <c r="E2296" s="108">
        <v>258</v>
      </c>
    </row>
    <row r="2297" spans="1:5" x14ac:dyDescent="0.25">
      <c r="A2297" s="112" t="str">
        <f t="shared" si="35"/>
        <v>South West2012Leukaemia: chronic lymphocytic</v>
      </c>
      <c r="B2297" s="108" t="s">
        <v>170</v>
      </c>
      <c r="C2297" s="108">
        <v>2012</v>
      </c>
      <c r="D2297" s="108" t="s">
        <v>34</v>
      </c>
      <c r="E2297" s="108">
        <v>424</v>
      </c>
    </row>
    <row r="2298" spans="1:5" x14ac:dyDescent="0.25">
      <c r="A2298" s="112" t="str">
        <f t="shared" si="35"/>
        <v>South West2012Leukaemia: other (all excluding AML and CLL)</v>
      </c>
      <c r="B2298" s="108" t="s">
        <v>170</v>
      </c>
      <c r="C2298" s="108">
        <v>2012</v>
      </c>
      <c r="D2298" s="108" t="s">
        <v>35</v>
      </c>
      <c r="E2298" s="108">
        <v>138</v>
      </c>
    </row>
    <row r="2299" spans="1:5" x14ac:dyDescent="0.25">
      <c r="A2299" s="112" t="str">
        <f t="shared" si="35"/>
        <v>South West2012Liver</v>
      </c>
      <c r="B2299" s="108" t="s">
        <v>170</v>
      </c>
      <c r="C2299" s="108">
        <v>2012</v>
      </c>
      <c r="D2299" s="108" t="s">
        <v>179</v>
      </c>
      <c r="E2299" s="108">
        <v>495</v>
      </c>
    </row>
    <row r="2300" spans="1:5" x14ac:dyDescent="0.25">
      <c r="A2300" s="112" t="str">
        <f t="shared" si="35"/>
        <v>South West2012Lung</v>
      </c>
      <c r="B2300" s="108" t="s">
        <v>170</v>
      </c>
      <c r="C2300" s="108">
        <v>2012</v>
      </c>
      <c r="D2300" s="108" t="s">
        <v>37</v>
      </c>
      <c r="E2300" s="108">
        <v>3566</v>
      </c>
    </row>
    <row r="2301" spans="1:5" x14ac:dyDescent="0.25">
      <c r="A2301" s="112" t="str">
        <f t="shared" si="35"/>
        <v>South West2012Melanoma</v>
      </c>
      <c r="B2301" s="108" t="s">
        <v>170</v>
      </c>
      <c r="C2301" s="108">
        <v>2012</v>
      </c>
      <c r="D2301" s="108" t="s">
        <v>38</v>
      </c>
      <c r="E2301" s="108">
        <v>1784</v>
      </c>
    </row>
    <row r="2302" spans="1:5" x14ac:dyDescent="0.25">
      <c r="A2302" s="112" t="str">
        <f t="shared" si="35"/>
        <v>South West2012Meninges</v>
      </c>
      <c r="B2302" s="108" t="s">
        <v>170</v>
      </c>
      <c r="C2302" s="108">
        <v>2012</v>
      </c>
      <c r="D2302" s="108" t="s">
        <v>16</v>
      </c>
      <c r="E2302" s="108">
        <v>277</v>
      </c>
    </row>
    <row r="2303" spans="1:5" x14ac:dyDescent="0.25">
      <c r="A2303" s="112" t="str">
        <f t="shared" si="35"/>
        <v>South West2012Mesothelioma</v>
      </c>
      <c r="B2303" s="108" t="s">
        <v>170</v>
      </c>
      <c r="C2303" s="108">
        <v>2012</v>
      </c>
      <c r="D2303" s="108" t="s">
        <v>39</v>
      </c>
      <c r="E2303" s="108">
        <v>286</v>
      </c>
    </row>
    <row r="2304" spans="1:5" x14ac:dyDescent="0.25">
      <c r="A2304" s="112" t="str">
        <f t="shared" si="35"/>
        <v>South West2012Multiple myeloma</v>
      </c>
      <c r="B2304" s="108" t="s">
        <v>170</v>
      </c>
      <c r="C2304" s="108">
        <v>2012</v>
      </c>
      <c r="D2304" s="108" t="s">
        <v>40</v>
      </c>
      <c r="E2304" s="108">
        <v>494</v>
      </c>
    </row>
    <row r="2305" spans="1:5" x14ac:dyDescent="0.25">
      <c r="A2305" s="112" t="str">
        <f t="shared" si="35"/>
        <v>South West2012Non-Hodgkin lymphoma</v>
      </c>
      <c r="B2305" s="108" t="s">
        <v>170</v>
      </c>
      <c r="C2305" s="108">
        <v>2012</v>
      </c>
      <c r="D2305" s="108" t="s">
        <v>30</v>
      </c>
      <c r="E2305" s="108">
        <v>1345</v>
      </c>
    </row>
    <row r="2306" spans="1:5" x14ac:dyDescent="0.25">
      <c r="A2306" s="112" t="str">
        <f t="shared" si="35"/>
        <v>South West2012Oesophagus</v>
      </c>
      <c r="B2306" s="108" t="s">
        <v>170</v>
      </c>
      <c r="C2306" s="108">
        <v>2012</v>
      </c>
      <c r="D2306" s="108" t="s">
        <v>41</v>
      </c>
      <c r="E2306" s="108">
        <v>811</v>
      </c>
    </row>
    <row r="2307" spans="1:5" x14ac:dyDescent="0.25">
      <c r="A2307" s="112" t="str">
        <f t="shared" si="35"/>
        <v>South West2012Other and unspecified urinary</v>
      </c>
      <c r="B2307" s="108" t="s">
        <v>170</v>
      </c>
      <c r="C2307" s="108">
        <v>2012</v>
      </c>
      <c r="D2307" s="108" t="s">
        <v>32</v>
      </c>
      <c r="E2307" s="108">
        <v>149</v>
      </c>
    </row>
    <row r="2308" spans="1:5" x14ac:dyDescent="0.25">
      <c r="A2308" s="112" t="str">
        <f t="shared" si="35"/>
        <v>South West2012Other CNS and intracranial tumours</v>
      </c>
      <c r="B2308" s="108" t="s">
        <v>170</v>
      </c>
      <c r="C2308" s="108">
        <v>2012</v>
      </c>
      <c r="D2308" s="108" t="s">
        <v>17</v>
      </c>
      <c r="E2308" s="108">
        <v>144</v>
      </c>
    </row>
    <row r="2309" spans="1:5" x14ac:dyDescent="0.25">
      <c r="A2309" s="112" t="str">
        <f t="shared" si="35"/>
        <v>South West2012Other haematological malignancies</v>
      </c>
      <c r="B2309" s="108" t="s">
        <v>170</v>
      </c>
      <c r="C2309" s="108">
        <v>2012</v>
      </c>
      <c r="D2309" s="108" t="s">
        <v>36</v>
      </c>
      <c r="E2309" s="108">
        <v>212</v>
      </c>
    </row>
    <row r="2310" spans="1:5" x14ac:dyDescent="0.25">
      <c r="A2310" s="112" t="str">
        <f t="shared" ref="A2310:A2373" si="36">CONCATENATE(B2310,C2310,D2310)</f>
        <v>South West2012Other malignant neoplasms</v>
      </c>
      <c r="B2310" s="108" t="s">
        <v>170</v>
      </c>
      <c r="C2310" s="108">
        <v>2012</v>
      </c>
      <c r="D2310" s="108" t="s">
        <v>42</v>
      </c>
      <c r="E2310" s="108">
        <v>832</v>
      </c>
    </row>
    <row r="2311" spans="1:5" x14ac:dyDescent="0.25">
      <c r="A2311" s="112" t="str">
        <f t="shared" si="36"/>
        <v>South West2012Ovary</v>
      </c>
      <c r="B2311" s="108" t="s">
        <v>170</v>
      </c>
      <c r="C2311" s="108">
        <v>2012</v>
      </c>
      <c r="D2311" s="108" t="s">
        <v>43</v>
      </c>
      <c r="E2311" s="108">
        <v>684</v>
      </c>
    </row>
    <row r="2312" spans="1:5" x14ac:dyDescent="0.25">
      <c r="A2312" s="112" t="str">
        <f t="shared" si="36"/>
        <v>South West2012Pancreas</v>
      </c>
      <c r="B2312" s="108" t="s">
        <v>170</v>
      </c>
      <c r="C2312" s="108">
        <v>2012</v>
      </c>
      <c r="D2312" s="108" t="s">
        <v>44</v>
      </c>
      <c r="E2312" s="108">
        <v>901</v>
      </c>
    </row>
    <row r="2313" spans="1:5" x14ac:dyDescent="0.25">
      <c r="A2313" s="112" t="str">
        <f t="shared" si="36"/>
        <v>South West2012Prostate</v>
      </c>
      <c r="B2313" s="108" t="s">
        <v>170</v>
      </c>
      <c r="C2313" s="108">
        <v>2012</v>
      </c>
      <c r="D2313" s="108" t="s">
        <v>45</v>
      </c>
      <c r="E2313" s="108">
        <v>4673</v>
      </c>
    </row>
    <row r="2314" spans="1:5" x14ac:dyDescent="0.25">
      <c r="A2314" s="112" t="str">
        <f t="shared" si="36"/>
        <v>South West2012Sarcoma: Bone</v>
      </c>
      <c r="B2314" s="108" t="s">
        <v>170</v>
      </c>
      <c r="C2314" s="108">
        <v>2012</v>
      </c>
      <c r="D2314" s="108" t="s">
        <v>47</v>
      </c>
      <c r="E2314" s="108">
        <v>60</v>
      </c>
    </row>
    <row r="2315" spans="1:5" x14ac:dyDescent="0.25">
      <c r="A2315" s="112" t="str">
        <f t="shared" si="36"/>
        <v>South West2012Sarcoma: connective and soft tissue</v>
      </c>
      <c r="B2315" s="108" t="s">
        <v>170</v>
      </c>
      <c r="C2315" s="108">
        <v>2012</v>
      </c>
      <c r="D2315" s="108" t="s">
        <v>49</v>
      </c>
      <c r="E2315" s="108">
        <v>308</v>
      </c>
    </row>
    <row r="2316" spans="1:5" x14ac:dyDescent="0.25">
      <c r="A2316" s="112" t="str">
        <f t="shared" si="36"/>
        <v>South West2012Stomach</v>
      </c>
      <c r="B2316" s="108" t="s">
        <v>170</v>
      </c>
      <c r="C2316" s="108">
        <v>2012</v>
      </c>
      <c r="D2316" s="108" t="s">
        <v>51</v>
      </c>
      <c r="E2316" s="108">
        <v>592</v>
      </c>
    </row>
    <row r="2317" spans="1:5" x14ac:dyDescent="0.25">
      <c r="A2317" s="112" t="str">
        <f t="shared" si="36"/>
        <v>South West2012Testis</v>
      </c>
      <c r="B2317" s="108" t="s">
        <v>170</v>
      </c>
      <c r="C2317" s="108">
        <v>2012</v>
      </c>
      <c r="D2317" s="108" t="s">
        <v>53</v>
      </c>
      <c r="E2317" s="108">
        <v>207</v>
      </c>
    </row>
    <row r="2318" spans="1:5" x14ac:dyDescent="0.25">
      <c r="A2318" s="112" t="str">
        <f t="shared" si="36"/>
        <v>South West2012Uterus</v>
      </c>
      <c r="B2318" s="108" t="s">
        <v>170</v>
      </c>
      <c r="C2318" s="108">
        <v>2012</v>
      </c>
      <c r="D2318" s="108" t="s">
        <v>55</v>
      </c>
      <c r="E2318" s="108">
        <v>872</v>
      </c>
    </row>
    <row r="2319" spans="1:5" x14ac:dyDescent="0.25">
      <c r="A2319" s="112" t="str">
        <f t="shared" si="36"/>
        <v>South West2012Vulva</v>
      </c>
      <c r="B2319" s="108" t="s">
        <v>170</v>
      </c>
      <c r="C2319" s="108">
        <v>2012</v>
      </c>
      <c r="D2319" s="108" t="s">
        <v>57</v>
      </c>
      <c r="E2319" s="108">
        <v>116</v>
      </c>
    </row>
    <row r="2320" spans="1:5" x14ac:dyDescent="0.25">
      <c r="A2320" s="112" t="str">
        <f t="shared" si="36"/>
        <v>South West2012 Total</v>
      </c>
      <c r="B2320" s="108" t="s">
        <v>170</v>
      </c>
      <c r="C2320" s="108" t="s">
        <v>78</v>
      </c>
      <c r="D2320" s="108" t="s">
        <v>80</v>
      </c>
      <c r="E2320" s="108">
        <v>37276</v>
      </c>
    </row>
    <row r="2321" spans="1:5" x14ac:dyDescent="0.25">
      <c r="A2321" s="112" t="str">
        <f t="shared" si="36"/>
        <v>South West2013Bladder</v>
      </c>
      <c r="B2321" s="108" t="s">
        <v>170</v>
      </c>
      <c r="C2321" s="108">
        <v>2013</v>
      </c>
      <c r="D2321" s="108" t="s">
        <v>14</v>
      </c>
      <c r="E2321" s="108">
        <v>1078</v>
      </c>
    </row>
    <row r="2322" spans="1:5" x14ac:dyDescent="0.25">
      <c r="A2322" s="112" t="str">
        <f t="shared" si="36"/>
        <v>South West2013Bladder (in situ)</v>
      </c>
      <c r="B2322" s="108" t="s">
        <v>170</v>
      </c>
      <c r="C2322" s="108">
        <v>2013</v>
      </c>
      <c r="D2322" s="108" t="s">
        <v>176</v>
      </c>
      <c r="E2322" s="108">
        <v>839</v>
      </c>
    </row>
    <row r="2323" spans="1:5" x14ac:dyDescent="0.25">
      <c r="A2323" s="112" t="str">
        <f t="shared" si="36"/>
        <v>South West2013Brain</v>
      </c>
      <c r="B2323" s="108" t="s">
        <v>170</v>
      </c>
      <c r="C2323" s="108">
        <v>2013</v>
      </c>
      <c r="D2323" s="108" t="s">
        <v>15</v>
      </c>
      <c r="E2323" s="108">
        <v>575</v>
      </c>
    </row>
    <row r="2324" spans="1:5" x14ac:dyDescent="0.25">
      <c r="A2324" s="112" t="str">
        <f t="shared" si="36"/>
        <v>South West2013Breast</v>
      </c>
      <c r="B2324" s="108" t="s">
        <v>170</v>
      </c>
      <c r="C2324" s="108">
        <v>2013</v>
      </c>
      <c r="D2324" s="108" t="s">
        <v>18</v>
      </c>
      <c r="E2324" s="108">
        <v>5274</v>
      </c>
    </row>
    <row r="2325" spans="1:5" x14ac:dyDescent="0.25">
      <c r="A2325" s="112" t="str">
        <f t="shared" si="36"/>
        <v>South West2013Breast (in-situ)</v>
      </c>
      <c r="B2325" s="108" t="s">
        <v>170</v>
      </c>
      <c r="C2325" s="108">
        <v>2013</v>
      </c>
      <c r="D2325" s="108" t="s">
        <v>19</v>
      </c>
      <c r="E2325" s="108">
        <v>839</v>
      </c>
    </row>
    <row r="2326" spans="1:5" x14ac:dyDescent="0.25">
      <c r="A2326" s="112" t="str">
        <f t="shared" si="36"/>
        <v>South West2013Cancer of Unknown Primary</v>
      </c>
      <c r="B2326" s="108" t="s">
        <v>170</v>
      </c>
      <c r="C2326" s="108">
        <v>2013</v>
      </c>
      <c r="D2326" s="108" t="s">
        <v>20</v>
      </c>
      <c r="E2326" s="108">
        <v>711</v>
      </c>
    </row>
    <row r="2327" spans="1:5" x14ac:dyDescent="0.25">
      <c r="A2327" s="112" t="str">
        <f t="shared" si="36"/>
        <v>South West2013Cervix</v>
      </c>
      <c r="B2327" s="108" t="s">
        <v>170</v>
      </c>
      <c r="C2327" s="108">
        <v>2013</v>
      </c>
      <c r="D2327" s="108" t="s">
        <v>21</v>
      </c>
      <c r="E2327" s="108">
        <v>285</v>
      </c>
    </row>
    <row r="2328" spans="1:5" x14ac:dyDescent="0.25">
      <c r="A2328" s="112" t="str">
        <f t="shared" si="36"/>
        <v>South West2013Cervix (in-situ)</v>
      </c>
      <c r="B2328" s="108" t="s">
        <v>170</v>
      </c>
      <c r="C2328" s="108">
        <v>2013</v>
      </c>
      <c r="D2328" s="108" t="s">
        <v>22</v>
      </c>
      <c r="E2328" s="108">
        <v>2773</v>
      </c>
    </row>
    <row r="2329" spans="1:5" x14ac:dyDescent="0.25">
      <c r="A2329" s="112" t="str">
        <f t="shared" si="36"/>
        <v>South West2013Colorectal</v>
      </c>
      <c r="B2329" s="108" t="s">
        <v>170</v>
      </c>
      <c r="C2329" s="108">
        <v>2013</v>
      </c>
      <c r="D2329" s="108" t="s">
        <v>23</v>
      </c>
      <c r="E2329" s="108">
        <v>4045</v>
      </c>
    </row>
    <row r="2330" spans="1:5" x14ac:dyDescent="0.25">
      <c r="A2330" s="112" t="str">
        <f t="shared" si="36"/>
        <v>South West2013Head and neck - Larynx</v>
      </c>
      <c r="B2330" s="108" t="s">
        <v>170</v>
      </c>
      <c r="C2330" s="108">
        <v>2013</v>
      </c>
      <c r="D2330" s="108" t="s">
        <v>177</v>
      </c>
      <c r="E2330" s="108">
        <v>171</v>
      </c>
    </row>
    <row r="2331" spans="1:5" x14ac:dyDescent="0.25">
      <c r="A2331" s="112" t="str">
        <f t="shared" si="36"/>
        <v>South West2013Head and Neck - non specific</v>
      </c>
      <c r="B2331" s="108" t="s">
        <v>170</v>
      </c>
      <c r="C2331" s="108">
        <v>2013</v>
      </c>
      <c r="D2331" s="108" t="s">
        <v>27</v>
      </c>
      <c r="E2331" s="108">
        <v>53</v>
      </c>
    </row>
    <row r="2332" spans="1:5" x14ac:dyDescent="0.25">
      <c r="A2332" s="112" t="str">
        <f t="shared" si="36"/>
        <v>South West2013Head and neck - Oral cavity</v>
      </c>
      <c r="B2332" s="108" t="s">
        <v>170</v>
      </c>
      <c r="C2332" s="108">
        <v>2013</v>
      </c>
      <c r="D2332" s="108" t="s">
        <v>24</v>
      </c>
      <c r="E2332" s="108">
        <v>247</v>
      </c>
    </row>
    <row r="2333" spans="1:5" x14ac:dyDescent="0.25">
      <c r="A2333" s="112" t="str">
        <f t="shared" si="36"/>
        <v>South West2013Head and neck - Oropharynx</v>
      </c>
      <c r="B2333" s="108" t="s">
        <v>170</v>
      </c>
      <c r="C2333" s="108">
        <v>2013</v>
      </c>
      <c r="D2333" s="108" t="s">
        <v>25</v>
      </c>
      <c r="E2333" s="108">
        <v>279</v>
      </c>
    </row>
    <row r="2334" spans="1:5" x14ac:dyDescent="0.25">
      <c r="A2334" s="112" t="str">
        <f t="shared" si="36"/>
        <v>South West2013Head and neck - Other (excl. oral cavity, oropharynx, larynx &amp; thyroid)</v>
      </c>
      <c r="B2334" s="108" t="s">
        <v>170</v>
      </c>
      <c r="C2334" s="108">
        <v>2013</v>
      </c>
      <c r="D2334" s="108" t="s">
        <v>28</v>
      </c>
      <c r="E2334" s="108">
        <v>174</v>
      </c>
    </row>
    <row r="2335" spans="1:5" x14ac:dyDescent="0.25">
      <c r="A2335" s="112" t="str">
        <f t="shared" si="36"/>
        <v>South West2013Head and neck - Thyroid</v>
      </c>
      <c r="B2335" s="108" t="s">
        <v>170</v>
      </c>
      <c r="C2335" s="108">
        <v>2013</v>
      </c>
      <c r="D2335" s="108" t="s">
        <v>178</v>
      </c>
      <c r="E2335" s="108">
        <v>242</v>
      </c>
    </row>
    <row r="2336" spans="1:5" x14ac:dyDescent="0.25">
      <c r="A2336" s="112" t="str">
        <f t="shared" si="36"/>
        <v>South West2013Hodgkin lymphoma</v>
      </c>
      <c r="B2336" s="108" t="s">
        <v>170</v>
      </c>
      <c r="C2336" s="108">
        <v>2013</v>
      </c>
      <c r="D2336" s="108" t="s">
        <v>29</v>
      </c>
      <c r="E2336" s="108">
        <v>173</v>
      </c>
    </row>
    <row r="2337" spans="1:5" x14ac:dyDescent="0.25">
      <c r="A2337" s="112" t="str">
        <f t="shared" si="36"/>
        <v>South West2013Kidney</v>
      </c>
      <c r="B2337" s="108" t="s">
        <v>170</v>
      </c>
      <c r="C2337" s="108">
        <v>2013</v>
      </c>
      <c r="D2337" s="108" t="s">
        <v>31</v>
      </c>
      <c r="E2337" s="108">
        <v>1044</v>
      </c>
    </row>
    <row r="2338" spans="1:5" x14ac:dyDescent="0.25">
      <c r="A2338" s="112" t="str">
        <f t="shared" si="36"/>
        <v>South West2013Leukaemia: acute myeloid</v>
      </c>
      <c r="B2338" s="108" t="s">
        <v>170</v>
      </c>
      <c r="C2338" s="108">
        <v>2013</v>
      </c>
      <c r="D2338" s="108" t="s">
        <v>33</v>
      </c>
      <c r="E2338" s="108">
        <v>290</v>
      </c>
    </row>
    <row r="2339" spans="1:5" x14ac:dyDescent="0.25">
      <c r="A2339" s="112" t="str">
        <f t="shared" si="36"/>
        <v>South West2013Leukaemia: chronic lymphocytic</v>
      </c>
      <c r="B2339" s="108" t="s">
        <v>170</v>
      </c>
      <c r="C2339" s="108">
        <v>2013</v>
      </c>
      <c r="D2339" s="108" t="s">
        <v>34</v>
      </c>
      <c r="E2339" s="108">
        <v>361</v>
      </c>
    </row>
    <row r="2340" spans="1:5" x14ac:dyDescent="0.25">
      <c r="A2340" s="112" t="str">
        <f t="shared" si="36"/>
        <v>South West2013Leukaemia: other (all excluding AML and CLL)</v>
      </c>
      <c r="B2340" s="108" t="s">
        <v>170</v>
      </c>
      <c r="C2340" s="108">
        <v>2013</v>
      </c>
      <c r="D2340" s="108" t="s">
        <v>35</v>
      </c>
      <c r="E2340" s="108">
        <v>143</v>
      </c>
    </row>
    <row r="2341" spans="1:5" x14ac:dyDescent="0.25">
      <c r="A2341" s="112" t="str">
        <f t="shared" si="36"/>
        <v>South West2013Liver</v>
      </c>
      <c r="B2341" s="108" t="s">
        <v>170</v>
      </c>
      <c r="C2341" s="108">
        <v>2013</v>
      </c>
      <c r="D2341" s="108" t="s">
        <v>179</v>
      </c>
      <c r="E2341" s="108">
        <v>482</v>
      </c>
    </row>
    <row r="2342" spans="1:5" x14ac:dyDescent="0.25">
      <c r="A2342" s="112" t="str">
        <f t="shared" si="36"/>
        <v>South West2013Lung</v>
      </c>
      <c r="B2342" s="108" t="s">
        <v>170</v>
      </c>
      <c r="C2342" s="108">
        <v>2013</v>
      </c>
      <c r="D2342" s="108" t="s">
        <v>37</v>
      </c>
      <c r="E2342" s="108">
        <v>3515</v>
      </c>
    </row>
    <row r="2343" spans="1:5" x14ac:dyDescent="0.25">
      <c r="A2343" s="112" t="str">
        <f t="shared" si="36"/>
        <v>South West2013Melanoma</v>
      </c>
      <c r="B2343" s="108" t="s">
        <v>170</v>
      </c>
      <c r="C2343" s="108">
        <v>2013</v>
      </c>
      <c r="D2343" s="108" t="s">
        <v>38</v>
      </c>
      <c r="E2343" s="108">
        <v>1825</v>
      </c>
    </row>
    <row r="2344" spans="1:5" x14ac:dyDescent="0.25">
      <c r="A2344" s="112" t="str">
        <f t="shared" si="36"/>
        <v>South West2013Meninges</v>
      </c>
      <c r="B2344" s="108" t="s">
        <v>170</v>
      </c>
      <c r="C2344" s="108">
        <v>2013</v>
      </c>
      <c r="D2344" s="108" t="s">
        <v>16</v>
      </c>
      <c r="E2344" s="108">
        <v>292</v>
      </c>
    </row>
    <row r="2345" spans="1:5" x14ac:dyDescent="0.25">
      <c r="A2345" s="112" t="str">
        <f t="shared" si="36"/>
        <v>South West2013Mesothelioma</v>
      </c>
      <c r="B2345" s="108" t="s">
        <v>170</v>
      </c>
      <c r="C2345" s="108">
        <v>2013</v>
      </c>
      <c r="D2345" s="108" t="s">
        <v>39</v>
      </c>
      <c r="E2345" s="108">
        <v>285</v>
      </c>
    </row>
    <row r="2346" spans="1:5" x14ac:dyDescent="0.25">
      <c r="A2346" s="112" t="str">
        <f t="shared" si="36"/>
        <v>South West2013Multiple myeloma</v>
      </c>
      <c r="B2346" s="108" t="s">
        <v>170</v>
      </c>
      <c r="C2346" s="108">
        <v>2013</v>
      </c>
      <c r="D2346" s="108" t="s">
        <v>40</v>
      </c>
      <c r="E2346" s="108">
        <v>559</v>
      </c>
    </row>
    <row r="2347" spans="1:5" x14ac:dyDescent="0.25">
      <c r="A2347" s="112" t="str">
        <f t="shared" si="36"/>
        <v>South West2013Non-Hodgkin lymphoma</v>
      </c>
      <c r="B2347" s="108" t="s">
        <v>170</v>
      </c>
      <c r="C2347" s="108">
        <v>2013</v>
      </c>
      <c r="D2347" s="108" t="s">
        <v>30</v>
      </c>
      <c r="E2347" s="108">
        <v>1357</v>
      </c>
    </row>
    <row r="2348" spans="1:5" x14ac:dyDescent="0.25">
      <c r="A2348" s="112" t="str">
        <f t="shared" si="36"/>
        <v>South West2013Oesophagus</v>
      </c>
      <c r="B2348" s="108" t="s">
        <v>170</v>
      </c>
      <c r="C2348" s="108">
        <v>2013</v>
      </c>
      <c r="D2348" s="108" t="s">
        <v>41</v>
      </c>
      <c r="E2348" s="108">
        <v>800</v>
      </c>
    </row>
    <row r="2349" spans="1:5" x14ac:dyDescent="0.25">
      <c r="A2349" s="112" t="str">
        <f t="shared" si="36"/>
        <v>South West2013Other and unspecified urinary</v>
      </c>
      <c r="B2349" s="108" t="s">
        <v>170</v>
      </c>
      <c r="C2349" s="108">
        <v>2013</v>
      </c>
      <c r="D2349" s="108" t="s">
        <v>32</v>
      </c>
      <c r="E2349" s="108">
        <v>160</v>
      </c>
    </row>
    <row r="2350" spans="1:5" x14ac:dyDescent="0.25">
      <c r="A2350" s="112" t="str">
        <f t="shared" si="36"/>
        <v>South West2013Other CNS and intracranial tumours</v>
      </c>
      <c r="B2350" s="108" t="s">
        <v>170</v>
      </c>
      <c r="C2350" s="108">
        <v>2013</v>
      </c>
      <c r="D2350" s="108" t="s">
        <v>17</v>
      </c>
      <c r="E2350" s="108">
        <v>143</v>
      </c>
    </row>
    <row r="2351" spans="1:5" x14ac:dyDescent="0.25">
      <c r="A2351" s="112" t="str">
        <f t="shared" si="36"/>
        <v>South West2013Other haematological malignancies</v>
      </c>
      <c r="B2351" s="108" t="s">
        <v>170</v>
      </c>
      <c r="C2351" s="108">
        <v>2013</v>
      </c>
      <c r="D2351" s="108" t="s">
        <v>36</v>
      </c>
      <c r="E2351" s="108">
        <v>184</v>
      </c>
    </row>
    <row r="2352" spans="1:5" x14ac:dyDescent="0.25">
      <c r="A2352" s="112" t="str">
        <f t="shared" si="36"/>
        <v>South West2013Other malignant neoplasms</v>
      </c>
      <c r="B2352" s="108" t="s">
        <v>170</v>
      </c>
      <c r="C2352" s="108">
        <v>2013</v>
      </c>
      <c r="D2352" s="108" t="s">
        <v>42</v>
      </c>
      <c r="E2352" s="108">
        <v>798</v>
      </c>
    </row>
    <row r="2353" spans="1:5" x14ac:dyDescent="0.25">
      <c r="A2353" s="112" t="str">
        <f t="shared" si="36"/>
        <v>South West2013Ovary</v>
      </c>
      <c r="B2353" s="108" t="s">
        <v>170</v>
      </c>
      <c r="C2353" s="108">
        <v>2013</v>
      </c>
      <c r="D2353" s="108" t="s">
        <v>43</v>
      </c>
      <c r="E2353" s="108">
        <v>736</v>
      </c>
    </row>
    <row r="2354" spans="1:5" x14ac:dyDescent="0.25">
      <c r="A2354" s="112" t="str">
        <f t="shared" si="36"/>
        <v>South West2013Pancreas</v>
      </c>
      <c r="B2354" s="108" t="s">
        <v>170</v>
      </c>
      <c r="C2354" s="108">
        <v>2013</v>
      </c>
      <c r="D2354" s="108" t="s">
        <v>44</v>
      </c>
      <c r="E2354" s="108">
        <v>949</v>
      </c>
    </row>
    <row r="2355" spans="1:5" x14ac:dyDescent="0.25">
      <c r="A2355" s="112" t="str">
        <f t="shared" si="36"/>
        <v>South West2013Prostate</v>
      </c>
      <c r="B2355" s="108" t="s">
        <v>170</v>
      </c>
      <c r="C2355" s="108">
        <v>2013</v>
      </c>
      <c r="D2355" s="108" t="s">
        <v>45</v>
      </c>
      <c r="E2355" s="108">
        <v>4683</v>
      </c>
    </row>
    <row r="2356" spans="1:5" x14ac:dyDescent="0.25">
      <c r="A2356" s="112" t="str">
        <f t="shared" si="36"/>
        <v>South West2013Sarcoma: Bone</v>
      </c>
      <c r="B2356" s="108" t="s">
        <v>170</v>
      </c>
      <c r="C2356" s="108">
        <v>2013</v>
      </c>
      <c r="D2356" s="108" t="s">
        <v>47</v>
      </c>
      <c r="E2356" s="108">
        <v>59</v>
      </c>
    </row>
    <row r="2357" spans="1:5" x14ac:dyDescent="0.25">
      <c r="A2357" s="112" t="str">
        <f t="shared" si="36"/>
        <v>South West2013Sarcoma: connective and soft tissue</v>
      </c>
      <c r="B2357" s="108" t="s">
        <v>170</v>
      </c>
      <c r="C2357" s="108">
        <v>2013</v>
      </c>
      <c r="D2357" s="108" t="s">
        <v>49</v>
      </c>
      <c r="E2357" s="108">
        <v>304</v>
      </c>
    </row>
    <row r="2358" spans="1:5" x14ac:dyDescent="0.25">
      <c r="A2358" s="112" t="str">
        <f t="shared" si="36"/>
        <v>South West2013Stomach</v>
      </c>
      <c r="B2358" s="108" t="s">
        <v>170</v>
      </c>
      <c r="C2358" s="108">
        <v>2013</v>
      </c>
      <c r="D2358" s="108" t="s">
        <v>51</v>
      </c>
      <c r="E2358" s="108">
        <v>565</v>
      </c>
    </row>
    <row r="2359" spans="1:5" x14ac:dyDescent="0.25">
      <c r="A2359" s="112" t="str">
        <f t="shared" si="36"/>
        <v>South West2013Testis</v>
      </c>
      <c r="B2359" s="108" t="s">
        <v>170</v>
      </c>
      <c r="C2359" s="108">
        <v>2013</v>
      </c>
      <c r="D2359" s="108" t="s">
        <v>53</v>
      </c>
      <c r="E2359" s="108">
        <v>206</v>
      </c>
    </row>
    <row r="2360" spans="1:5" x14ac:dyDescent="0.25">
      <c r="A2360" s="112" t="str">
        <f t="shared" si="36"/>
        <v>South West2013Uterus</v>
      </c>
      <c r="B2360" s="108" t="s">
        <v>170</v>
      </c>
      <c r="C2360" s="108">
        <v>2013</v>
      </c>
      <c r="D2360" s="108" t="s">
        <v>55</v>
      </c>
      <c r="E2360" s="108">
        <v>921</v>
      </c>
    </row>
    <row r="2361" spans="1:5" x14ac:dyDescent="0.25">
      <c r="A2361" s="112" t="str">
        <f t="shared" si="36"/>
        <v>South West2013Vulva</v>
      </c>
      <c r="B2361" s="108" t="s">
        <v>170</v>
      </c>
      <c r="C2361" s="108">
        <v>2013</v>
      </c>
      <c r="D2361" s="108" t="s">
        <v>57</v>
      </c>
      <c r="E2361" s="108">
        <v>130</v>
      </c>
    </row>
    <row r="2362" spans="1:5" x14ac:dyDescent="0.25">
      <c r="A2362" s="112" t="str">
        <f t="shared" si="36"/>
        <v>South West2013 Total</v>
      </c>
      <c r="B2362" s="108" t="s">
        <v>170</v>
      </c>
      <c r="C2362" s="108" t="s">
        <v>79</v>
      </c>
      <c r="D2362" s="108" t="s">
        <v>80</v>
      </c>
      <c r="E2362" s="108">
        <v>38549</v>
      </c>
    </row>
    <row r="2363" spans="1:5" x14ac:dyDescent="0.25">
      <c r="A2363" s="112" t="str">
        <f t="shared" si="36"/>
        <v>South West Total</v>
      </c>
      <c r="B2363" s="108" t="s">
        <v>171</v>
      </c>
      <c r="C2363" s="108" t="s">
        <v>80</v>
      </c>
      <c r="D2363" s="108" t="s">
        <v>80</v>
      </c>
      <c r="E2363" s="108">
        <v>284452</v>
      </c>
    </row>
    <row r="2364" spans="1:5" x14ac:dyDescent="0.25">
      <c r="A2364" s="112" t="str">
        <f t="shared" si="36"/>
        <v>West Midlands2006Bladder</v>
      </c>
      <c r="B2364" s="108" t="s">
        <v>172</v>
      </c>
      <c r="C2364" s="108">
        <v>2006</v>
      </c>
      <c r="D2364" s="108" t="s">
        <v>14</v>
      </c>
      <c r="E2364" s="108">
        <v>824</v>
      </c>
    </row>
    <row r="2365" spans="1:5" x14ac:dyDescent="0.25">
      <c r="A2365" s="112" t="str">
        <f t="shared" si="36"/>
        <v>West Midlands2006Bladder (in situ)</v>
      </c>
      <c r="B2365" s="108" t="s">
        <v>172</v>
      </c>
      <c r="C2365" s="108">
        <v>2006</v>
      </c>
      <c r="D2365" s="108" t="s">
        <v>176</v>
      </c>
      <c r="E2365" s="108">
        <v>134</v>
      </c>
    </row>
    <row r="2366" spans="1:5" x14ac:dyDescent="0.25">
      <c r="A2366" s="112" t="str">
        <f t="shared" si="36"/>
        <v>West Midlands2006Brain</v>
      </c>
      <c r="B2366" s="108" t="s">
        <v>172</v>
      </c>
      <c r="C2366" s="108">
        <v>2006</v>
      </c>
      <c r="D2366" s="108" t="s">
        <v>15</v>
      </c>
      <c r="E2366" s="108">
        <v>432</v>
      </c>
    </row>
    <row r="2367" spans="1:5" x14ac:dyDescent="0.25">
      <c r="A2367" s="112" t="str">
        <f t="shared" si="36"/>
        <v>West Midlands2006Breast</v>
      </c>
      <c r="B2367" s="108" t="s">
        <v>172</v>
      </c>
      <c r="C2367" s="108">
        <v>2006</v>
      </c>
      <c r="D2367" s="108" t="s">
        <v>18</v>
      </c>
      <c r="E2367" s="108">
        <v>4182</v>
      </c>
    </row>
    <row r="2368" spans="1:5" x14ac:dyDescent="0.25">
      <c r="A2368" s="112" t="str">
        <f t="shared" si="36"/>
        <v>West Midlands2006Breast (in-situ)</v>
      </c>
      <c r="B2368" s="108" t="s">
        <v>172</v>
      </c>
      <c r="C2368" s="108">
        <v>2006</v>
      </c>
      <c r="D2368" s="108" t="s">
        <v>19</v>
      </c>
      <c r="E2368" s="108">
        <v>413</v>
      </c>
    </row>
    <row r="2369" spans="1:5" x14ac:dyDescent="0.25">
      <c r="A2369" s="112" t="str">
        <f t="shared" si="36"/>
        <v>West Midlands2006Cancer of Unknown Primary</v>
      </c>
      <c r="B2369" s="108" t="s">
        <v>172</v>
      </c>
      <c r="C2369" s="108">
        <v>2006</v>
      </c>
      <c r="D2369" s="108" t="s">
        <v>20</v>
      </c>
      <c r="E2369" s="108">
        <v>970</v>
      </c>
    </row>
    <row r="2370" spans="1:5" x14ac:dyDescent="0.25">
      <c r="A2370" s="112" t="str">
        <f t="shared" si="36"/>
        <v>West Midlands2006Cervix</v>
      </c>
      <c r="B2370" s="108" t="s">
        <v>172</v>
      </c>
      <c r="C2370" s="108">
        <v>2006</v>
      </c>
      <c r="D2370" s="108" t="s">
        <v>21</v>
      </c>
      <c r="E2370" s="108">
        <v>260</v>
      </c>
    </row>
    <row r="2371" spans="1:5" x14ac:dyDescent="0.25">
      <c r="A2371" s="112" t="str">
        <f t="shared" si="36"/>
        <v>West Midlands2006Cervix (in-situ)</v>
      </c>
      <c r="B2371" s="108" t="s">
        <v>172</v>
      </c>
      <c r="C2371" s="108">
        <v>2006</v>
      </c>
      <c r="D2371" s="108" t="s">
        <v>22</v>
      </c>
      <c r="E2371" s="108">
        <v>2659</v>
      </c>
    </row>
    <row r="2372" spans="1:5" x14ac:dyDescent="0.25">
      <c r="A2372" s="112" t="str">
        <f t="shared" si="36"/>
        <v>West Midlands2006Colorectal</v>
      </c>
      <c r="B2372" s="108" t="s">
        <v>172</v>
      </c>
      <c r="C2372" s="108">
        <v>2006</v>
      </c>
      <c r="D2372" s="108" t="s">
        <v>23</v>
      </c>
      <c r="E2372" s="108">
        <v>3365</v>
      </c>
    </row>
    <row r="2373" spans="1:5" x14ac:dyDescent="0.25">
      <c r="A2373" s="112" t="str">
        <f t="shared" si="36"/>
        <v>West Midlands2006Head and neck - Larynx</v>
      </c>
      <c r="B2373" s="108" t="s">
        <v>172</v>
      </c>
      <c r="C2373" s="108">
        <v>2006</v>
      </c>
      <c r="D2373" s="108" t="s">
        <v>177</v>
      </c>
      <c r="E2373" s="108">
        <v>210</v>
      </c>
    </row>
    <row r="2374" spans="1:5" x14ac:dyDescent="0.25">
      <c r="A2374" s="112" t="str">
        <f t="shared" ref="A2374:A2437" si="37">CONCATENATE(B2374,C2374,D2374)</f>
        <v>West Midlands2006Head and Neck - non specific</v>
      </c>
      <c r="B2374" s="108" t="s">
        <v>172</v>
      </c>
      <c r="C2374" s="108">
        <v>2006</v>
      </c>
      <c r="D2374" s="108" t="s">
        <v>27</v>
      </c>
      <c r="E2374" s="108">
        <v>36</v>
      </c>
    </row>
    <row r="2375" spans="1:5" x14ac:dyDescent="0.25">
      <c r="A2375" s="112" t="str">
        <f t="shared" si="37"/>
        <v>West Midlands2006Head and neck - Oral cavity</v>
      </c>
      <c r="B2375" s="108" t="s">
        <v>172</v>
      </c>
      <c r="C2375" s="108">
        <v>2006</v>
      </c>
      <c r="D2375" s="108" t="s">
        <v>24</v>
      </c>
      <c r="E2375" s="108">
        <v>224</v>
      </c>
    </row>
    <row r="2376" spans="1:5" x14ac:dyDescent="0.25">
      <c r="A2376" s="112" t="str">
        <f t="shared" si="37"/>
        <v>West Midlands2006Head and neck - Oropharynx</v>
      </c>
      <c r="B2376" s="108" t="s">
        <v>172</v>
      </c>
      <c r="C2376" s="108">
        <v>2006</v>
      </c>
      <c r="D2376" s="108" t="s">
        <v>25</v>
      </c>
      <c r="E2376" s="108">
        <v>133</v>
      </c>
    </row>
    <row r="2377" spans="1:5" x14ac:dyDescent="0.25">
      <c r="A2377" s="112" t="str">
        <f t="shared" si="37"/>
        <v>West Midlands2006Head and neck - Other (excl. oral cavity, oropharynx, larynx &amp; thyroid)</v>
      </c>
      <c r="B2377" s="108" t="s">
        <v>172</v>
      </c>
      <c r="C2377" s="108">
        <v>2006</v>
      </c>
      <c r="D2377" s="108" t="s">
        <v>28</v>
      </c>
      <c r="E2377" s="108">
        <v>153</v>
      </c>
    </row>
    <row r="2378" spans="1:5" x14ac:dyDescent="0.25">
      <c r="A2378" s="112" t="str">
        <f t="shared" si="37"/>
        <v>West Midlands2006Head and neck - Thyroid</v>
      </c>
      <c r="B2378" s="108" t="s">
        <v>172</v>
      </c>
      <c r="C2378" s="108">
        <v>2006</v>
      </c>
      <c r="D2378" s="108" t="s">
        <v>178</v>
      </c>
      <c r="E2378" s="108">
        <v>210</v>
      </c>
    </row>
    <row r="2379" spans="1:5" x14ac:dyDescent="0.25">
      <c r="A2379" s="112" t="str">
        <f t="shared" si="37"/>
        <v>West Midlands2006Hodgkin lymphoma</v>
      </c>
      <c r="B2379" s="108" t="s">
        <v>172</v>
      </c>
      <c r="C2379" s="108">
        <v>2006</v>
      </c>
      <c r="D2379" s="108" t="s">
        <v>29</v>
      </c>
      <c r="E2379" s="108">
        <v>142</v>
      </c>
    </row>
    <row r="2380" spans="1:5" x14ac:dyDescent="0.25">
      <c r="A2380" s="112" t="str">
        <f t="shared" si="37"/>
        <v>West Midlands2006Kidney</v>
      </c>
      <c r="B2380" s="108" t="s">
        <v>172</v>
      </c>
      <c r="C2380" s="108">
        <v>2006</v>
      </c>
      <c r="D2380" s="108" t="s">
        <v>31</v>
      </c>
      <c r="E2380" s="108">
        <v>571</v>
      </c>
    </row>
    <row r="2381" spans="1:5" x14ac:dyDescent="0.25">
      <c r="A2381" s="112" t="str">
        <f t="shared" si="37"/>
        <v>West Midlands2006Leukaemia: acute myeloid</v>
      </c>
      <c r="B2381" s="108" t="s">
        <v>172</v>
      </c>
      <c r="C2381" s="108">
        <v>2006</v>
      </c>
      <c r="D2381" s="108" t="s">
        <v>33</v>
      </c>
      <c r="E2381" s="108">
        <v>207</v>
      </c>
    </row>
    <row r="2382" spans="1:5" x14ac:dyDescent="0.25">
      <c r="A2382" s="112" t="str">
        <f t="shared" si="37"/>
        <v>West Midlands2006Leukaemia: chronic lymphocytic</v>
      </c>
      <c r="B2382" s="108" t="s">
        <v>172</v>
      </c>
      <c r="C2382" s="108">
        <v>2006</v>
      </c>
      <c r="D2382" s="108" t="s">
        <v>34</v>
      </c>
      <c r="E2382" s="108">
        <v>256</v>
      </c>
    </row>
    <row r="2383" spans="1:5" x14ac:dyDescent="0.25">
      <c r="A2383" s="112" t="str">
        <f t="shared" si="37"/>
        <v>West Midlands2006Leukaemia: other (all excluding AML and CLL)</v>
      </c>
      <c r="B2383" s="108" t="s">
        <v>172</v>
      </c>
      <c r="C2383" s="108">
        <v>2006</v>
      </c>
      <c r="D2383" s="108" t="s">
        <v>35</v>
      </c>
      <c r="E2383" s="108">
        <v>118</v>
      </c>
    </row>
    <row r="2384" spans="1:5" x14ac:dyDescent="0.25">
      <c r="A2384" s="112" t="str">
        <f t="shared" si="37"/>
        <v>West Midlands2006Liver</v>
      </c>
      <c r="B2384" s="108" t="s">
        <v>172</v>
      </c>
      <c r="C2384" s="108">
        <v>2006</v>
      </c>
      <c r="D2384" s="108" t="s">
        <v>179</v>
      </c>
      <c r="E2384" s="108">
        <v>283</v>
      </c>
    </row>
    <row r="2385" spans="1:5" x14ac:dyDescent="0.25">
      <c r="A2385" s="112" t="str">
        <f t="shared" si="37"/>
        <v>West Midlands2006Lung</v>
      </c>
      <c r="B2385" s="108" t="s">
        <v>172</v>
      </c>
      <c r="C2385" s="108">
        <v>2006</v>
      </c>
      <c r="D2385" s="108" t="s">
        <v>37</v>
      </c>
      <c r="E2385" s="108">
        <v>3352</v>
      </c>
    </row>
    <row r="2386" spans="1:5" x14ac:dyDescent="0.25">
      <c r="A2386" s="112" t="str">
        <f t="shared" si="37"/>
        <v>West Midlands2006Melanoma</v>
      </c>
      <c r="B2386" s="108" t="s">
        <v>172</v>
      </c>
      <c r="C2386" s="108">
        <v>2006</v>
      </c>
      <c r="D2386" s="108" t="s">
        <v>38</v>
      </c>
      <c r="E2386" s="108">
        <v>796</v>
      </c>
    </row>
    <row r="2387" spans="1:5" x14ac:dyDescent="0.25">
      <c r="A2387" s="112" t="str">
        <f t="shared" si="37"/>
        <v>West Midlands2006Meninges</v>
      </c>
      <c r="B2387" s="108" t="s">
        <v>172</v>
      </c>
      <c r="C2387" s="108">
        <v>2006</v>
      </c>
      <c r="D2387" s="108" t="s">
        <v>16</v>
      </c>
      <c r="E2387" s="108">
        <v>134</v>
      </c>
    </row>
    <row r="2388" spans="1:5" x14ac:dyDescent="0.25">
      <c r="A2388" s="112" t="str">
        <f t="shared" si="37"/>
        <v>West Midlands2006Mesothelioma</v>
      </c>
      <c r="B2388" s="108" t="s">
        <v>172</v>
      </c>
      <c r="C2388" s="108">
        <v>2006</v>
      </c>
      <c r="D2388" s="108" t="s">
        <v>39</v>
      </c>
      <c r="E2388" s="108">
        <v>174</v>
      </c>
    </row>
    <row r="2389" spans="1:5" x14ac:dyDescent="0.25">
      <c r="A2389" s="112" t="str">
        <f t="shared" si="37"/>
        <v>West Midlands2006Multiple myeloma</v>
      </c>
      <c r="B2389" s="108" t="s">
        <v>172</v>
      </c>
      <c r="C2389" s="108">
        <v>2006</v>
      </c>
      <c r="D2389" s="108" t="s">
        <v>40</v>
      </c>
      <c r="E2389" s="108">
        <v>369</v>
      </c>
    </row>
    <row r="2390" spans="1:5" x14ac:dyDescent="0.25">
      <c r="A2390" s="112" t="str">
        <f t="shared" si="37"/>
        <v>West Midlands2006Non-Hodgkin lymphoma</v>
      </c>
      <c r="B2390" s="108" t="s">
        <v>172</v>
      </c>
      <c r="C2390" s="108">
        <v>2006</v>
      </c>
      <c r="D2390" s="108" t="s">
        <v>30</v>
      </c>
      <c r="E2390" s="108">
        <v>880</v>
      </c>
    </row>
    <row r="2391" spans="1:5" x14ac:dyDescent="0.25">
      <c r="A2391" s="112" t="str">
        <f t="shared" si="37"/>
        <v>West Midlands2006Oesophagus</v>
      </c>
      <c r="B2391" s="108" t="s">
        <v>172</v>
      </c>
      <c r="C2391" s="108">
        <v>2006</v>
      </c>
      <c r="D2391" s="108" t="s">
        <v>41</v>
      </c>
      <c r="E2391" s="108">
        <v>677</v>
      </c>
    </row>
    <row r="2392" spans="1:5" x14ac:dyDescent="0.25">
      <c r="A2392" s="112" t="str">
        <f t="shared" si="37"/>
        <v>West Midlands2006Other and unspecified urinary</v>
      </c>
      <c r="B2392" s="108" t="s">
        <v>172</v>
      </c>
      <c r="C2392" s="108">
        <v>2006</v>
      </c>
      <c r="D2392" s="108" t="s">
        <v>32</v>
      </c>
      <c r="E2392" s="108">
        <v>110</v>
      </c>
    </row>
    <row r="2393" spans="1:5" x14ac:dyDescent="0.25">
      <c r="A2393" s="112" t="str">
        <f t="shared" si="37"/>
        <v>West Midlands2006Other CNS and intracranial tumours</v>
      </c>
      <c r="B2393" s="108" t="s">
        <v>172</v>
      </c>
      <c r="C2393" s="108">
        <v>2006</v>
      </c>
      <c r="D2393" s="108" t="s">
        <v>17</v>
      </c>
      <c r="E2393" s="108">
        <v>110</v>
      </c>
    </row>
    <row r="2394" spans="1:5" x14ac:dyDescent="0.25">
      <c r="A2394" s="112" t="str">
        <f t="shared" si="37"/>
        <v>West Midlands2006Other haematological malignancies</v>
      </c>
      <c r="B2394" s="108" t="s">
        <v>172</v>
      </c>
      <c r="C2394" s="108">
        <v>2006</v>
      </c>
      <c r="D2394" s="108" t="s">
        <v>36</v>
      </c>
      <c r="E2394" s="108">
        <v>129</v>
      </c>
    </row>
    <row r="2395" spans="1:5" x14ac:dyDescent="0.25">
      <c r="A2395" s="112" t="str">
        <f t="shared" si="37"/>
        <v>West Midlands2006Other malignant neoplasms</v>
      </c>
      <c r="B2395" s="108" t="s">
        <v>172</v>
      </c>
      <c r="C2395" s="108">
        <v>2006</v>
      </c>
      <c r="D2395" s="108" t="s">
        <v>42</v>
      </c>
      <c r="E2395" s="108">
        <v>603</v>
      </c>
    </row>
    <row r="2396" spans="1:5" x14ac:dyDescent="0.25">
      <c r="A2396" s="112" t="str">
        <f t="shared" si="37"/>
        <v>West Midlands2006Ovary</v>
      </c>
      <c r="B2396" s="108" t="s">
        <v>172</v>
      </c>
      <c r="C2396" s="108">
        <v>2006</v>
      </c>
      <c r="D2396" s="108" t="s">
        <v>43</v>
      </c>
      <c r="E2396" s="108">
        <v>667</v>
      </c>
    </row>
    <row r="2397" spans="1:5" x14ac:dyDescent="0.25">
      <c r="A2397" s="112" t="str">
        <f t="shared" si="37"/>
        <v>West Midlands2006Pancreas</v>
      </c>
      <c r="B2397" s="108" t="s">
        <v>172</v>
      </c>
      <c r="C2397" s="108">
        <v>2006</v>
      </c>
      <c r="D2397" s="108" t="s">
        <v>44</v>
      </c>
      <c r="E2397" s="108">
        <v>629</v>
      </c>
    </row>
    <row r="2398" spans="1:5" x14ac:dyDescent="0.25">
      <c r="A2398" s="112" t="str">
        <f t="shared" si="37"/>
        <v>West Midlands2006Prostate</v>
      </c>
      <c r="B2398" s="108" t="s">
        <v>172</v>
      </c>
      <c r="C2398" s="108">
        <v>2006</v>
      </c>
      <c r="D2398" s="108" t="s">
        <v>45</v>
      </c>
      <c r="E2398" s="108">
        <v>3585</v>
      </c>
    </row>
    <row r="2399" spans="1:5" x14ac:dyDescent="0.25">
      <c r="A2399" s="112" t="str">
        <f t="shared" si="37"/>
        <v>West Midlands2006Sarcoma: Bone</v>
      </c>
      <c r="B2399" s="108" t="s">
        <v>172</v>
      </c>
      <c r="C2399" s="108">
        <v>2006</v>
      </c>
      <c r="D2399" s="108" t="s">
        <v>47</v>
      </c>
      <c r="E2399" s="108">
        <v>30</v>
      </c>
    </row>
    <row r="2400" spans="1:5" x14ac:dyDescent="0.25">
      <c r="A2400" s="112" t="str">
        <f t="shared" si="37"/>
        <v>West Midlands2006Sarcoma: connective and soft tissue</v>
      </c>
      <c r="B2400" s="108" t="s">
        <v>172</v>
      </c>
      <c r="C2400" s="108">
        <v>2006</v>
      </c>
      <c r="D2400" s="108" t="s">
        <v>49</v>
      </c>
      <c r="E2400" s="108">
        <v>171</v>
      </c>
    </row>
    <row r="2401" spans="1:5" x14ac:dyDescent="0.25">
      <c r="A2401" s="112" t="str">
        <f t="shared" si="37"/>
        <v>West Midlands2006Stomach</v>
      </c>
      <c r="B2401" s="108" t="s">
        <v>172</v>
      </c>
      <c r="C2401" s="108">
        <v>2006</v>
      </c>
      <c r="D2401" s="108" t="s">
        <v>51</v>
      </c>
      <c r="E2401" s="108">
        <v>766</v>
      </c>
    </row>
    <row r="2402" spans="1:5" x14ac:dyDescent="0.25">
      <c r="A2402" s="112" t="str">
        <f t="shared" si="37"/>
        <v>West Midlands2006Testis</v>
      </c>
      <c r="B2402" s="108" t="s">
        <v>172</v>
      </c>
      <c r="C2402" s="108">
        <v>2006</v>
      </c>
      <c r="D2402" s="108" t="s">
        <v>53</v>
      </c>
      <c r="E2402" s="108">
        <v>196</v>
      </c>
    </row>
    <row r="2403" spans="1:5" x14ac:dyDescent="0.25">
      <c r="A2403" s="112" t="str">
        <f t="shared" si="37"/>
        <v>West Midlands2006Uterus</v>
      </c>
      <c r="B2403" s="108" t="s">
        <v>172</v>
      </c>
      <c r="C2403" s="108">
        <v>2006</v>
      </c>
      <c r="D2403" s="108" t="s">
        <v>55</v>
      </c>
      <c r="E2403" s="108">
        <v>691</v>
      </c>
    </row>
    <row r="2404" spans="1:5" x14ac:dyDescent="0.25">
      <c r="A2404" s="112" t="str">
        <f t="shared" si="37"/>
        <v>West Midlands2006Vulva</v>
      </c>
      <c r="B2404" s="108" t="s">
        <v>172</v>
      </c>
      <c r="C2404" s="108">
        <v>2006</v>
      </c>
      <c r="D2404" s="108" t="s">
        <v>57</v>
      </c>
      <c r="E2404" s="108">
        <v>94</v>
      </c>
    </row>
    <row r="2405" spans="1:5" x14ac:dyDescent="0.25">
      <c r="A2405" s="112" t="str">
        <f t="shared" si="37"/>
        <v>West Midlands2006 Total</v>
      </c>
      <c r="B2405" s="108" t="s">
        <v>172</v>
      </c>
      <c r="C2405" s="108" t="s">
        <v>72</v>
      </c>
      <c r="D2405" s="108" t="s">
        <v>80</v>
      </c>
      <c r="E2405" s="108">
        <v>29945</v>
      </c>
    </row>
    <row r="2406" spans="1:5" x14ac:dyDescent="0.25">
      <c r="A2406" s="112" t="str">
        <f t="shared" si="37"/>
        <v>West Midlands2007Bladder</v>
      </c>
      <c r="B2406" s="108" t="s">
        <v>172</v>
      </c>
      <c r="C2406" s="108">
        <v>2007</v>
      </c>
      <c r="D2406" s="108" t="s">
        <v>14</v>
      </c>
      <c r="E2406" s="108">
        <v>846</v>
      </c>
    </row>
    <row r="2407" spans="1:5" x14ac:dyDescent="0.25">
      <c r="A2407" s="112" t="str">
        <f t="shared" si="37"/>
        <v>West Midlands2007Bladder (in situ)</v>
      </c>
      <c r="B2407" s="108" t="s">
        <v>172</v>
      </c>
      <c r="C2407" s="108">
        <v>2007</v>
      </c>
      <c r="D2407" s="108" t="s">
        <v>176</v>
      </c>
      <c r="E2407" s="108">
        <v>156</v>
      </c>
    </row>
    <row r="2408" spans="1:5" x14ac:dyDescent="0.25">
      <c r="A2408" s="112" t="str">
        <f t="shared" si="37"/>
        <v>West Midlands2007Brain</v>
      </c>
      <c r="B2408" s="108" t="s">
        <v>172</v>
      </c>
      <c r="C2408" s="108">
        <v>2007</v>
      </c>
      <c r="D2408" s="108" t="s">
        <v>15</v>
      </c>
      <c r="E2408" s="108">
        <v>425</v>
      </c>
    </row>
    <row r="2409" spans="1:5" x14ac:dyDescent="0.25">
      <c r="A2409" s="112" t="str">
        <f t="shared" si="37"/>
        <v>West Midlands2007Breast</v>
      </c>
      <c r="B2409" s="108" t="s">
        <v>172</v>
      </c>
      <c r="C2409" s="108">
        <v>2007</v>
      </c>
      <c r="D2409" s="108" t="s">
        <v>18</v>
      </c>
      <c r="E2409" s="108">
        <v>4241</v>
      </c>
    </row>
    <row r="2410" spans="1:5" x14ac:dyDescent="0.25">
      <c r="A2410" s="112" t="str">
        <f t="shared" si="37"/>
        <v>West Midlands2007Breast (in-situ)</v>
      </c>
      <c r="B2410" s="108" t="s">
        <v>172</v>
      </c>
      <c r="C2410" s="108">
        <v>2007</v>
      </c>
      <c r="D2410" s="108" t="s">
        <v>19</v>
      </c>
      <c r="E2410" s="108">
        <v>446</v>
      </c>
    </row>
    <row r="2411" spans="1:5" x14ac:dyDescent="0.25">
      <c r="A2411" s="112" t="str">
        <f t="shared" si="37"/>
        <v>West Midlands2007Cancer of Unknown Primary</v>
      </c>
      <c r="B2411" s="108" t="s">
        <v>172</v>
      </c>
      <c r="C2411" s="108">
        <v>2007</v>
      </c>
      <c r="D2411" s="108" t="s">
        <v>20</v>
      </c>
      <c r="E2411" s="108">
        <v>1043</v>
      </c>
    </row>
    <row r="2412" spans="1:5" x14ac:dyDescent="0.25">
      <c r="A2412" s="112" t="str">
        <f t="shared" si="37"/>
        <v>West Midlands2007Cervix</v>
      </c>
      <c r="B2412" s="108" t="s">
        <v>172</v>
      </c>
      <c r="C2412" s="108">
        <v>2007</v>
      </c>
      <c r="D2412" s="108" t="s">
        <v>21</v>
      </c>
      <c r="E2412" s="108">
        <v>250</v>
      </c>
    </row>
    <row r="2413" spans="1:5" x14ac:dyDescent="0.25">
      <c r="A2413" s="112" t="str">
        <f t="shared" si="37"/>
        <v>West Midlands2007Cervix (in-situ)</v>
      </c>
      <c r="B2413" s="108" t="s">
        <v>172</v>
      </c>
      <c r="C2413" s="108">
        <v>2007</v>
      </c>
      <c r="D2413" s="108" t="s">
        <v>22</v>
      </c>
      <c r="E2413" s="108">
        <v>2586</v>
      </c>
    </row>
    <row r="2414" spans="1:5" x14ac:dyDescent="0.25">
      <c r="A2414" s="112" t="str">
        <f t="shared" si="37"/>
        <v>West Midlands2007Colorectal</v>
      </c>
      <c r="B2414" s="108" t="s">
        <v>172</v>
      </c>
      <c r="C2414" s="108">
        <v>2007</v>
      </c>
      <c r="D2414" s="108" t="s">
        <v>23</v>
      </c>
      <c r="E2414" s="108">
        <v>3452</v>
      </c>
    </row>
    <row r="2415" spans="1:5" x14ac:dyDescent="0.25">
      <c r="A2415" s="112" t="str">
        <f t="shared" si="37"/>
        <v>West Midlands2007Head and neck - Larynx</v>
      </c>
      <c r="B2415" s="108" t="s">
        <v>172</v>
      </c>
      <c r="C2415" s="108">
        <v>2007</v>
      </c>
      <c r="D2415" s="108" t="s">
        <v>177</v>
      </c>
      <c r="E2415" s="108">
        <v>199</v>
      </c>
    </row>
    <row r="2416" spans="1:5" x14ac:dyDescent="0.25">
      <c r="A2416" s="112" t="str">
        <f t="shared" si="37"/>
        <v>West Midlands2007Head and Neck - non specific</v>
      </c>
      <c r="B2416" s="108" t="s">
        <v>172</v>
      </c>
      <c r="C2416" s="108">
        <v>2007</v>
      </c>
      <c r="D2416" s="108" t="s">
        <v>27</v>
      </c>
      <c r="E2416" s="108">
        <v>55</v>
      </c>
    </row>
    <row r="2417" spans="1:5" x14ac:dyDescent="0.25">
      <c r="A2417" s="112" t="str">
        <f t="shared" si="37"/>
        <v>West Midlands2007Head and neck - Oral cavity</v>
      </c>
      <c r="B2417" s="108" t="s">
        <v>172</v>
      </c>
      <c r="C2417" s="108">
        <v>2007</v>
      </c>
      <c r="D2417" s="108" t="s">
        <v>24</v>
      </c>
      <c r="E2417" s="108">
        <v>201</v>
      </c>
    </row>
    <row r="2418" spans="1:5" x14ac:dyDescent="0.25">
      <c r="A2418" s="112" t="str">
        <f t="shared" si="37"/>
        <v>West Midlands2007Head and neck - Oropharynx</v>
      </c>
      <c r="B2418" s="108" t="s">
        <v>172</v>
      </c>
      <c r="C2418" s="108">
        <v>2007</v>
      </c>
      <c r="D2418" s="108" t="s">
        <v>25</v>
      </c>
      <c r="E2418" s="108">
        <v>142</v>
      </c>
    </row>
    <row r="2419" spans="1:5" x14ac:dyDescent="0.25">
      <c r="A2419" s="112" t="str">
        <f t="shared" si="37"/>
        <v>West Midlands2007Head and neck - Other (excl. oral cavity, oropharynx, larynx &amp; thyroid)</v>
      </c>
      <c r="B2419" s="108" t="s">
        <v>172</v>
      </c>
      <c r="C2419" s="108">
        <v>2007</v>
      </c>
      <c r="D2419" s="108" t="s">
        <v>28</v>
      </c>
      <c r="E2419" s="108">
        <v>132</v>
      </c>
    </row>
    <row r="2420" spans="1:5" x14ac:dyDescent="0.25">
      <c r="A2420" s="112" t="str">
        <f t="shared" si="37"/>
        <v>West Midlands2007Head and neck - Thyroid</v>
      </c>
      <c r="B2420" s="108" t="s">
        <v>172</v>
      </c>
      <c r="C2420" s="108">
        <v>2007</v>
      </c>
      <c r="D2420" s="108" t="s">
        <v>178</v>
      </c>
      <c r="E2420" s="108">
        <v>202</v>
      </c>
    </row>
    <row r="2421" spans="1:5" x14ac:dyDescent="0.25">
      <c r="A2421" s="112" t="str">
        <f t="shared" si="37"/>
        <v>West Midlands2007Hodgkin lymphoma</v>
      </c>
      <c r="B2421" s="108" t="s">
        <v>172</v>
      </c>
      <c r="C2421" s="108">
        <v>2007</v>
      </c>
      <c r="D2421" s="108" t="s">
        <v>29</v>
      </c>
      <c r="E2421" s="108">
        <v>151</v>
      </c>
    </row>
    <row r="2422" spans="1:5" x14ac:dyDescent="0.25">
      <c r="A2422" s="112" t="str">
        <f t="shared" si="37"/>
        <v>West Midlands2007Kidney</v>
      </c>
      <c r="B2422" s="108" t="s">
        <v>172</v>
      </c>
      <c r="C2422" s="108">
        <v>2007</v>
      </c>
      <c r="D2422" s="108" t="s">
        <v>31</v>
      </c>
      <c r="E2422" s="108">
        <v>651</v>
      </c>
    </row>
    <row r="2423" spans="1:5" x14ac:dyDescent="0.25">
      <c r="A2423" s="112" t="str">
        <f t="shared" si="37"/>
        <v>West Midlands2007Leukaemia: acute myeloid</v>
      </c>
      <c r="B2423" s="108" t="s">
        <v>172</v>
      </c>
      <c r="C2423" s="108">
        <v>2007</v>
      </c>
      <c r="D2423" s="108" t="s">
        <v>33</v>
      </c>
      <c r="E2423" s="108">
        <v>242</v>
      </c>
    </row>
    <row r="2424" spans="1:5" x14ac:dyDescent="0.25">
      <c r="A2424" s="112" t="str">
        <f t="shared" si="37"/>
        <v>West Midlands2007Leukaemia: chronic lymphocytic</v>
      </c>
      <c r="B2424" s="108" t="s">
        <v>172</v>
      </c>
      <c r="C2424" s="108">
        <v>2007</v>
      </c>
      <c r="D2424" s="108" t="s">
        <v>34</v>
      </c>
      <c r="E2424" s="108">
        <v>253</v>
      </c>
    </row>
    <row r="2425" spans="1:5" x14ac:dyDescent="0.25">
      <c r="A2425" s="112" t="str">
        <f t="shared" si="37"/>
        <v>West Midlands2007Leukaemia: other (all excluding AML and CLL)</v>
      </c>
      <c r="B2425" s="108" t="s">
        <v>172</v>
      </c>
      <c r="C2425" s="108">
        <v>2007</v>
      </c>
      <c r="D2425" s="108" t="s">
        <v>35</v>
      </c>
      <c r="E2425" s="108">
        <v>116</v>
      </c>
    </row>
    <row r="2426" spans="1:5" x14ac:dyDescent="0.25">
      <c r="A2426" s="112" t="str">
        <f t="shared" si="37"/>
        <v>West Midlands2007Liver</v>
      </c>
      <c r="B2426" s="108" t="s">
        <v>172</v>
      </c>
      <c r="C2426" s="108">
        <v>2007</v>
      </c>
      <c r="D2426" s="108" t="s">
        <v>179</v>
      </c>
      <c r="E2426" s="108">
        <v>333</v>
      </c>
    </row>
    <row r="2427" spans="1:5" x14ac:dyDescent="0.25">
      <c r="A2427" s="112" t="str">
        <f t="shared" si="37"/>
        <v>West Midlands2007Lung</v>
      </c>
      <c r="B2427" s="108" t="s">
        <v>172</v>
      </c>
      <c r="C2427" s="108">
        <v>2007</v>
      </c>
      <c r="D2427" s="108" t="s">
        <v>37</v>
      </c>
      <c r="E2427" s="108">
        <v>3425</v>
      </c>
    </row>
    <row r="2428" spans="1:5" x14ac:dyDescent="0.25">
      <c r="A2428" s="112" t="str">
        <f t="shared" si="37"/>
        <v>West Midlands2007Melanoma</v>
      </c>
      <c r="B2428" s="108" t="s">
        <v>172</v>
      </c>
      <c r="C2428" s="108">
        <v>2007</v>
      </c>
      <c r="D2428" s="108" t="s">
        <v>38</v>
      </c>
      <c r="E2428" s="108">
        <v>773</v>
      </c>
    </row>
    <row r="2429" spans="1:5" x14ac:dyDescent="0.25">
      <c r="A2429" s="112" t="str">
        <f t="shared" si="37"/>
        <v>West Midlands2007Meninges</v>
      </c>
      <c r="B2429" s="108" t="s">
        <v>172</v>
      </c>
      <c r="C2429" s="108">
        <v>2007</v>
      </c>
      <c r="D2429" s="108" t="s">
        <v>16</v>
      </c>
      <c r="E2429" s="108">
        <v>126</v>
      </c>
    </row>
    <row r="2430" spans="1:5" x14ac:dyDescent="0.25">
      <c r="A2430" s="112" t="str">
        <f t="shared" si="37"/>
        <v>West Midlands2007Mesothelioma</v>
      </c>
      <c r="B2430" s="108" t="s">
        <v>172</v>
      </c>
      <c r="C2430" s="108">
        <v>2007</v>
      </c>
      <c r="D2430" s="108" t="s">
        <v>39</v>
      </c>
      <c r="E2430" s="108">
        <v>170</v>
      </c>
    </row>
    <row r="2431" spans="1:5" x14ac:dyDescent="0.25">
      <c r="A2431" s="112" t="str">
        <f t="shared" si="37"/>
        <v>West Midlands2007Multiple myeloma</v>
      </c>
      <c r="B2431" s="108" t="s">
        <v>172</v>
      </c>
      <c r="C2431" s="108">
        <v>2007</v>
      </c>
      <c r="D2431" s="108" t="s">
        <v>40</v>
      </c>
      <c r="E2431" s="108">
        <v>387</v>
      </c>
    </row>
    <row r="2432" spans="1:5" x14ac:dyDescent="0.25">
      <c r="A2432" s="112" t="str">
        <f t="shared" si="37"/>
        <v>West Midlands2007Non-Hodgkin lymphoma</v>
      </c>
      <c r="B2432" s="108" t="s">
        <v>172</v>
      </c>
      <c r="C2432" s="108">
        <v>2007</v>
      </c>
      <c r="D2432" s="108" t="s">
        <v>30</v>
      </c>
      <c r="E2432" s="108">
        <v>923</v>
      </c>
    </row>
    <row r="2433" spans="1:5" x14ac:dyDescent="0.25">
      <c r="A2433" s="112" t="str">
        <f t="shared" si="37"/>
        <v>West Midlands2007Oesophagus</v>
      </c>
      <c r="B2433" s="108" t="s">
        <v>172</v>
      </c>
      <c r="C2433" s="108">
        <v>2007</v>
      </c>
      <c r="D2433" s="108" t="s">
        <v>41</v>
      </c>
      <c r="E2433" s="108">
        <v>749</v>
      </c>
    </row>
    <row r="2434" spans="1:5" x14ac:dyDescent="0.25">
      <c r="A2434" s="112" t="str">
        <f t="shared" si="37"/>
        <v>West Midlands2007Other and unspecified urinary</v>
      </c>
      <c r="B2434" s="108" t="s">
        <v>172</v>
      </c>
      <c r="C2434" s="108">
        <v>2007</v>
      </c>
      <c r="D2434" s="108" t="s">
        <v>32</v>
      </c>
      <c r="E2434" s="108">
        <v>130</v>
      </c>
    </row>
    <row r="2435" spans="1:5" x14ac:dyDescent="0.25">
      <c r="A2435" s="112" t="str">
        <f t="shared" si="37"/>
        <v>West Midlands2007Other CNS and intracranial tumours</v>
      </c>
      <c r="B2435" s="108" t="s">
        <v>172</v>
      </c>
      <c r="C2435" s="108">
        <v>2007</v>
      </c>
      <c r="D2435" s="108" t="s">
        <v>17</v>
      </c>
      <c r="E2435" s="108">
        <v>129</v>
      </c>
    </row>
    <row r="2436" spans="1:5" x14ac:dyDescent="0.25">
      <c r="A2436" s="112" t="str">
        <f t="shared" si="37"/>
        <v>West Midlands2007Other haematological malignancies</v>
      </c>
      <c r="B2436" s="108" t="s">
        <v>172</v>
      </c>
      <c r="C2436" s="108">
        <v>2007</v>
      </c>
      <c r="D2436" s="108" t="s">
        <v>36</v>
      </c>
      <c r="E2436" s="108">
        <v>100</v>
      </c>
    </row>
    <row r="2437" spans="1:5" x14ac:dyDescent="0.25">
      <c r="A2437" s="112" t="str">
        <f t="shared" si="37"/>
        <v>West Midlands2007Other malignant neoplasms</v>
      </c>
      <c r="B2437" s="108" t="s">
        <v>172</v>
      </c>
      <c r="C2437" s="108">
        <v>2007</v>
      </c>
      <c r="D2437" s="108" t="s">
        <v>42</v>
      </c>
      <c r="E2437" s="108">
        <v>568</v>
      </c>
    </row>
    <row r="2438" spans="1:5" x14ac:dyDescent="0.25">
      <c r="A2438" s="112" t="str">
        <f t="shared" ref="A2438:A2501" si="38">CONCATENATE(B2438,C2438,D2438)</f>
        <v>West Midlands2007Ovary</v>
      </c>
      <c r="B2438" s="108" t="s">
        <v>172</v>
      </c>
      <c r="C2438" s="108">
        <v>2007</v>
      </c>
      <c r="D2438" s="108" t="s">
        <v>43</v>
      </c>
      <c r="E2438" s="108">
        <v>655</v>
      </c>
    </row>
    <row r="2439" spans="1:5" x14ac:dyDescent="0.25">
      <c r="A2439" s="112" t="str">
        <f t="shared" si="38"/>
        <v>West Midlands2007Pancreas</v>
      </c>
      <c r="B2439" s="108" t="s">
        <v>172</v>
      </c>
      <c r="C2439" s="108">
        <v>2007</v>
      </c>
      <c r="D2439" s="108" t="s">
        <v>44</v>
      </c>
      <c r="E2439" s="108">
        <v>734</v>
      </c>
    </row>
    <row r="2440" spans="1:5" x14ac:dyDescent="0.25">
      <c r="A2440" s="112" t="str">
        <f t="shared" si="38"/>
        <v>West Midlands2007Prostate</v>
      </c>
      <c r="B2440" s="108" t="s">
        <v>172</v>
      </c>
      <c r="C2440" s="108">
        <v>2007</v>
      </c>
      <c r="D2440" s="108" t="s">
        <v>45</v>
      </c>
      <c r="E2440" s="108">
        <v>3442</v>
      </c>
    </row>
    <row r="2441" spans="1:5" x14ac:dyDescent="0.25">
      <c r="A2441" s="112" t="str">
        <f t="shared" si="38"/>
        <v>West Midlands2007Sarcoma: Bone</v>
      </c>
      <c r="B2441" s="108" t="s">
        <v>172</v>
      </c>
      <c r="C2441" s="108">
        <v>2007</v>
      </c>
      <c r="D2441" s="108" t="s">
        <v>47</v>
      </c>
      <c r="E2441" s="108">
        <v>37</v>
      </c>
    </row>
    <row r="2442" spans="1:5" x14ac:dyDescent="0.25">
      <c r="A2442" s="112" t="str">
        <f t="shared" si="38"/>
        <v>West Midlands2007Sarcoma: connective and soft tissue</v>
      </c>
      <c r="B2442" s="108" t="s">
        <v>172</v>
      </c>
      <c r="C2442" s="108">
        <v>2007</v>
      </c>
      <c r="D2442" s="108" t="s">
        <v>49</v>
      </c>
      <c r="E2442" s="108">
        <v>152</v>
      </c>
    </row>
    <row r="2443" spans="1:5" x14ac:dyDescent="0.25">
      <c r="A2443" s="112" t="str">
        <f t="shared" si="38"/>
        <v>West Midlands2007Stomach</v>
      </c>
      <c r="B2443" s="108" t="s">
        <v>172</v>
      </c>
      <c r="C2443" s="108">
        <v>2007</v>
      </c>
      <c r="D2443" s="108" t="s">
        <v>51</v>
      </c>
      <c r="E2443" s="108">
        <v>779</v>
      </c>
    </row>
    <row r="2444" spans="1:5" x14ac:dyDescent="0.25">
      <c r="A2444" s="112" t="str">
        <f t="shared" si="38"/>
        <v>West Midlands2007Testis</v>
      </c>
      <c r="B2444" s="108" t="s">
        <v>172</v>
      </c>
      <c r="C2444" s="108">
        <v>2007</v>
      </c>
      <c r="D2444" s="108" t="s">
        <v>53</v>
      </c>
      <c r="E2444" s="108">
        <v>219</v>
      </c>
    </row>
    <row r="2445" spans="1:5" x14ac:dyDescent="0.25">
      <c r="A2445" s="112" t="str">
        <f t="shared" si="38"/>
        <v>West Midlands2007Uterus</v>
      </c>
      <c r="B2445" s="108" t="s">
        <v>172</v>
      </c>
      <c r="C2445" s="108">
        <v>2007</v>
      </c>
      <c r="D2445" s="108" t="s">
        <v>55</v>
      </c>
      <c r="E2445" s="108">
        <v>696</v>
      </c>
    </row>
    <row r="2446" spans="1:5" x14ac:dyDescent="0.25">
      <c r="A2446" s="112" t="str">
        <f t="shared" si="38"/>
        <v>West Midlands2007Vulva</v>
      </c>
      <c r="B2446" s="108" t="s">
        <v>172</v>
      </c>
      <c r="C2446" s="108">
        <v>2007</v>
      </c>
      <c r="D2446" s="108" t="s">
        <v>57</v>
      </c>
      <c r="E2446" s="108">
        <v>108</v>
      </c>
    </row>
    <row r="2447" spans="1:5" x14ac:dyDescent="0.25">
      <c r="A2447" s="112" t="str">
        <f t="shared" si="38"/>
        <v>West Midlands2007 Total</v>
      </c>
      <c r="B2447" s="108" t="s">
        <v>172</v>
      </c>
      <c r="C2447" s="108" t="s">
        <v>73</v>
      </c>
      <c r="D2447" s="108" t="s">
        <v>80</v>
      </c>
      <c r="E2447" s="108">
        <v>30424</v>
      </c>
    </row>
    <row r="2448" spans="1:5" x14ac:dyDescent="0.25">
      <c r="A2448" s="112" t="str">
        <f t="shared" si="38"/>
        <v>West Midlands2008Bladder</v>
      </c>
      <c r="B2448" s="108" t="s">
        <v>172</v>
      </c>
      <c r="C2448" s="108">
        <v>2008</v>
      </c>
      <c r="D2448" s="108" t="s">
        <v>14</v>
      </c>
      <c r="E2448" s="108">
        <v>787</v>
      </c>
    </row>
    <row r="2449" spans="1:5" x14ac:dyDescent="0.25">
      <c r="A2449" s="112" t="str">
        <f t="shared" si="38"/>
        <v>West Midlands2008Bladder (in situ)</v>
      </c>
      <c r="B2449" s="108" t="s">
        <v>172</v>
      </c>
      <c r="C2449" s="108">
        <v>2008</v>
      </c>
      <c r="D2449" s="108" t="s">
        <v>176</v>
      </c>
      <c r="E2449" s="108">
        <v>149</v>
      </c>
    </row>
    <row r="2450" spans="1:5" x14ac:dyDescent="0.25">
      <c r="A2450" s="112" t="str">
        <f t="shared" si="38"/>
        <v>West Midlands2008Brain</v>
      </c>
      <c r="B2450" s="108" t="s">
        <v>172</v>
      </c>
      <c r="C2450" s="108">
        <v>2008</v>
      </c>
      <c r="D2450" s="108" t="s">
        <v>15</v>
      </c>
      <c r="E2450" s="108">
        <v>460</v>
      </c>
    </row>
    <row r="2451" spans="1:5" x14ac:dyDescent="0.25">
      <c r="A2451" s="112" t="str">
        <f t="shared" si="38"/>
        <v>West Midlands2008Breast</v>
      </c>
      <c r="B2451" s="108" t="s">
        <v>172</v>
      </c>
      <c r="C2451" s="108">
        <v>2008</v>
      </c>
      <c r="D2451" s="108" t="s">
        <v>18</v>
      </c>
      <c r="E2451" s="108">
        <v>4358</v>
      </c>
    </row>
    <row r="2452" spans="1:5" x14ac:dyDescent="0.25">
      <c r="A2452" s="112" t="str">
        <f t="shared" si="38"/>
        <v>West Midlands2008Breast (in-situ)</v>
      </c>
      <c r="B2452" s="108" t="s">
        <v>172</v>
      </c>
      <c r="C2452" s="108">
        <v>2008</v>
      </c>
      <c r="D2452" s="108" t="s">
        <v>19</v>
      </c>
      <c r="E2452" s="108">
        <v>447</v>
      </c>
    </row>
    <row r="2453" spans="1:5" x14ac:dyDescent="0.25">
      <c r="A2453" s="112" t="str">
        <f t="shared" si="38"/>
        <v>West Midlands2008Cancer of Unknown Primary</v>
      </c>
      <c r="B2453" s="108" t="s">
        <v>172</v>
      </c>
      <c r="C2453" s="108">
        <v>2008</v>
      </c>
      <c r="D2453" s="108" t="s">
        <v>20</v>
      </c>
      <c r="E2453" s="108">
        <v>901</v>
      </c>
    </row>
    <row r="2454" spans="1:5" x14ac:dyDescent="0.25">
      <c r="A2454" s="112" t="str">
        <f t="shared" si="38"/>
        <v>West Midlands2008Cervix</v>
      </c>
      <c r="B2454" s="108" t="s">
        <v>172</v>
      </c>
      <c r="C2454" s="108">
        <v>2008</v>
      </c>
      <c r="D2454" s="108" t="s">
        <v>21</v>
      </c>
      <c r="E2454" s="108">
        <v>304</v>
      </c>
    </row>
    <row r="2455" spans="1:5" x14ac:dyDescent="0.25">
      <c r="A2455" s="112" t="str">
        <f t="shared" si="38"/>
        <v>West Midlands2008Cervix (in-situ)</v>
      </c>
      <c r="B2455" s="108" t="s">
        <v>172</v>
      </c>
      <c r="C2455" s="108">
        <v>2008</v>
      </c>
      <c r="D2455" s="108" t="s">
        <v>22</v>
      </c>
      <c r="E2455" s="108">
        <v>2863</v>
      </c>
    </row>
    <row r="2456" spans="1:5" x14ac:dyDescent="0.25">
      <c r="A2456" s="112" t="str">
        <f t="shared" si="38"/>
        <v>West Midlands2008Colorectal</v>
      </c>
      <c r="B2456" s="108" t="s">
        <v>172</v>
      </c>
      <c r="C2456" s="108">
        <v>2008</v>
      </c>
      <c r="D2456" s="108" t="s">
        <v>23</v>
      </c>
      <c r="E2456" s="108">
        <v>3499</v>
      </c>
    </row>
    <row r="2457" spans="1:5" x14ac:dyDescent="0.25">
      <c r="A2457" s="112" t="str">
        <f t="shared" si="38"/>
        <v>West Midlands2008Head and neck - Larynx</v>
      </c>
      <c r="B2457" s="108" t="s">
        <v>172</v>
      </c>
      <c r="C2457" s="108">
        <v>2008</v>
      </c>
      <c r="D2457" s="108" t="s">
        <v>177</v>
      </c>
      <c r="E2457" s="108">
        <v>186</v>
      </c>
    </row>
    <row r="2458" spans="1:5" x14ac:dyDescent="0.25">
      <c r="A2458" s="112" t="str">
        <f t="shared" si="38"/>
        <v>West Midlands2008Head and Neck - non specific</v>
      </c>
      <c r="B2458" s="108" t="s">
        <v>172</v>
      </c>
      <c r="C2458" s="108">
        <v>2008</v>
      </c>
      <c r="D2458" s="108" t="s">
        <v>27</v>
      </c>
      <c r="E2458" s="108">
        <v>49</v>
      </c>
    </row>
    <row r="2459" spans="1:5" x14ac:dyDescent="0.25">
      <c r="A2459" s="112" t="str">
        <f t="shared" si="38"/>
        <v>West Midlands2008Head and neck - Oral cavity</v>
      </c>
      <c r="B2459" s="108" t="s">
        <v>172</v>
      </c>
      <c r="C2459" s="108">
        <v>2008</v>
      </c>
      <c r="D2459" s="108" t="s">
        <v>24</v>
      </c>
      <c r="E2459" s="108">
        <v>229</v>
      </c>
    </row>
    <row r="2460" spans="1:5" x14ac:dyDescent="0.25">
      <c r="A2460" s="112" t="str">
        <f t="shared" si="38"/>
        <v>West Midlands2008Head and neck - Oropharynx</v>
      </c>
      <c r="B2460" s="108" t="s">
        <v>172</v>
      </c>
      <c r="C2460" s="108">
        <v>2008</v>
      </c>
      <c r="D2460" s="108" t="s">
        <v>25</v>
      </c>
      <c r="E2460" s="108">
        <v>125</v>
      </c>
    </row>
    <row r="2461" spans="1:5" x14ac:dyDescent="0.25">
      <c r="A2461" s="112" t="str">
        <f t="shared" si="38"/>
        <v>West Midlands2008Head and neck - Other (excl. oral cavity, oropharynx, larynx &amp; thyroid)</v>
      </c>
      <c r="B2461" s="108" t="s">
        <v>172</v>
      </c>
      <c r="C2461" s="108">
        <v>2008</v>
      </c>
      <c r="D2461" s="108" t="s">
        <v>28</v>
      </c>
      <c r="E2461" s="108">
        <v>144</v>
      </c>
    </row>
    <row r="2462" spans="1:5" x14ac:dyDescent="0.25">
      <c r="A2462" s="112" t="str">
        <f t="shared" si="38"/>
        <v>West Midlands2008Head and neck - Thyroid</v>
      </c>
      <c r="B2462" s="108" t="s">
        <v>172</v>
      </c>
      <c r="C2462" s="108">
        <v>2008</v>
      </c>
      <c r="D2462" s="108" t="s">
        <v>178</v>
      </c>
      <c r="E2462" s="108">
        <v>181</v>
      </c>
    </row>
    <row r="2463" spans="1:5" x14ac:dyDescent="0.25">
      <c r="A2463" s="112" t="str">
        <f t="shared" si="38"/>
        <v>West Midlands2008Hodgkin lymphoma</v>
      </c>
      <c r="B2463" s="108" t="s">
        <v>172</v>
      </c>
      <c r="C2463" s="108">
        <v>2008</v>
      </c>
      <c r="D2463" s="108" t="s">
        <v>29</v>
      </c>
      <c r="E2463" s="108">
        <v>130</v>
      </c>
    </row>
    <row r="2464" spans="1:5" x14ac:dyDescent="0.25">
      <c r="A2464" s="112" t="str">
        <f t="shared" si="38"/>
        <v>West Midlands2008Kidney</v>
      </c>
      <c r="B2464" s="108" t="s">
        <v>172</v>
      </c>
      <c r="C2464" s="108">
        <v>2008</v>
      </c>
      <c r="D2464" s="108" t="s">
        <v>31</v>
      </c>
      <c r="E2464" s="108">
        <v>625</v>
      </c>
    </row>
    <row r="2465" spans="1:5" x14ac:dyDescent="0.25">
      <c r="A2465" s="112" t="str">
        <f t="shared" si="38"/>
        <v>West Midlands2008Leukaemia: acute myeloid</v>
      </c>
      <c r="B2465" s="108" t="s">
        <v>172</v>
      </c>
      <c r="C2465" s="108">
        <v>2008</v>
      </c>
      <c r="D2465" s="108" t="s">
        <v>33</v>
      </c>
      <c r="E2465" s="108">
        <v>216</v>
      </c>
    </row>
    <row r="2466" spans="1:5" x14ac:dyDescent="0.25">
      <c r="A2466" s="112" t="str">
        <f t="shared" si="38"/>
        <v>West Midlands2008Leukaemia: chronic lymphocytic</v>
      </c>
      <c r="B2466" s="108" t="s">
        <v>172</v>
      </c>
      <c r="C2466" s="108">
        <v>2008</v>
      </c>
      <c r="D2466" s="108" t="s">
        <v>34</v>
      </c>
      <c r="E2466" s="108">
        <v>214</v>
      </c>
    </row>
    <row r="2467" spans="1:5" x14ac:dyDescent="0.25">
      <c r="A2467" s="112" t="str">
        <f t="shared" si="38"/>
        <v>West Midlands2008Leukaemia: other (all excluding AML and CLL)</v>
      </c>
      <c r="B2467" s="108" t="s">
        <v>172</v>
      </c>
      <c r="C2467" s="108">
        <v>2008</v>
      </c>
      <c r="D2467" s="108" t="s">
        <v>35</v>
      </c>
      <c r="E2467" s="108">
        <v>107</v>
      </c>
    </row>
    <row r="2468" spans="1:5" x14ac:dyDescent="0.25">
      <c r="A2468" s="112" t="str">
        <f t="shared" si="38"/>
        <v>West Midlands2008Liver</v>
      </c>
      <c r="B2468" s="108" t="s">
        <v>172</v>
      </c>
      <c r="C2468" s="108">
        <v>2008</v>
      </c>
      <c r="D2468" s="108" t="s">
        <v>179</v>
      </c>
      <c r="E2468" s="108">
        <v>351</v>
      </c>
    </row>
    <row r="2469" spans="1:5" x14ac:dyDescent="0.25">
      <c r="A2469" s="112" t="str">
        <f t="shared" si="38"/>
        <v>West Midlands2008Lung</v>
      </c>
      <c r="B2469" s="108" t="s">
        <v>172</v>
      </c>
      <c r="C2469" s="108">
        <v>2008</v>
      </c>
      <c r="D2469" s="108" t="s">
        <v>37</v>
      </c>
      <c r="E2469" s="108">
        <v>3372</v>
      </c>
    </row>
    <row r="2470" spans="1:5" x14ac:dyDescent="0.25">
      <c r="A2470" s="112" t="str">
        <f t="shared" si="38"/>
        <v>West Midlands2008Melanoma</v>
      </c>
      <c r="B2470" s="108" t="s">
        <v>172</v>
      </c>
      <c r="C2470" s="108">
        <v>2008</v>
      </c>
      <c r="D2470" s="108" t="s">
        <v>38</v>
      </c>
      <c r="E2470" s="108">
        <v>903</v>
      </c>
    </row>
    <row r="2471" spans="1:5" x14ac:dyDescent="0.25">
      <c r="A2471" s="112" t="str">
        <f t="shared" si="38"/>
        <v>West Midlands2008Meninges</v>
      </c>
      <c r="B2471" s="108" t="s">
        <v>172</v>
      </c>
      <c r="C2471" s="108">
        <v>2008</v>
      </c>
      <c r="D2471" s="108" t="s">
        <v>16</v>
      </c>
      <c r="E2471" s="108">
        <v>134</v>
      </c>
    </row>
    <row r="2472" spans="1:5" x14ac:dyDescent="0.25">
      <c r="A2472" s="112" t="str">
        <f t="shared" si="38"/>
        <v>West Midlands2008Mesothelioma</v>
      </c>
      <c r="B2472" s="108" t="s">
        <v>172</v>
      </c>
      <c r="C2472" s="108">
        <v>2008</v>
      </c>
      <c r="D2472" s="108" t="s">
        <v>39</v>
      </c>
      <c r="E2472" s="108">
        <v>174</v>
      </c>
    </row>
    <row r="2473" spans="1:5" x14ac:dyDescent="0.25">
      <c r="A2473" s="112" t="str">
        <f t="shared" si="38"/>
        <v>West Midlands2008Multiple myeloma</v>
      </c>
      <c r="B2473" s="108" t="s">
        <v>172</v>
      </c>
      <c r="C2473" s="108">
        <v>2008</v>
      </c>
      <c r="D2473" s="108" t="s">
        <v>40</v>
      </c>
      <c r="E2473" s="108">
        <v>414</v>
      </c>
    </row>
    <row r="2474" spans="1:5" x14ac:dyDescent="0.25">
      <c r="A2474" s="112" t="str">
        <f t="shared" si="38"/>
        <v>West Midlands2008Non-Hodgkin lymphoma</v>
      </c>
      <c r="B2474" s="108" t="s">
        <v>172</v>
      </c>
      <c r="C2474" s="108">
        <v>2008</v>
      </c>
      <c r="D2474" s="108" t="s">
        <v>30</v>
      </c>
      <c r="E2474" s="108">
        <v>883</v>
      </c>
    </row>
    <row r="2475" spans="1:5" x14ac:dyDescent="0.25">
      <c r="A2475" s="112" t="str">
        <f t="shared" si="38"/>
        <v>West Midlands2008Oesophagus</v>
      </c>
      <c r="B2475" s="108" t="s">
        <v>172</v>
      </c>
      <c r="C2475" s="108">
        <v>2008</v>
      </c>
      <c r="D2475" s="108" t="s">
        <v>41</v>
      </c>
      <c r="E2475" s="108">
        <v>769</v>
      </c>
    </row>
    <row r="2476" spans="1:5" x14ac:dyDescent="0.25">
      <c r="A2476" s="112" t="str">
        <f t="shared" si="38"/>
        <v>West Midlands2008Other and unspecified urinary</v>
      </c>
      <c r="B2476" s="108" t="s">
        <v>172</v>
      </c>
      <c r="C2476" s="108">
        <v>2008</v>
      </c>
      <c r="D2476" s="108" t="s">
        <v>32</v>
      </c>
      <c r="E2476" s="108">
        <v>128</v>
      </c>
    </row>
    <row r="2477" spans="1:5" x14ac:dyDescent="0.25">
      <c r="A2477" s="112" t="str">
        <f t="shared" si="38"/>
        <v>West Midlands2008Other CNS and intracranial tumours</v>
      </c>
      <c r="B2477" s="108" t="s">
        <v>172</v>
      </c>
      <c r="C2477" s="108">
        <v>2008</v>
      </c>
      <c r="D2477" s="108" t="s">
        <v>17</v>
      </c>
      <c r="E2477" s="108">
        <v>115</v>
      </c>
    </row>
    <row r="2478" spans="1:5" x14ac:dyDescent="0.25">
      <c r="A2478" s="112" t="str">
        <f t="shared" si="38"/>
        <v>West Midlands2008Other haematological malignancies</v>
      </c>
      <c r="B2478" s="108" t="s">
        <v>172</v>
      </c>
      <c r="C2478" s="108">
        <v>2008</v>
      </c>
      <c r="D2478" s="108" t="s">
        <v>36</v>
      </c>
      <c r="E2478" s="108">
        <v>113</v>
      </c>
    </row>
    <row r="2479" spans="1:5" x14ac:dyDescent="0.25">
      <c r="A2479" s="112" t="str">
        <f t="shared" si="38"/>
        <v>West Midlands2008Other malignant neoplasms</v>
      </c>
      <c r="B2479" s="108" t="s">
        <v>172</v>
      </c>
      <c r="C2479" s="108">
        <v>2008</v>
      </c>
      <c r="D2479" s="108" t="s">
        <v>42</v>
      </c>
      <c r="E2479" s="108">
        <v>633</v>
      </c>
    </row>
    <row r="2480" spans="1:5" x14ac:dyDescent="0.25">
      <c r="A2480" s="112" t="str">
        <f t="shared" si="38"/>
        <v>West Midlands2008Ovary</v>
      </c>
      <c r="B2480" s="108" t="s">
        <v>172</v>
      </c>
      <c r="C2480" s="108">
        <v>2008</v>
      </c>
      <c r="D2480" s="108" t="s">
        <v>43</v>
      </c>
      <c r="E2480" s="108">
        <v>624</v>
      </c>
    </row>
    <row r="2481" spans="1:5" x14ac:dyDescent="0.25">
      <c r="A2481" s="112" t="str">
        <f t="shared" si="38"/>
        <v>West Midlands2008Pancreas</v>
      </c>
      <c r="B2481" s="108" t="s">
        <v>172</v>
      </c>
      <c r="C2481" s="108">
        <v>2008</v>
      </c>
      <c r="D2481" s="108" t="s">
        <v>44</v>
      </c>
      <c r="E2481" s="108">
        <v>752</v>
      </c>
    </row>
    <row r="2482" spans="1:5" x14ac:dyDescent="0.25">
      <c r="A2482" s="112" t="str">
        <f t="shared" si="38"/>
        <v>West Midlands2008Prostate</v>
      </c>
      <c r="B2482" s="108" t="s">
        <v>172</v>
      </c>
      <c r="C2482" s="108">
        <v>2008</v>
      </c>
      <c r="D2482" s="108" t="s">
        <v>45</v>
      </c>
      <c r="E2482" s="108">
        <v>3626</v>
      </c>
    </row>
    <row r="2483" spans="1:5" x14ac:dyDescent="0.25">
      <c r="A2483" s="112" t="str">
        <f t="shared" si="38"/>
        <v>West Midlands2008Sarcoma: Bone</v>
      </c>
      <c r="B2483" s="108" t="s">
        <v>172</v>
      </c>
      <c r="C2483" s="108">
        <v>2008</v>
      </c>
      <c r="D2483" s="108" t="s">
        <v>47</v>
      </c>
      <c r="E2483" s="108">
        <v>56</v>
      </c>
    </row>
    <row r="2484" spans="1:5" x14ac:dyDescent="0.25">
      <c r="A2484" s="112" t="str">
        <f t="shared" si="38"/>
        <v>West Midlands2008Sarcoma: connective and soft tissue</v>
      </c>
      <c r="B2484" s="108" t="s">
        <v>172</v>
      </c>
      <c r="C2484" s="108">
        <v>2008</v>
      </c>
      <c r="D2484" s="108" t="s">
        <v>49</v>
      </c>
      <c r="E2484" s="108">
        <v>179</v>
      </c>
    </row>
    <row r="2485" spans="1:5" x14ac:dyDescent="0.25">
      <c r="A2485" s="112" t="str">
        <f t="shared" si="38"/>
        <v>West Midlands2008Stomach</v>
      </c>
      <c r="B2485" s="108" t="s">
        <v>172</v>
      </c>
      <c r="C2485" s="108">
        <v>2008</v>
      </c>
      <c r="D2485" s="108" t="s">
        <v>51</v>
      </c>
      <c r="E2485" s="108">
        <v>759</v>
      </c>
    </row>
    <row r="2486" spans="1:5" x14ac:dyDescent="0.25">
      <c r="A2486" s="112" t="str">
        <f t="shared" si="38"/>
        <v>West Midlands2008Testis</v>
      </c>
      <c r="B2486" s="108" t="s">
        <v>172</v>
      </c>
      <c r="C2486" s="108">
        <v>2008</v>
      </c>
      <c r="D2486" s="108" t="s">
        <v>53</v>
      </c>
      <c r="E2486" s="108">
        <v>179</v>
      </c>
    </row>
    <row r="2487" spans="1:5" x14ac:dyDescent="0.25">
      <c r="A2487" s="112" t="str">
        <f t="shared" si="38"/>
        <v>West Midlands2008Uterus</v>
      </c>
      <c r="B2487" s="108" t="s">
        <v>172</v>
      </c>
      <c r="C2487" s="108">
        <v>2008</v>
      </c>
      <c r="D2487" s="108" t="s">
        <v>55</v>
      </c>
      <c r="E2487" s="108">
        <v>755</v>
      </c>
    </row>
    <row r="2488" spans="1:5" x14ac:dyDescent="0.25">
      <c r="A2488" s="112" t="str">
        <f t="shared" si="38"/>
        <v>West Midlands2008Vulva</v>
      </c>
      <c r="B2488" s="108" t="s">
        <v>172</v>
      </c>
      <c r="C2488" s="108">
        <v>2008</v>
      </c>
      <c r="D2488" s="108" t="s">
        <v>57</v>
      </c>
      <c r="E2488" s="108">
        <v>114</v>
      </c>
    </row>
    <row r="2489" spans="1:5" x14ac:dyDescent="0.25">
      <c r="A2489" s="112" t="str">
        <f t="shared" si="38"/>
        <v>West Midlands2008 Total</v>
      </c>
      <c r="B2489" s="108" t="s">
        <v>172</v>
      </c>
      <c r="C2489" s="108" t="s">
        <v>74</v>
      </c>
      <c r="D2489" s="108" t="s">
        <v>80</v>
      </c>
      <c r="E2489" s="108">
        <v>31007</v>
      </c>
    </row>
    <row r="2490" spans="1:5" x14ac:dyDescent="0.25">
      <c r="A2490" s="112" t="str">
        <f t="shared" si="38"/>
        <v>West Midlands2009Bladder</v>
      </c>
      <c r="B2490" s="108" t="s">
        <v>172</v>
      </c>
      <c r="C2490" s="108">
        <v>2009</v>
      </c>
      <c r="D2490" s="108" t="s">
        <v>14</v>
      </c>
      <c r="E2490" s="108">
        <v>877</v>
      </c>
    </row>
    <row r="2491" spans="1:5" x14ac:dyDescent="0.25">
      <c r="A2491" s="112" t="str">
        <f t="shared" si="38"/>
        <v>West Midlands2009Bladder (in situ)</v>
      </c>
      <c r="B2491" s="108" t="s">
        <v>172</v>
      </c>
      <c r="C2491" s="108">
        <v>2009</v>
      </c>
      <c r="D2491" s="108" t="s">
        <v>176</v>
      </c>
      <c r="E2491" s="108">
        <v>158</v>
      </c>
    </row>
    <row r="2492" spans="1:5" x14ac:dyDescent="0.25">
      <c r="A2492" s="112" t="str">
        <f t="shared" si="38"/>
        <v>West Midlands2009Brain</v>
      </c>
      <c r="B2492" s="108" t="s">
        <v>172</v>
      </c>
      <c r="C2492" s="108">
        <v>2009</v>
      </c>
      <c r="D2492" s="108" t="s">
        <v>15</v>
      </c>
      <c r="E2492" s="108">
        <v>467</v>
      </c>
    </row>
    <row r="2493" spans="1:5" x14ac:dyDescent="0.25">
      <c r="A2493" s="112" t="str">
        <f t="shared" si="38"/>
        <v>West Midlands2009Breast</v>
      </c>
      <c r="B2493" s="108" t="s">
        <v>172</v>
      </c>
      <c r="C2493" s="108">
        <v>2009</v>
      </c>
      <c r="D2493" s="108" t="s">
        <v>18</v>
      </c>
      <c r="E2493" s="108">
        <v>4308</v>
      </c>
    </row>
    <row r="2494" spans="1:5" x14ac:dyDescent="0.25">
      <c r="A2494" s="112" t="str">
        <f t="shared" si="38"/>
        <v>West Midlands2009Breast (in-situ)</v>
      </c>
      <c r="B2494" s="108" t="s">
        <v>172</v>
      </c>
      <c r="C2494" s="108">
        <v>2009</v>
      </c>
      <c r="D2494" s="108" t="s">
        <v>19</v>
      </c>
      <c r="E2494" s="108">
        <v>433</v>
      </c>
    </row>
    <row r="2495" spans="1:5" x14ac:dyDescent="0.25">
      <c r="A2495" s="112" t="str">
        <f t="shared" si="38"/>
        <v>West Midlands2009Cancer of Unknown Primary</v>
      </c>
      <c r="B2495" s="108" t="s">
        <v>172</v>
      </c>
      <c r="C2495" s="108">
        <v>2009</v>
      </c>
      <c r="D2495" s="108" t="s">
        <v>20</v>
      </c>
      <c r="E2495" s="108">
        <v>868</v>
      </c>
    </row>
    <row r="2496" spans="1:5" x14ac:dyDescent="0.25">
      <c r="A2496" s="112" t="str">
        <f t="shared" si="38"/>
        <v>West Midlands2009Cervix</v>
      </c>
      <c r="B2496" s="108" t="s">
        <v>172</v>
      </c>
      <c r="C2496" s="108">
        <v>2009</v>
      </c>
      <c r="D2496" s="108" t="s">
        <v>21</v>
      </c>
      <c r="E2496" s="108">
        <v>304</v>
      </c>
    </row>
    <row r="2497" spans="1:5" x14ac:dyDescent="0.25">
      <c r="A2497" s="112" t="str">
        <f t="shared" si="38"/>
        <v>West Midlands2009Cervix (in-situ)</v>
      </c>
      <c r="B2497" s="108" t="s">
        <v>172</v>
      </c>
      <c r="C2497" s="108">
        <v>2009</v>
      </c>
      <c r="D2497" s="108" t="s">
        <v>22</v>
      </c>
      <c r="E2497" s="108">
        <v>3468</v>
      </c>
    </row>
    <row r="2498" spans="1:5" x14ac:dyDescent="0.25">
      <c r="A2498" s="112" t="str">
        <f t="shared" si="38"/>
        <v>West Midlands2009Colorectal</v>
      </c>
      <c r="B2498" s="108" t="s">
        <v>172</v>
      </c>
      <c r="C2498" s="108">
        <v>2009</v>
      </c>
      <c r="D2498" s="108" t="s">
        <v>23</v>
      </c>
      <c r="E2498" s="108">
        <v>3645</v>
      </c>
    </row>
    <row r="2499" spans="1:5" x14ac:dyDescent="0.25">
      <c r="A2499" s="112" t="str">
        <f t="shared" si="38"/>
        <v>West Midlands2009Head and neck - Larynx</v>
      </c>
      <c r="B2499" s="108" t="s">
        <v>172</v>
      </c>
      <c r="C2499" s="108">
        <v>2009</v>
      </c>
      <c r="D2499" s="108" t="s">
        <v>177</v>
      </c>
      <c r="E2499" s="108">
        <v>193</v>
      </c>
    </row>
    <row r="2500" spans="1:5" x14ac:dyDescent="0.25">
      <c r="A2500" s="112" t="str">
        <f t="shared" si="38"/>
        <v>West Midlands2009Head and Neck - non specific</v>
      </c>
      <c r="B2500" s="108" t="s">
        <v>172</v>
      </c>
      <c r="C2500" s="108">
        <v>2009</v>
      </c>
      <c r="D2500" s="108" t="s">
        <v>27</v>
      </c>
      <c r="E2500" s="108">
        <v>58</v>
      </c>
    </row>
    <row r="2501" spans="1:5" x14ac:dyDescent="0.25">
      <c r="A2501" s="112" t="str">
        <f t="shared" si="38"/>
        <v>West Midlands2009Head and neck - Oral cavity</v>
      </c>
      <c r="B2501" s="108" t="s">
        <v>172</v>
      </c>
      <c r="C2501" s="108">
        <v>2009</v>
      </c>
      <c r="D2501" s="108" t="s">
        <v>24</v>
      </c>
      <c r="E2501" s="108">
        <v>255</v>
      </c>
    </row>
    <row r="2502" spans="1:5" x14ac:dyDescent="0.25">
      <c r="A2502" s="112" t="str">
        <f t="shared" ref="A2502:A2565" si="39">CONCATENATE(B2502,C2502,D2502)</f>
        <v>West Midlands2009Head and neck - Oropharynx</v>
      </c>
      <c r="B2502" s="108" t="s">
        <v>172</v>
      </c>
      <c r="C2502" s="108">
        <v>2009</v>
      </c>
      <c r="D2502" s="108" t="s">
        <v>25</v>
      </c>
      <c r="E2502" s="108">
        <v>139</v>
      </c>
    </row>
    <row r="2503" spans="1:5" x14ac:dyDescent="0.25">
      <c r="A2503" s="112" t="str">
        <f t="shared" si="39"/>
        <v>West Midlands2009Head and neck - Other (excl. oral cavity, oropharynx, larynx &amp; thyroid)</v>
      </c>
      <c r="B2503" s="108" t="s">
        <v>172</v>
      </c>
      <c r="C2503" s="108">
        <v>2009</v>
      </c>
      <c r="D2503" s="108" t="s">
        <v>28</v>
      </c>
      <c r="E2503" s="108">
        <v>160</v>
      </c>
    </row>
    <row r="2504" spans="1:5" x14ac:dyDescent="0.25">
      <c r="A2504" s="112" t="str">
        <f t="shared" si="39"/>
        <v>West Midlands2009Head and neck - Thyroid</v>
      </c>
      <c r="B2504" s="108" t="s">
        <v>172</v>
      </c>
      <c r="C2504" s="108">
        <v>2009</v>
      </c>
      <c r="D2504" s="108" t="s">
        <v>178</v>
      </c>
      <c r="E2504" s="108">
        <v>197</v>
      </c>
    </row>
    <row r="2505" spans="1:5" x14ac:dyDescent="0.25">
      <c r="A2505" s="112" t="str">
        <f t="shared" si="39"/>
        <v>West Midlands2009Hodgkin lymphoma</v>
      </c>
      <c r="B2505" s="108" t="s">
        <v>172</v>
      </c>
      <c r="C2505" s="108">
        <v>2009</v>
      </c>
      <c r="D2505" s="108" t="s">
        <v>29</v>
      </c>
      <c r="E2505" s="108">
        <v>154</v>
      </c>
    </row>
    <row r="2506" spans="1:5" x14ac:dyDescent="0.25">
      <c r="A2506" s="112" t="str">
        <f t="shared" si="39"/>
        <v>West Midlands2009Kidney</v>
      </c>
      <c r="B2506" s="108" t="s">
        <v>172</v>
      </c>
      <c r="C2506" s="108">
        <v>2009</v>
      </c>
      <c r="D2506" s="108" t="s">
        <v>31</v>
      </c>
      <c r="E2506" s="108">
        <v>692</v>
      </c>
    </row>
    <row r="2507" spans="1:5" x14ac:dyDescent="0.25">
      <c r="A2507" s="112" t="str">
        <f t="shared" si="39"/>
        <v>West Midlands2009Leukaemia: acute myeloid</v>
      </c>
      <c r="B2507" s="108" t="s">
        <v>172</v>
      </c>
      <c r="C2507" s="108">
        <v>2009</v>
      </c>
      <c r="D2507" s="108" t="s">
        <v>33</v>
      </c>
      <c r="E2507" s="108">
        <v>244</v>
      </c>
    </row>
    <row r="2508" spans="1:5" x14ac:dyDescent="0.25">
      <c r="A2508" s="112" t="str">
        <f t="shared" si="39"/>
        <v>West Midlands2009Leukaemia: chronic lymphocytic</v>
      </c>
      <c r="B2508" s="108" t="s">
        <v>172</v>
      </c>
      <c r="C2508" s="108">
        <v>2009</v>
      </c>
      <c r="D2508" s="108" t="s">
        <v>34</v>
      </c>
      <c r="E2508" s="108">
        <v>304</v>
      </c>
    </row>
    <row r="2509" spans="1:5" x14ac:dyDescent="0.25">
      <c r="A2509" s="112" t="str">
        <f t="shared" si="39"/>
        <v>West Midlands2009Leukaemia: other (all excluding AML and CLL)</v>
      </c>
      <c r="B2509" s="108" t="s">
        <v>172</v>
      </c>
      <c r="C2509" s="108">
        <v>2009</v>
      </c>
      <c r="D2509" s="108" t="s">
        <v>35</v>
      </c>
      <c r="E2509" s="108">
        <v>118</v>
      </c>
    </row>
    <row r="2510" spans="1:5" x14ac:dyDescent="0.25">
      <c r="A2510" s="112" t="str">
        <f t="shared" si="39"/>
        <v>West Midlands2009Liver</v>
      </c>
      <c r="B2510" s="108" t="s">
        <v>172</v>
      </c>
      <c r="C2510" s="108">
        <v>2009</v>
      </c>
      <c r="D2510" s="108" t="s">
        <v>179</v>
      </c>
      <c r="E2510" s="108">
        <v>342</v>
      </c>
    </row>
    <row r="2511" spans="1:5" x14ac:dyDescent="0.25">
      <c r="A2511" s="112" t="str">
        <f t="shared" si="39"/>
        <v>West Midlands2009Lung</v>
      </c>
      <c r="B2511" s="108" t="s">
        <v>172</v>
      </c>
      <c r="C2511" s="108">
        <v>2009</v>
      </c>
      <c r="D2511" s="108" t="s">
        <v>37</v>
      </c>
      <c r="E2511" s="108">
        <v>3485</v>
      </c>
    </row>
    <row r="2512" spans="1:5" x14ac:dyDescent="0.25">
      <c r="A2512" s="112" t="str">
        <f t="shared" si="39"/>
        <v>West Midlands2009Melanoma</v>
      </c>
      <c r="B2512" s="108" t="s">
        <v>172</v>
      </c>
      <c r="C2512" s="108">
        <v>2009</v>
      </c>
      <c r="D2512" s="108" t="s">
        <v>38</v>
      </c>
      <c r="E2512" s="108">
        <v>932</v>
      </c>
    </row>
    <row r="2513" spans="1:5" x14ac:dyDescent="0.25">
      <c r="A2513" s="112" t="str">
        <f t="shared" si="39"/>
        <v>West Midlands2009Meninges</v>
      </c>
      <c r="B2513" s="108" t="s">
        <v>172</v>
      </c>
      <c r="C2513" s="108">
        <v>2009</v>
      </c>
      <c r="D2513" s="108" t="s">
        <v>16</v>
      </c>
      <c r="E2513" s="108">
        <v>132</v>
      </c>
    </row>
    <row r="2514" spans="1:5" x14ac:dyDescent="0.25">
      <c r="A2514" s="112" t="str">
        <f t="shared" si="39"/>
        <v>West Midlands2009Mesothelioma</v>
      </c>
      <c r="B2514" s="108" t="s">
        <v>172</v>
      </c>
      <c r="C2514" s="108">
        <v>2009</v>
      </c>
      <c r="D2514" s="108" t="s">
        <v>39</v>
      </c>
      <c r="E2514" s="108">
        <v>168</v>
      </c>
    </row>
    <row r="2515" spans="1:5" x14ac:dyDescent="0.25">
      <c r="A2515" s="112" t="str">
        <f t="shared" si="39"/>
        <v>West Midlands2009Multiple myeloma</v>
      </c>
      <c r="B2515" s="108" t="s">
        <v>172</v>
      </c>
      <c r="C2515" s="108">
        <v>2009</v>
      </c>
      <c r="D2515" s="108" t="s">
        <v>40</v>
      </c>
      <c r="E2515" s="108">
        <v>423</v>
      </c>
    </row>
    <row r="2516" spans="1:5" x14ac:dyDescent="0.25">
      <c r="A2516" s="112" t="str">
        <f t="shared" si="39"/>
        <v>West Midlands2009Non-Hodgkin lymphoma</v>
      </c>
      <c r="B2516" s="108" t="s">
        <v>172</v>
      </c>
      <c r="C2516" s="108">
        <v>2009</v>
      </c>
      <c r="D2516" s="108" t="s">
        <v>30</v>
      </c>
      <c r="E2516" s="108">
        <v>1003</v>
      </c>
    </row>
    <row r="2517" spans="1:5" x14ac:dyDescent="0.25">
      <c r="A2517" s="112" t="str">
        <f t="shared" si="39"/>
        <v>West Midlands2009Oesophagus</v>
      </c>
      <c r="B2517" s="108" t="s">
        <v>172</v>
      </c>
      <c r="C2517" s="108">
        <v>2009</v>
      </c>
      <c r="D2517" s="108" t="s">
        <v>41</v>
      </c>
      <c r="E2517" s="108">
        <v>764</v>
      </c>
    </row>
    <row r="2518" spans="1:5" x14ac:dyDescent="0.25">
      <c r="A2518" s="112" t="str">
        <f t="shared" si="39"/>
        <v>West Midlands2009Other and unspecified urinary</v>
      </c>
      <c r="B2518" s="108" t="s">
        <v>172</v>
      </c>
      <c r="C2518" s="108">
        <v>2009</v>
      </c>
      <c r="D2518" s="108" t="s">
        <v>32</v>
      </c>
      <c r="E2518" s="108">
        <v>122</v>
      </c>
    </row>
    <row r="2519" spans="1:5" x14ac:dyDescent="0.25">
      <c r="A2519" s="112" t="str">
        <f t="shared" si="39"/>
        <v>West Midlands2009Other CNS and intracranial tumours</v>
      </c>
      <c r="B2519" s="108" t="s">
        <v>172</v>
      </c>
      <c r="C2519" s="108">
        <v>2009</v>
      </c>
      <c r="D2519" s="108" t="s">
        <v>17</v>
      </c>
      <c r="E2519" s="108">
        <v>98</v>
      </c>
    </row>
    <row r="2520" spans="1:5" x14ac:dyDescent="0.25">
      <c r="A2520" s="112" t="str">
        <f t="shared" si="39"/>
        <v>West Midlands2009Other haematological malignancies</v>
      </c>
      <c r="B2520" s="108" t="s">
        <v>172</v>
      </c>
      <c r="C2520" s="108">
        <v>2009</v>
      </c>
      <c r="D2520" s="108" t="s">
        <v>36</v>
      </c>
      <c r="E2520" s="108">
        <v>127</v>
      </c>
    </row>
    <row r="2521" spans="1:5" x14ac:dyDescent="0.25">
      <c r="A2521" s="112" t="str">
        <f t="shared" si="39"/>
        <v>West Midlands2009Other malignant neoplasms</v>
      </c>
      <c r="B2521" s="108" t="s">
        <v>172</v>
      </c>
      <c r="C2521" s="108">
        <v>2009</v>
      </c>
      <c r="D2521" s="108" t="s">
        <v>42</v>
      </c>
      <c r="E2521" s="108">
        <v>564</v>
      </c>
    </row>
    <row r="2522" spans="1:5" x14ac:dyDescent="0.25">
      <c r="A2522" s="112" t="str">
        <f t="shared" si="39"/>
        <v>West Midlands2009Ovary</v>
      </c>
      <c r="B2522" s="108" t="s">
        <v>172</v>
      </c>
      <c r="C2522" s="108">
        <v>2009</v>
      </c>
      <c r="D2522" s="108" t="s">
        <v>43</v>
      </c>
      <c r="E2522" s="108">
        <v>702</v>
      </c>
    </row>
    <row r="2523" spans="1:5" x14ac:dyDescent="0.25">
      <c r="A2523" s="112" t="str">
        <f t="shared" si="39"/>
        <v>West Midlands2009Pancreas</v>
      </c>
      <c r="B2523" s="108" t="s">
        <v>172</v>
      </c>
      <c r="C2523" s="108">
        <v>2009</v>
      </c>
      <c r="D2523" s="108" t="s">
        <v>44</v>
      </c>
      <c r="E2523" s="108">
        <v>681</v>
      </c>
    </row>
    <row r="2524" spans="1:5" x14ac:dyDescent="0.25">
      <c r="A2524" s="112" t="str">
        <f t="shared" si="39"/>
        <v>West Midlands2009Prostate</v>
      </c>
      <c r="B2524" s="108" t="s">
        <v>172</v>
      </c>
      <c r="C2524" s="108">
        <v>2009</v>
      </c>
      <c r="D2524" s="108" t="s">
        <v>45</v>
      </c>
      <c r="E2524" s="108">
        <v>3814</v>
      </c>
    </row>
    <row r="2525" spans="1:5" x14ac:dyDescent="0.25">
      <c r="A2525" s="112" t="str">
        <f t="shared" si="39"/>
        <v>West Midlands2009Sarcoma: Bone</v>
      </c>
      <c r="B2525" s="108" t="s">
        <v>172</v>
      </c>
      <c r="C2525" s="108">
        <v>2009</v>
      </c>
      <c r="D2525" s="108" t="s">
        <v>47</v>
      </c>
      <c r="E2525" s="108">
        <v>55</v>
      </c>
    </row>
    <row r="2526" spans="1:5" x14ac:dyDescent="0.25">
      <c r="A2526" s="112" t="str">
        <f t="shared" si="39"/>
        <v>West Midlands2009Sarcoma: connective and soft tissue</v>
      </c>
      <c r="B2526" s="108" t="s">
        <v>172</v>
      </c>
      <c r="C2526" s="108">
        <v>2009</v>
      </c>
      <c r="D2526" s="108" t="s">
        <v>49</v>
      </c>
      <c r="E2526" s="108">
        <v>197</v>
      </c>
    </row>
    <row r="2527" spans="1:5" x14ac:dyDescent="0.25">
      <c r="A2527" s="112" t="str">
        <f t="shared" si="39"/>
        <v>West Midlands2009Stomach</v>
      </c>
      <c r="B2527" s="108" t="s">
        <v>172</v>
      </c>
      <c r="C2527" s="108">
        <v>2009</v>
      </c>
      <c r="D2527" s="108" t="s">
        <v>51</v>
      </c>
      <c r="E2527" s="108">
        <v>703</v>
      </c>
    </row>
    <row r="2528" spans="1:5" x14ac:dyDescent="0.25">
      <c r="A2528" s="112" t="str">
        <f t="shared" si="39"/>
        <v>West Midlands2009Testis</v>
      </c>
      <c r="B2528" s="108" t="s">
        <v>172</v>
      </c>
      <c r="C2528" s="108">
        <v>2009</v>
      </c>
      <c r="D2528" s="108" t="s">
        <v>53</v>
      </c>
      <c r="E2528" s="108">
        <v>209</v>
      </c>
    </row>
    <row r="2529" spans="1:5" x14ac:dyDescent="0.25">
      <c r="A2529" s="112" t="str">
        <f t="shared" si="39"/>
        <v>West Midlands2009Uterus</v>
      </c>
      <c r="B2529" s="108" t="s">
        <v>172</v>
      </c>
      <c r="C2529" s="108">
        <v>2009</v>
      </c>
      <c r="D2529" s="108" t="s">
        <v>55</v>
      </c>
      <c r="E2529" s="108">
        <v>731</v>
      </c>
    </row>
    <row r="2530" spans="1:5" x14ac:dyDescent="0.25">
      <c r="A2530" s="112" t="str">
        <f t="shared" si="39"/>
        <v>West Midlands2009Vulva</v>
      </c>
      <c r="B2530" s="108" t="s">
        <v>172</v>
      </c>
      <c r="C2530" s="108">
        <v>2009</v>
      </c>
      <c r="D2530" s="108" t="s">
        <v>57</v>
      </c>
      <c r="E2530" s="108">
        <v>115</v>
      </c>
    </row>
    <row r="2531" spans="1:5" x14ac:dyDescent="0.25">
      <c r="A2531" s="112" t="str">
        <f t="shared" si="39"/>
        <v>West Midlands2009 Total</v>
      </c>
      <c r="B2531" s="108" t="s">
        <v>172</v>
      </c>
      <c r="C2531" s="108" t="s">
        <v>75</v>
      </c>
      <c r="D2531" s="108" t="s">
        <v>80</v>
      </c>
      <c r="E2531" s="108">
        <v>32409</v>
      </c>
    </row>
    <row r="2532" spans="1:5" x14ac:dyDescent="0.25">
      <c r="A2532" s="112" t="str">
        <f t="shared" si="39"/>
        <v>West Midlands2010Bladder</v>
      </c>
      <c r="B2532" s="108" t="s">
        <v>172</v>
      </c>
      <c r="C2532" s="108">
        <v>2010</v>
      </c>
      <c r="D2532" s="108" t="s">
        <v>14</v>
      </c>
      <c r="E2532" s="108">
        <v>940</v>
      </c>
    </row>
    <row r="2533" spans="1:5" x14ac:dyDescent="0.25">
      <c r="A2533" s="112" t="str">
        <f t="shared" si="39"/>
        <v>West Midlands2010Bladder (in situ)</v>
      </c>
      <c r="B2533" s="108" t="s">
        <v>172</v>
      </c>
      <c r="C2533" s="108">
        <v>2010</v>
      </c>
      <c r="D2533" s="108" t="s">
        <v>176</v>
      </c>
      <c r="E2533" s="108">
        <v>155</v>
      </c>
    </row>
    <row r="2534" spans="1:5" x14ac:dyDescent="0.25">
      <c r="A2534" s="112" t="str">
        <f t="shared" si="39"/>
        <v>West Midlands2010Brain</v>
      </c>
      <c r="B2534" s="108" t="s">
        <v>172</v>
      </c>
      <c r="C2534" s="108">
        <v>2010</v>
      </c>
      <c r="D2534" s="108" t="s">
        <v>15</v>
      </c>
      <c r="E2534" s="108">
        <v>478</v>
      </c>
    </row>
    <row r="2535" spans="1:5" x14ac:dyDescent="0.25">
      <c r="A2535" s="112" t="str">
        <f t="shared" si="39"/>
        <v>West Midlands2010Breast</v>
      </c>
      <c r="B2535" s="108" t="s">
        <v>172</v>
      </c>
      <c r="C2535" s="108">
        <v>2010</v>
      </c>
      <c r="D2535" s="108" t="s">
        <v>18</v>
      </c>
      <c r="E2535" s="108">
        <v>4493</v>
      </c>
    </row>
    <row r="2536" spans="1:5" x14ac:dyDescent="0.25">
      <c r="A2536" s="112" t="str">
        <f t="shared" si="39"/>
        <v>West Midlands2010Breast (in-situ)</v>
      </c>
      <c r="B2536" s="108" t="s">
        <v>172</v>
      </c>
      <c r="C2536" s="108">
        <v>2010</v>
      </c>
      <c r="D2536" s="108" t="s">
        <v>19</v>
      </c>
      <c r="E2536" s="108">
        <v>496</v>
      </c>
    </row>
    <row r="2537" spans="1:5" x14ac:dyDescent="0.25">
      <c r="A2537" s="112" t="str">
        <f t="shared" si="39"/>
        <v>West Midlands2010Cancer of Unknown Primary</v>
      </c>
      <c r="B2537" s="108" t="s">
        <v>172</v>
      </c>
      <c r="C2537" s="108">
        <v>2010</v>
      </c>
      <c r="D2537" s="108" t="s">
        <v>20</v>
      </c>
      <c r="E2537" s="108">
        <v>884</v>
      </c>
    </row>
    <row r="2538" spans="1:5" x14ac:dyDescent="0.25">
      <c r="A2538" s="112" t="str">
        <f t="shared" si="39"/>
        <v>West Midlands2010Cervix</v>
      </c>
      <c r="B2538" s="108" t="s">
        <v>172</v>
      </c>
      <c r="C2538" s="108">
        <v>2010</v>
      </c>
      <c r="D2538" s="108" t="s">
        <v>21</v>
      </c>
      <c r="E2538" s="108">
        <v>247</v>
      </c>
    </row>
    <row r="2539" spans="1:5" x14ac:dyDescent="0.25">
      <c r="A2539" s="112" t="str">
        <f t="shared" si="39"/>
        <v>West Midlands2010Cervix (in-situ)</v>
      </c>
      <c r="B2539" s="108" t="s">
        <v>172</v>
      </c>
      <c r="C2539" s="108">
        <v>2010</v>
      </c>
      <c r="D2539" s="108" t="s">
        <v>22</v>
      </c>
      <c r="E2539" s="108">
        <v>2892</v>
      </c>
    </row>
    <row r="2540" spans="1:5" x14ac:dyDescent="0.25">
      <c r="A2540" s="112" t="str">
        <f t="shared" si="39"/>
        <v>West Midlands2010Colorectal</v>
      </c>
      <c r="B2540" s="108" t="s">
        <v>172</v>
      </c>
      <c r="C2540" s="108">
        <v>2010</v>
      </c>
      <c r="D2540" s="108" t="s">
        <v>23</v>
      </c>
      <c r="E2540" s="108">
        <v>3663</v>
      </c>
    </row>
    <row r="2541" spans="1:5" x14ac:dyDescent="0.25">
      <c r="A2541" s="112" t="str">
        <f t="shared" si="39"/>
        <v>West Midlands2010Head and neck - Larynx</v>
      </c>
      <c r="B2541" s="108" t="s">
        <v>172</v>
      </c>
      <c r="C2541" s="108">
        <v>2010</v>
      </c>
      <c r="D2541" s="108" t="s">
        <v>177</v>
      </c>
      <c r="E2541" s="108">
        <v>239</v>
      </c>
    </row>
    <row r="2542" spans="1:5" x14ac:dyDescent="0.25">
      <c r="A2542" s="112" t="str">
        <f t="shared" si="39"/>
        <v>West Midlands2010Head and Neck - non specific</v>
      </c>
      <c r="B2542" s="108" t="s">
        <v>172</v>
      </c>
      <c r="C2542" s="108">
        <v>2010</v>
      </c>
      <c r="D2542" s="108" t="s">
        <v>27</v>
      </c>
      <c r="E2542" s="108">
        <v>46</v>
      </c>
    </row>
    <row r="2543" spans="1:5" x14ac:dyDescent="0.25">
      <c r="A2543" s="112" t="str">
        <f t="shared" si="39"/>
        <v>West Midlands2010Head and neck - Oral cavity</v>
      </c>
      <c r="B2543" s="108" t="s">
        <v>172</v>
      </c>
      <c r="C2543" s="108">
        <v>2010</v>
      </c>
      <c r="D2543" s="108" t="s">
        <v>24</v>
      </c>
      <c r="E2543" s="108">
        <v>259</v>
      </c>
    </row>
    <row r="2544" spans="1:5" x14ac:dyDescent="0.25">
      <c r="A2544" s="112" t="str">
        <f t="shared" si="39"/>
        <v>West Midlands2010Head and neck - Oropharynx</v>
      </c>
      <c r="B2544" s="108" t="s">
        <v>172</v>
      </c>
      <c r="C2544" s="108">
        <v>2010</v>
      </c>
      <c r="D2544" s="108" t="s">
        <v>25</v>
      </c>
      <c r="E2544" s="108">
        <v>218</v>
      </c>
    </row>
    <row r="2545" spans="1:5" x14ac:dyDescent="0.25">
      <c r="A2545" s="112" t="str">
        <f t="shared" si="39"/>
        <v>West Midlands2010Head and neck - Other (excl. oral cavity, oropharynx, larynx &amp; thyroid)</v>
      </c>
      <c r="B2545" s="108" t="s">
        <v>172</v>
      </c>
      <c r="C2545" s="108">
        <v>2010</v>
      </c>
      <c r="D2545" s="108" t="s">
        <v>28</v>
      </c>
      <c r="E2545" s="108">
        <v>152</v>
      </c>
    </row>
    <row r="2546" spans="1:5" x14ac:dyDescent="0.25">
      <c r="A2546" s="112" t="str">
        <f t="shared" si="39"/>
        <v>West Midlands2010Head and neck - Thyroid</v>
      </c>
      <c r="B2546" s="108" t="s">
        <v>172</v>
      </c>
      <c r="C2546" s="108">
        <v>2010</v>
      </c>
      <c r="D2546" s="108" t="s">
        <v>178</v>
      </c>
      <c r="E2546" s="108">
        <v>219</v>
      </c>
    </row>
    <row r="2547" spans="1:5" x14ac:dyDescent="0.25">
      <c r="A2547" s="112" t="str">
        <f t="shared" si="39"/>
        <v>West Midlands2010Hodgkin lymphoma</v>
      </c>
      <c r="B2547" s="108" t="s">
        <v>172</v>
      </c>
      <c r="C2547" s="108">
        <v>2010</v>
      </c>
      <c r="D2547" s="108" t="s">
        <v>29</v>
      </c>
      <c r="E2547" s="108">
        <v>163</v>
      </c>
    </row>
    <row r="2548" spans="1:5" x14ac:dyDescent="0.25">
      <c r="A2548" s="112" t="str">
        <f t="shared" si="39"/>
        <v>West Midlands2010Kidney</v>
      </c>
      <c r="B2548" s="108" t="s">
        <v>172</v>
      </c>
      <c r="C2548" s="108">
        <v>2010</v>
      </c>
      <c r="D2548" s="108" t="s">
        <v>31</v>
      </c>
      <c r="E2548" s="108">
        <v>664</v>
      </c>
    </row>
    <row r="2549" spans="1:5" x14ac:dyDescent="0.25">
      <c r="A2549" s="112" t="str">
        <f t="shared" si="39"/>
        <v>West Midlands2010Leukaemia: acute myeloid</v>
      </c>
      <c r="B2549" s="108" t="s">
        <v>172</v>
      </c>
      <c r="C2549" s="108">
        <v>2010</v>
      </c>
      <c r="D2549" s="108" t="s">
        <v>33</v>
      </c>
      <c r="E2549" s="108">
        <v>214</v>
      </c>
    </row>
    <row r="2550" spans="1:5" x14ac:dyDescent="0.25">
      <c r="A2550" s="112" t="str">
        <f t="shared" si="39"/>
        <v>West Midlands2010Leukaemia: chronic lymphocytic</v>
      </c>
      <c r="B2550" s="108" t="s">
        <v>172</v>
      </c>
      <c r="C2550" s="108">
        <v>2010</v>
      </c>
      <c r="D2550" s="108" t="s">
        <v>34</v>
      </c>
      <c r="E2550" s="108">
        <v>314</v>
      </c>
    </row>
    <row r="2551" spans="1:5" x14ac:dyDescent="0.25">
      <c r="A2551" s="112" t="str">
        <f t="shared" si="39"/>
        <v>West Midlands2010Leukaemia: other (all excluding AML and CLL)</v>
      </c>
      <c r="B2551" s="108" t="s">
        <v>172</v>
      </c>
      <c r="C2551" s="108">
        <v>2010</v>
      </c>
      <c r="D2551" s="108" t="s">
        <v>35</v>
      </c>
      <c r="E2551" s="108">
        <v>96</v>
      </c>
    </row>
    <row r="2552" spans="1:5" x14ac:dyDescent="0.25">
      <c r="A2552" s="112" t="str">
        <f t="shared" si="39"/>
        <v>West Midlands2010Liver</v>
      </c>
      <c r="B2552" s="108" t="s">
        <v>172</v>
      </c>
      <c r="C2552" s="108">
        <v>2010</v>
      </c>
      <c r="D2552" s="108" t="s">
        <v>179</v>
      </c>
      <c r="E2552" s="108">
        <v>336</v>
      </c>
    </row>
    <row r="2553" spans="1:5" x14ac:dyDescent="0.25">
      <c r="A2553" s="112" t="str">
        <f t="shared" si="39"/>
        <v>West Midlands2010Lung</v>
      </c>
      <c r="B2553" s="108" t="s">
        <v>172</v>
      </c>
      <c r="C2553" s="108">
        <v>2010</v>
      </c>
      <c r="D2553" s="108" t="s">
        <v>37</v>
      </c>
      <c r="E2553" s="108">
        <v>3516</v>
      </c>
    </row>
    <row r="2554" spans="1:5" x14ac:dyDescent="0.25">
      <c r="A2554" s="112" t="str">
        <f t="shared" si="39"/>
        <v>West Midlands2010Melanoma</v>
      </c>
      <c r="B2554" s="108" t="s">
        <v>172</v>
      </c>
      <c r="C2554" s="108">
        <v>2010</v>
      </c>
      <c r="D2554" s="108" t="s">
        <v>38</v>
      </c>
      <c r="E2554" s="108">
        <v>955</v>
      </c>
    </row>
    <row r="2555" spans="1:5" x14ac:dyDescent="0.25">
      <c r="A2555" s="112" t="str">
        <f t="shared" si="39"/>
        <v>West Midlands2010Meninges</v>
      </c>
      <c r="B2555" s="108" t="s">
        <v>172</v>
      </c>
      <c r="C2555" s="108">
        <v>2010</v>
      </c>
      <c r="D2555" s="108" t="s">
        <v>16</v>
      </c>
      <c r="E2555" s="108">
        <v>198</v>
      </c>
    </row>
    <row r="2556" spans="1:5" x14ac:dyDescent="0.25">
      <c r="A2556" s="112" t="str">
        <f t="shared" si="39"/>
        <v>West Midlands2010Mesothelioma</v>
      </c>
      <c r="B2556" s="108" t="s">
        <v>172</v>
      </c>
      <c r="C2556" s="108">
        <v>2010</v>
      </c>
      <c r="D2556" s="108" t="s">
        <v>39</v>
      </c>
      <c r="E2556" s="108">
        <v>184</v>
      </c>
    </row>
    <row r="2557" spans="1:5" x14ac:dyDescent="0.25">
      <c r="A2557" s="112" t="str">
        <f t="shared" si="39"/>
        <v>West Midlands2010Multiple myeloma</v>
      </c>
      <c r="B2557" s="108" t="s">
        <v>172</v>
      </c>
      <c r="C2557" s="108">
        <v>2010</v>
      </c>
      <c r="D2557" s="108" t="s">
        <v>40</v>
      </c>
      <c r="E2557" s="108">
        <v>372</v>
      </c>
    </row>
    <row r="2558" spans="1:5" x14ac:dyDescent="0.25">
      <c r="A2558" s="112" t="str">
        <f t="shared" si="39"/>
        <v>West Midlands2010Non-Hodgkin lymphoma</v>
      </c>
      <c r="B2558" s="108" t="s">
        <v>172</v>
      </c>
      <c r="C2558" s="108">
        <v>2010</v>
      </c>
      <c r="D2558" s="108" t="s">
        <v>30</v>
      </c>
      <c r="E2558" s="108">
        <v>1050</v>
      </c>
    </row>
    <row r="2559" spans="1:5" x14ac:dyDescent="0.25">
      <c r="A2559" s="112" t="str">
        <f t="shared" si="39"/>
        <v>West Midlands2010Oesophagus</v>
      </c>
      <c r="B2559" s="108" t="s">
        <v>172</v>
      </c>
      <c r="C2559" s="108">
        <v>2010</v>
      </c>
      <c r="D2559" s="108" t="s">
        <v>41</v>
      </c>
      <c r="E2559" s="108">
        <v>807</v>
      </c>
    </row>
    <row r="2560" spans="1:5" x14ac:dyDescent="0.25">
      <c r="A2560" s="112" t="str">
        <f t="shared" si="39"/>
        <v>West Midlands2010Other and unspecified urinary</v>
      </c>
      <c r="B2560" s="108" t="s">
        <v>172</v>
      </c>
      <c r="C2560" s="108">
        <v>2010</v>
      </c>
      <c r="D2560" s="108" t="s">
        <v>32</v>
      </c>
      <c r="E2560" s="108">
        <v>136</v>
      </c>
    </row>
    <row r="2561" spans="1:5" x14ac:dyDescent="0.25">
      <c r="A2561" s="112" t="str">
        <f t="shared" si="39"/>
        <v>West Midlands2010Other CNS and intracranial tumours</v>
      </c>
      <c r="B2561" s="108" t="s">
        <v>172</v>
      </c>
      <c r="C2561" s="108">
        <v>2010</v>
      </c>
      <c r="D2561" s="108" t="s">
        <v>17</v>
      </c>
      <c r="E2561" s="108">
        <v>193</v>
      </c>
    </row>
    <row r="2562" spans="1:5" x14ac:dyDescent="0.25">
      <c r="A2562" s="112" t="str">
        <f t="shared" si="39"/>
        <v>West Midlands2010Other haematological malignancies</v>
      </c>
      <c r="B2562" s="108" t="s">
        <v>172</v>
      </c>
      <c r="C2562" s="108">
        <v>2010</v>
      </c>
      <c r="D2562" s="108" t="s">
        <v>36</v>
      </c>
      <c r="E2562" s="108">
        <v>114</v>
      </c>
    </row>
    <row r="2563" spans="1:5" x14ac:dyDescent="0.25">
      <c r="A2563" s="112" t="str">
        <f t="shared" si="39"/>
        <v>West Midlands2010Other malignant neoplasms</v>
      </c>
      <c r="B2563" s="108" t="s">
        <v>172</v>
      </c>
      <c r="C2563" s="108">
        <v>2010</v>
      </c>
      <c r="D2563" s="108" t="s">
        <v>42</v>
      </c>
      <c r="E2563" s="108">
        <v>607</v>
      </c>
    </row>
    <row r="2564" spans="1:5" x14ac:dyDescent="0.25">
      <c r="A2564" s="112" t="str">
        <f t="shared" si="39"/>
        <v>West Midlands2010Ovary</v>
      </c>
      <c r="B2564" s="108" t="s">
        <v>172</v>
      </c>
      <c r="C2564" s="108">
        <v>2010</v>
      </c>
      <c r="D2564" s="108" t="s">
        <v>43</v>
      </c>
      <c r="E2564" s="108">
        <v>657</v>
      </c>
    </row>
    <row r="2565" spans="1:5" x14ac:dyDescent="0.25">
      <c r="A2565" s="112" t="str">
        <f t="shared" si="39"/>
        <v>West Midlands2010Pancreas</v>
      </c>
      <c r="B2565" s="108" t="s">
        <v>172</v>
      </c>
      <c r="C2565" s="108">
        <v>2010</v>
      </c>
      <c r="D2565" s="108" t="s">
        <v>44</v>
      </c>
      <c r="E2565" s="108">
        <v>796</v>
      </c>
    </row>
    <row r="2566" spans="1:5" x14ac:dyDescent="0.25">
      <c r="A2566" s="112" t="str">
        <f t="shared" ref="A2566:A2629" si="40">CONCATENATE(B2566,C2566,D2566)</f>
        <v>West Midlands2010Prostate</v>
      </c>
      <c r="B2566" s="108" t="s">
        <v>172</v>
      </c>
      <c r="C2566" s="108">
        <v>2010</v>
      </c>
      <c r="D2566" s="108" t="s">
        <v>45</v>
      </c>
      <c r="E2566" s="108">
        <v>3949</v>
      </c>
    </row>
    <row r="2567" spans="1:5" x14ac:dyDescent="0.25">
      <c r="A2567" s="112" t="str">
        <f t="shared" si="40"/>
        <v>West Midlands2010Sarcoma: Bone</v>
      </c>
      <c r="B2567" s="108" t="s">
        <v>172</v>
      </c>
      <c r="C2567" s="108">
        <v>2010</v>
      </c>
      <c r="D2567" s="108" t="s">
        <v>47</v>
      </c>
      <c r="E2567" s="108">
        <v>49</v>
      </c>
    </row>
    <row r="2568" spans="1:5" x14ac:dyDescent="0.25">
      <c r="A2568" s="112" t="str">
        <f t="shared" si="40"/>
        <v>West Midlands2010Sarcoma: connective and soft tissue</v>
      </c>
      <c r="B2568" s="108" t="s">
        <v>172</v>
      </c>
      <c r="C2568" s="108">
        <v>2010</v>
      </c>
      <c r="D2568" s="108" t="s">
        <v>49</v>
      </c>
      <c r="E2568" s="108">
        <v>205</v>
      </c>
    </row>
    <row r="2569" spans="1:5" x14ac:dyDescent="0.25">
      <c r="A2569" s="112" t="str">
        <f t="shared" si="40"/>
        <v>West Midlands2010Stomach</v>
      </c>
      <c r="B2569" s="108" t="s">
        <v>172</v>
      </c>
      <c r="C2569" s="108">
        <v>2010</v>
      </c>
      <c r="D2569" s="108" t="s">
        <v>51</v>
      </c>
      <c r="E2569" s="108">
        <v>705</v>
      </c>
    </row>
    <row r="2570" spans="1:5" x14ac:dyDescent="0.25">
      <c r="A2570" s="112" t="str">
        <f t="shared" si="40"/>
        <v>West Midlands2010Testis</v>
      </c>
      <c r="B2570" s="108" t="s">
        <v>172</v>
      </c>
      <c r="C2570" s="108">
        <v>2010</v>
      </c>
      <c r="D2570" s="108" t="s">
        <v>53</v>
      </c>
      <c r="E2570" s="108">
        <v>199</v>
      </c>
    </row>
    <row r="2571" spans="1:5" x14ac:dyDescent="0.25">
      <c r="A2571" s="112" t="str">
        <f t="shared" si="40"/>
        <v>West Midlands2010Uterus</v>
      </c>
      <c r="B2571" s="108" t="s">
        <v>172</v>
      </c>
      <c r="C2571" s="108">
        <v>2010</v>
      </c>
      <c r="D2571" s="108" t="s">
        <v>55</v>
      </c>
      <c r="E2571" s="108">
        <v>754</v>
      </c>
    </row>
    <row r="2572" spans="1:5" x14ac:dyDescent="0.25">
      <c r="A2572" s="112" t="str">
        <f t="shared" si="40"/>
        <v>West Midlands2010Vulva</v>
      </c>
      <c r="B2572" s="108" t="s">
        <v>172</v>
      </c>
      <c r="C2572" s="108">
        <v>2010</v>
      </c>
      <c r="D2572" s="108" t="s">
        <v>57</v>
      </c>
      <c r="E2572" s="108">
        <v>114</v>
      </c>
    </row>
    <row r="2573" spans="1:5" x14ac:dyDescent="0.25">
      <c r="A2573" s="112" t="str">
        <f t="shared" si="40"/>
        <v>West Midlands2010 Total</v>
      </c>
      <c r="B2573" s="108" t="s">
        <v>172</v>
      </c>
      <c r="C2573" s="108" t="s">
        <v>76</v>
      </c>
      <c r="D2573" s="108" t="s">
        <v>80</v>
      </c>
      <c r="E2573" s="108">
        <v>32728</v>
      </c>
    </row>
    <row r="2574" spans="1:5" x14ac:dyDescent="0.25">
      <c r="A2574" s="112" t="str">
        <f t="shared" si="40"/>
        <v>West Midlands2011Bladder</v>
      </c>
      <c r="B2574" s="108" t="s">
        <v>172</v>
      </c>
      <c r="C2574" s="108">
        <v>2011</v>
      </c>
      <c r="D2574" s="108" t="s">
        <v>14</v>
      </c>
      <c r="E2574" s="108">
        <v>925</v>
      </c>
    </row>
    <row r="2575" spans="1:5" x14ac:dyDescent="0.25">
      <c r="A2575" s="112" t="str">
        <f t="shared" si="40"/>
        <v>West Midlands2011Bladder (in situ)</v>
      </c>
      <c r="B2575" s="108" t="s">
        <v>172</v>
      </c>
      <c r="C2575" s="108">
        <v>2011</v>
      </c>
      <c r="D2575" s="108" t="s">
        <v>176</v>
      </c>
      <c r="E2575" s="108">
        <v>226</v>
      </c>
    </row>
    <row r="2576" spans="1:5" x14ac:dyDescent="0.25">
      <c r="A2576" s="112" t="str">
        <f t="shared" si="40"/>
        <v>West Midlands2011Brain</v>
      </c>
      <c r="B2576" s="108" t="s">
        <v>172</v>
      </c>
      <c r="C2576" s="108">
        <v>2011</v>
      </c>
      <c r="D2576" s="108" t="s">
        <v>15</v>
      </c>
      <c r="E2576" s="108">
        <v>463</v>
      </c>
    </row>
    <row r="2577" spans="1:5" x14ac:dyDescent="0.25">
      <c r="A2577" s="112" t="str">
        <f t="shared" si="40"/>
        <v>West Midlands2011Breast</v>
      </c>
      <c r="B2577" s="108" t="s">
        <v>172</v>
      </c>
      <c r="C2577" s="108">
        <v>2011</v>
      </c>
      <c r="D2577" s="108" t="s">
        <v>18</v>
      </c>
      <c r="E2577" s="108">
        <v>4458</v>
      </c>
    </row>
    <row r="2578" spans="1:5" x14ac:dyDescent="0.25">
      <c r="A2578" s="112" t="str">
        <f t="shared" si="40"/>
        <v>West Midlands2011Breast (in-situ)</v>
      </c>
      <c r="B2578" s="108" t="s">
        <v>172</v>
      </c>
      <c r="C2578" s="108">
        <v>2011</v>
      </c>
      <c r="D2578" s="108" t="s">
        <v>19</v>
      </c>
      <c r="E2578" s="108">
        <v>557</v>
      </c>
    </row>
    <row r="2579" spans="1:5" x14ac:dyDescent="0.25">
      <c r="A2579" s="112" t="str">
        <f t="shared" si="40"/>
        <v>West Midlands2011Cancer of Unknown Primary</v>
      </c>
      <c r="B2579" s="108" t="s">
        <v>172</v>
      </c>
      <c r="C2579" s="108">
        <v>2011</v>
      </c>
      <c r="D2579" s="108" t="s">
        <v>20</v>
      </c>
      <c r="E2579" s="108">
        <v>934</v>
      </c>
    </row>
    <row r="2580" spans="1:5" x14ac:dyDescent="0.25">
      <c r="A2580" s="112" t="str">
        <f t="shared" si="40"/>
        <v>West Midlands2011Cervix</v>
      </c>
      <c r="B2580" s="108" t="s">
        <v>172</v>
      </c>
      <c r="C2580" s="108">
        <v>2011</v>
      </c>
      <c r="D2580" s="108" t="s">
        <v>21</v>
      </c>
      <c r="E2580" s="108">
        <v>291</v>
      </c>
    </row>
    <row r="2581" spans="1:5" x14ac:dyDescent="0.25">
      <c r="A2581" s="112" t="str">
        <f t="shared" si="40"/>
        <v>West Midlands2011Cervix (in-situ)</v>
      </c>
      <c r="B2581" s="108" t="s">
        <v>172</v>
      </c>
      <c r="C2581" s="108">
        <v>2011</v>
      </c>
      <c r="D2581" s="108" t="s">
        <v>22</v>
      </c>
      <c r="E2581" s="108">
        <v>2949</v>
      </c>
    </row>
    <row r="2582" spans="1:5" x14ac:dyDescent="0.25">
      <c r="A2582" s="112" t="str">
        <f t="shared" si="40"/>
        <v>West Midlands2011Colorectal</v>
      </c>
      <c r="B2582" s="108" t="s">
        <v>172</v>
      </c>
      <c r="C2582" s="108">
        <v>2011</v>
      </c>
      <c r="D2582" s="108" t="s">
        <v>23</v>
      </c>
      <c r="E2582" s="108">
        <v>3652</v>
      </c>
    </row>
    <row r="2583" spans="1:5" x14ac:dyDescent="0.25">
      <c r="A2583" s="112" t="str">
        <f t="shared" si="40"/>
        <v>West Midlands2011Head and neck - Larynx</v>
      </c>
      <c r="B2583" s="108" t="s">
        <v>172</v>
      </c>
      <c r="C2583" s="108">
        <v>2011</v>
      </c>
      <c r="D2583" s="108" t="s">
        <v>177</v>
      </c>
      <c r="E2583" s="108">
        <v>181</v>
      </c>
    </row>
    <row r="2584" spans="1:5" x14ac:dyDescent="0.25">
      <c r="A2584" s="112" t="str">
        <f t="shared" si="40"/>
        <v>West Midlands2011Head and Neck - non specific</v>
      </c>
      <c r="B2584" s="108" t="s">
        <v>172</v>
      </c>
      <c r="C2584" s="108">
        <v>2011</v>
      </c>
      <c r="D2584" s="108" t="s">
        <v>27</v>
      </c>
      <c r="E2584" s="108">
        <v>50</v>
      </c>
    </row>
    <row r="2585" spans="1:5" x14ac:dyDescent="0.25">
      <c r="A2585" s="112" t="str">
        <f t="shared" si="40"/>
        <v>West Midlands2011Head and neck - Oral cavity</v>
      </c>
      <c r="B2585" s="108" t="s">
        <v>172</v>
      </c>
      <c r="C2585" s="108">
        <v>2011</v>
      </c>
      <c r="D2585" s="108" t="s">
        <v>24</v>
      </c>
      <c r="E2585" s="108">
        <v>245</v>
      </c>
    </row>
    <row r="2586" spans="1:5" x14ac:dyDescent="0.25">
      <c r="A2586" s="112" t="str">
        <f t="shared" si="40"/>
        <v>West Midlands2011Head and neck - Oropharynx</v>
      </c>
      <c r="B2586" s="108" t="s">
        <v>172</v>
      </c>
      <c r="C2586" s="108">
        <v>2011</v>
      </c>
      <c r="D2586" s="108" t="s">
        <v>25</v>
      </c>
      <c r="E2586" s="108">
        <v>186</v>
      </c>
    </row>
    <row r="2587" spans="1:5" x14ac:dyDescent="0.25">
      <c r="A2587" s="112" t="str">
        <f t="shared" si="40"/>
        <v>West Midlands2011Head and neck - Other (excl. oral cavity, oropharynx, larynx &amp; thyroid)</v>
      </c>
      <c r="B2587" s="108" t="s">
        <v>172</v>
      </c>
      <c r="C2587" s="108">
        <v>2011</v>
      </c>
      <c r="D2587" s="108" t="s">
        <v>28</v>
      </c>
      <c r="E2587" s="108">
        <v>207</v>
      </c>
    </row>
    <row r="2588" spans="1:5" x14ac:dyDescent="0.25">
      <c r="A2588" s="112" t="str">
        <f t="shared" si="40"/>
        <v>West Midlands2011Head and neck - Thyroid</v>
      </c>
      <c r="B2588" s="108" t="s">
        <v>172</v>
      </c>
      <c r="C2588" s="108">
        <v>2011</v>
      </c>
      <c r="D2588" s="108" t="s">
        <v>178</v>
      </c>
      <c r="E2588" s="108">
        <v>260</v>
      </c>
    </row>
    <row r="2589" spans="1:5" x14ac:dyDescent="0.25">
      <c r="A2589" s="112" t="str">
        <f t="shared" si="40"/>
        <v>West Midlands2011Hodgkin lymphoma</v>
      </c>
      <c r="B2589" s="108" t="s">
        <v>172</v>
      </c>
      <c r="C2589" s="108">
        <v>2011</v>
      </c>
      <c r="D2589" s="108" t="s">
        <v>29</v>
      </c>
      <c r="E2589" s="108">
        <v>173</v>
      </c>
    </row>
    <row r="2590" spans="1:5" x14ac:dyDescent="0.25">
      <c r="A2590" s="112" t="str">
        <f t="shared" si="40"/>
        <v>West Midlands2011Kidney</v>
      </c>
      <c r="B2590" s="108" t="s">
        <v>172</v>
      </c>
      <c r="C2590" s="108">
        <v>2011</v>
      </c>
      <c r="D2590" s="108" t="s">
        <v>31</v>
      </c>
      <c r="E2590" s="108">
        <v>797</v>
      </c>
    </row>
    <row r="2591" spans="1:5" x14ac:dyDescent="0.25">
      <c r="A2591" s="112" t="str">
        <f t="shared" si="40"/>
        <v>West Midlands2011Leukaemia: acute myeloid</v>
      </c>
      <c r="B2591" s="108" t="s">
        <v>172</v>
      </c>
      <c r="C2591" s="108">
        <v>2011</v>
      </c>
      <c r="D2591" s="108" t="s">
        <v>33</v>
      </c>
      <c r="E2591" s="108">
        <v>241</v>
      </c>
    </row>
    <row r="2592" spans="1:5" x14ac:dyDescent="0.25">
      <c r="A2592" s="112" t="str">
        <f t="shared" si="40"/>
        <v>West Midlands2011Leukaemia: chronic lymphocytic</v>
      </c>
      <c r="B2592" s="108" t="s">
        <v>172</v>
      </c>
      <c r="C2592" s="108">
        <v>2011</v>
      </c>
      <c r="D2592" s="108" t="s">
        <v>34</v>
      </c>
      <c r="E2592" s="108">
        <v>319</v>
      </c>
    </row>
    <row r="2593" spans="1:5" x14ac:dyDescent="0.25">
      <c r="A2593" s="112" t="str">
        <f t="shared" si="40"/>
        <v>West Midlands2011Leukaemia: other (all excluding AML and CLL)</v>
      </c>
      <c r="B2593" s="108" t="s">
        <v>172</v>
      </c>
      <c r="C2593" s="108">
        <v>2011</v>
      </c>
      <c r="D2593" s="108" t="s">
        <v>35</v>
      </c>
      <c r="E2593" s="108">
        <v>129</v>
      </c>
    </row>
    <row r="2594" spans="1:5" x14ac:dyDescent="0.25">
      <c r="A2594" s="112" t="str">
        <f t="shared" si="40"/>
        <v>West Midlands2011Liver</v>
      </c>
      <c r="B2594" s="108" t="s">
        <v>172</v>
      </c>
      <c r="C2594" s="108">
        <v>2011</v>
      </c>
      <c r="D2594" s="108" t="s">
        <v>179</v>
      </c>
      <c r="E2594" s="108">
        <v>371</v>
      </c>
    </row>
    <row r="2595" spans="1:5" x14ac:dyDescent="0.25">
      <c r="A2595" s="112" t="str">
        <f t="shared" si="40"/>
        <v>West Midlands2011Lung</v>
      </c>
      <c r="B2595" s="108" t="s">
        <v>172</v>
      </c>
      <c r="C2595" s="108">
        <v>2011</v>
      </c>
      <c r="D2595" s="108" t="s">
        <v>37</v>
      </c>
      <c r="E2595" s="108">
        <v>3552</v>
      </c>
    </row>
    <row r="2596" spans="1:5" x14ac:dyDescent="0.25">
      <c r="A2596" s="112" t="str">
        <f t="shared" si="40"/>
        <v>West Midlands2011Melanoma</v>
      </c>
      <c r="B2596" s="108" t="s">
        <v>172</v>
      </c>
      <c r="C2596" s="108">
        <v>2011</v>
      </c>
      <c r="D2596" s="108" t="s">
        <v>38</v>
      </c>
      <c r="E2596" s="108">
        <v>1047</v>
      </c>
    </row>
    <row r="2597" spans="1:5" x14ac:dyDescent="0.25">
      <c r="A2597" s="112" t="str">
        <f t="shared" si="40"/>
        <v>West Midlands2011Meninges</v>
      </c>
      <c r="B2597" s="108" t="s">
        <v>172</v>
      </c>
      <c r="C2597" s="108">
        <v>2011</v>
      </c>
      <c r="D2597" s="108" t="s">
        <v>16</v>
      </c>
      <c r="E2597" s="108">
        <v>162</v>
      </c>
    </row>
    <row r="2598" spans="1:5" x14ac:dyDescent="0.25">
      <c r="A2598" s="112" t="str">
        <f t="shared" si="40"/>
        <v>West Midlands2011Mesothelioma</v>
      </c>
      <c r="B2598" s="108" t="s">
        <v>172</v>
      </c>
      <c r="C2598" s="108">
        <v>2011</v>
      </c>
      <c r="D2598" s="108" t="s">
        <v>39</v>
      </c>
      <c r="E2598" s="108">
        <v>176</v>
      </c>
    </row>
    <row r="2599" spans="1:5" x14ac:dyDescent="0.25">
      <c r="A2599" s="112" t="str">
        <f t="shared" si="40"/>
        <v>West Midlands2011Multiple myeloma</v>
      </c>
      <c r="B2599" s="108" t="s">
        <v>172</v>
      </c>
      <c r="C2599" s="108">
        <v>2011</v>
      </c>
      <c r="D2599" s="108" t="s">
        <v>40</v>
      </c>
      <c r="E2599" s="108">
        <v>430</v>
      </c>
    </row>
    <row r="2600" spans="1:5" x14ac:dyDescent="0.25">
      <c r="A2600" s="112" t="str">
        <f t="shared" si="40"/>
        <v>West Midlands2011Non-Hodgkin lymphoma</v>
      </c>
      <c r="B2600" s="108" t="s">
        <v>172</v>
      </c>
      <c r="C2600" s="108">
        <v>2011</v>
      </c>
      <c r="D2600" s="108" t="s">
        <v>30</v>
      </c>
      <c r="E2600" s="108">
        <v>1060</v>
      </c>
    </row>
    <row r="2601" spans="1:5" x14ac:dyDescent="0.25">
      <c r="A2601" s="112" t="str">
        <f t="shared" si="40"/>
        <v>West Midlands2011Oesophagus</v>
      </c>
      <c r="B2601" s="108" t="s">
        <v>172</v>
      </c>
      <c r="C2601" s="108">
        <v>2011</v>
      </c>
      <c r="D2601" s="108" t="s">
        <v>41</v>
      </c>
      <c r="E2601" s="108">
        <v>819</v>
      </c>
    </row>
    <row r="2602" spans="1:5" x14ac:dyDescent="0.25">
      <c r="A2602" s="112" t="str">
        <f t="shared" si="40"/>
        <v>West Midlands2011Other and unspecified urinary</v>
      </c>
      <c r="B2602" s="108" t="s">
        <v>172</v>
      </c>
      <c r="C2602" s="108">
        <v>2011</v>
      </c>
      <c r="D2602" s="108" t="s">
        <v>32</v>
      </c>
      <c r="E2602" s="108">
        <v>134</v>
      </c>
    </row>
    <row r="2603" spans="1:5" x14ac:dyDescent="0.25">
      <c r="A2603" s="112" t="str">
        <f t="shared" si="40"/>
        <v>West Midlands2011Other CNS and intracranial tumours</v>
      </c>
      <c r="B2603" s="108" t="s">
        <v>172</v>
      </c>
      <c r="C2603" s="108">
        <v>2011</v>
      </c>
      <c r="D2603" s="108" t="s">
        <v>17</v>
      </c>
      <c r="E2603" s="108">
        <v>124</v>
      </c>
    </row>
    <row r="2604" spans="1:5" x14ac:dyDescent="0.25">
      <c r="A2604" s="112" t="str">
        <f t="shared" si="40"/>
        <v>West Midlands2011Other haematological malignancies</v>
      </c>
      <c r="B2604" s="108" t="s">
        <v>172</v>
      </c>
      <c r="C2604" s="108">
        <v>2011</v>
      </c>
      <c r="D2604" s="108" t="s">
        <v>36</v>
      </c>
      <c r="E2604" s="108">
        <v>126</v>
      </c>
    </row>
    <row r="2605" spans="1:5" x14ac:dyDescent="0.25">
      <c r="A2605" s="112" t="str">
        <f t="shared" si="40"/>
        <v>West Midlands2011Other malignant neoplasms</v>
      </c>
      <c r="B2605" s="108" t="s">
        <v>172</v>
      </c>
      <c r="C2605" s="108">
        <v>2011</v>
      </c>
      <c r="D2605" s="108" t="s">
        <v>42</v>
      </c>
      <c r="E2605" s="108">
        <v>585</v>
      </c>
    </row>
    <row r="2606" spans="1:5" x14ac:dyDescent="0.25">
      <c r="A2606" s="112" t="str">
        <f t="shared" si="40"/>
        <v>West Midlands2011Ovary</v>
      </c>
      <c r="B2606" s="108" t="s">
        <v>172</v>
      </c>
      <c r="C2606" s="108">
        <v>2011</v>
      </c>
      <c r="D2606" s="108" t="s">
        <v>43</v>
      </c>
      <c r="E2606" s="108">
        <v>651</v>
      </c>
    </row>
    <row r="2607" spans="1:5" x14ac:dyDescent="0.25">
      <c r="A2607" s="112" t="str">
        <f t="shared" si="40"/>
        <v>West Midlands2011Pancreas</v>
      </c>
      <c r="B2607" s="108" t="s">
        <v>172</v>
      </c>
      <c r="C2607" s="108">
        <v>2011</v>
      </c>
      <c r="D2607" s="108" t="s">
        <v>44</v>
      </c>
      <c r="E2607" s="108">
        <v>761</v>
      </c>
    </row>
    <row r="2608" spans="1:5" x14ac:dyDescent="0.25">
      <c r="A2608" s="112" t="str">
        <f t="shared" si="40"/>
        <v>West Midlands2011Prostate</v>
      </c>
      <c r="B2608" s="108" t="s">
        <v>172</v>
      </c>
      <c r="C2608" s="108">
        <v>2011</v>
      </c>
      <c r="D2608" s="108" t="s">
        <v>45</v>
      </c>
      <c r="E2608" s="108">
        <v>3998</v>
      </c>
    </row>
    <row r="2609" spans="1:5" x14ac:dyDescent="0.25">
      <c r="A2609" s="112" t="str">
        <f t="shared" si="40"/>
        <v>West Midlands2011Sarcoma: Bone</v>
      </c>
      <c r="B2609" s="108" t="s">
        <v>172</v>
      </c>
      <c r="C2609" s="108">
        <v>2011</v>
      </c>
      <c r="D2609" s="108" t="s">
        <v>47</v>
      </c>
      <c r="E2609" s="108">
        <v>36</v>
      </c>
    </row>
    <row r="2610" spans="1:5" x14ac:dyDescent="0.25">
      <c r="A2610" s="112" t="str">
        <f t="shared" si="40"/>
        <v>West Midlands2011Sarcoma: connective and soft tissue</v>
      </c>
      <c r="B2610" s="108" t="s">
        <v>172</v>
      </c>
      <c r="C2610" s="108">
        <v>2011</v>
      </c>
      <c r="D2610" s="108" t="s">
        <v>49</v>
      </c>
      <c r="E2610" s="108">
        <v>173</v>
      </c>
    </row>
    <row r="2611" spans="1:5" x14ac:dyDescent="0.25">
      <c r="A2611" s="112" t="str">
        <f t="shared" si="40"/>
        <v>West Midlands2011Stomach</v>
      </c>
      <c r="B2611" s="108" t="s">
        <v>172</v>
      </c>
      <c r="C2611" s="108">
        <v>2011</v>
      </c>
      <c r="D2611" s="108" t="s">
        <v>51</v>
      </c>
      <c r="E2611" s="108">
        <v>675</v>
      </c>
    </row>
    <row r="2612" spans="1:5" x14ac:dyDescent="0.25">
      <c r="A2612" s="112" t="str">
        <f t="shared" si="40"/>
        <v>West Midlands2011Testis</v>
      </c>
      <c r="B2612" s="108" t="s">
        <v>172</v>
      </c>
      <c r="C2612" s="108">
        <v>2011</v>
      </c>
      <c r="D2612" s="108" t="s">
        <v>53</v>
      </c>
      <c r="E2612" s="108">
        <v>185</v>
      </c>
    </row>
    <row r="2613" spans="1:5" x14ac:dyDescent="0.25">
      <c r="A2613" s="112" t="str">
        <f t="shared" si="40"/>
        <v>West Midlands2011Uterus</v>
      </c>
      <c r="B2613" s="108" t="s">
        <v>172</v>
      </c>
      <c r="C2613" s="108">
        <v>2011</v>
      </c>
      <c r="D2613" s="108" t="s">
        <v>55</v>
      </c>
      <c r="E2613" s="108">
        <v>783</v>
      </c>
    </row>
    <row r="2614" spans="1:5" x14ac:dyDescent="0.25">
      <c r="A2614" s="112" t="str">
        <f t="shared" si="40"/>
        <v>West Midlands2011Vulva</v>
      </c>
      <c r="B2614" s="108" t="s">
        <v>172</v>
      </c>
      <c r="C2614" s="108">
        <v>2011</v>
      </c>
      <c r="D2614" s="108" t="s">
        <v>57</v>
      </c>
      <c r="E2614" s="108">
        <v>110</v>
      </c>
    </row>
    <row r="2615" spans="1:5" x14ac:dyDescent="0.25">
      <c r="A2615" s="112" t="str">
        <f t="shared" si="40"/>
        <v>West Midlands2011 Total</v>
      </c>
      <c r="B2615" s="108" t="s">
        <v>172</v>
      </c>
      <c r="C2615" s="108" t="s">
        <v>77</v>
      </c>
      <c r="D2615" s="108" t="s">
        <v>80</v>
      </c>
      <c r="E2615" s="108">
        <v>33201</v>
      </c>
    </row>
    <row r="2616" spans="1:5" x14ac:dyDescent="0.25">
      <c r="A2616" s="112" t="str">
        <f t="shared" si="40"/>
        <v>West Midlands2012Bladder</v>
      </c>
      <c r="B2616" s="108" t="s">
        <v>172</v>
      </c>
      <c r="C2616" s="108">
        <v>2012</v>
      </c>
      <c r="D2616" s="108" t="s">
        <v>14</v>
      </c>
      <c r="E2616" s="108">
        <v>938</v>
      </c>
    </row>
    <row r="2617" spans="1:5" x14ac:dyDescent="0.25">
      <c r="A2617" s="112" t="str">
        <f t="shared" si="40"/>
        <v>West Midlands2012Bladder (in situ)</v>
      </c>
      <c r="B2617" s="108" t="s">
        <v>172</v>
      </c>
      <c r="C2617" s="108">
        <v>2012</v>
      </c>
      <c r="D2617" s="108" t="s">
        <v>176</v>
      </c>
      <c r="E2617" s="108">
        <v>238</v>
      </c>
    </row>
    <row r="2618" spans="1:5" x14ac:dyDescent="0.25">
      <c r="A2618" s="112" t="str">
        <f t="shared" si="40"/>
        <v>West Midlands2012Brain</v>
      </c>
      <c r="B2618" s="108" t="s">
        <v>172</v>
      </c>
      <c r="C2618" s="108">
        <v>2012</v>
      </c>
      <c r="D2618" s="108" t="s">
        <v>15</v>
      </c>
      <c r="E2618" s="108">
        <v>476</v>
      </c>
    </row>
    <row r="2619" spans="1:5" x14ac:dyDescent="0.25">
      <c r="A2619" s="112" t="str">
        <f t="shared" si="40"/>
        <v>West Midlands2012Breast</v>
      </c>
      <c r="B2619" s="108" t="s">
        <v>172</v>
      </c>
      <c r="C2619" s="108">
        <v>2012</v>
      </c>
      <c r="D2619" s="108" t="s">
        <v>18</v>
      </c>
      <c r="E2619" s="108">
        <v>4567</v>
      </c>
    </row>
    <row r="2620" spans="1:5" x14ac:dyDescent="0.25">
      <c r="A2620" s="112" t="str">
        <f t="shared" si="40"/>
        <v>West Midlands2012Breast (in-situ)</v>
      </c>
      <c r="B2620" s="108" t="s">
        <v>172</v>
      </c>
      <c r="C2620" s="108">
        <v>2012</v>
      </c>
      <c r="D2620" s="108" t="s">
        <v>19</v>
      </c>
      <c r="E2620" s="108">
        <v>553</v>
      </c>
    </row>
    <row r="2621" spans="1:5" x14ac:dyDescent="0.25">
      <c r="A2621" s="112" t="str">
        <f t="shared" si="40"/>
        <v>West Midlands2012Cancer of Unknown Primary</v>
      </c>
      <c r="B2621" s="108" t="s">
        <v>172</v>
      </c>
      <c r="C2621" s="108">
        <v>2012</v>
      </c>
      <c r="D2621" s="108" t="s">
        <v>20</v>
      </c>
      <c r="E2621" s="108">
        <v>1005</v>
      </c>
    </row>
    <row r="2622" spans="1:5" x14ac:dyDescent="0.25">
      <c r="A2622" s="112" t="str">
        <f t="shared" si="40"/>
        <v>West Midlands2012Cervix</v>
      </c>
      <c r="B2622" s="108" t="s">
        <v>172</v>
      </c>
      <c r="C2622" s="108">
        <v>2012</v>
      </c>
      <c r="D2622" s="108" t="s">
        <v>21</v>
      </c>
      <c r="E2622" s="108">
        <v>316</v>
      </c>
    </row>
    <row r="2623" spans="1:5" x14ac:dyDescent="0.25">
      <c r="A2623" s="112" t="str">
        <f t="shared" si="40"/>
        <v>West Midlands2012Cervix (in-situ)</v>
      </c>
      <c r="B2623" s="108" t="s">
        <v>172</v>
      </c>
      <c r="C2623" s="108">
        <v>2012</v>
      </c>
      <c r="D2623" s="108" t="s">
        <v>22</v>
      </c>
      <c r="E2623" s="108">
        <v>3142</v>
      </c>
    </row>
    <row r="2624" spans="1:5" x14ac:dyDescent="0.25">
      <c r="A2624" s="112" t="str">
        <f t="shared" si="40"/>
        <v>West Midlands2012Colorectal</v>
      </c>
      <c r="B2624" s="108" t="s">
        <v>172</v>
      </c>
      <c r="C2624" s="108">
        <v>2012</v>
      </c>
      <c r="D2624" s="108" t="s">
        <v>23</v>
      </c>
      <c r="E2624" s="108">
        <v>3825</v>
      </c>
    </row>
    <row r="2625" spans="1:5" x14ac:dyDescent="0.25">
      <c r="A2625" s="112" t="str">
        <f t="shared" si="40"/>
        <v>West Midlands2012Head and neck - Larynx</v>
      </c>
      <c r="B2625" s="108" t="s">
        <v>172</v>
      </c>
      <c r="C2625" s="108">
        <v>2012</v>
      </c>
      <c r="D2625" s="108" t="s">
        <v>177</v>
      </c>
      <c r="E2625" s="108">
        <v>204</v>
      </c>
    </row>
    <row r="2626" spans="1:5" x14ac:dyDescent="0.25">
      <c r="A2626" s="112" t="str">
        <f t="shared" si="40"/>
        <v>West Midlands2012Head and Neck - non specific</v>
      </c>
      <c r="B2626" s="108" t="s">
        <v>172</v>
      </c>
      <c r="C2626" s="108">
        <v>2012</v>
      </c>
      <c r="D2626" s="108" t="s">
        <v>27</v>
      </c>
      <c r="E2626" s="108">
        <v>54</v>
      </c>
    </row>
    <row r="2627" spans="1:5" x14ac:dyDescent="0.25">
      <c r="A2627" s="112" t="str">
        <f t="shared" si="40"/>
        <v>West Midlands2012Head and neck - Oral cavity</v>
      </c>
      <c r="B2627" s="108" t="s">
        <v>172</v>
      </c>
      <c r="C2627" s="108">
        <v>2012</v>
      </c>
      <c r="D2627" s="108" t="s">
        <v>24</v>
      </c>
      <c r="E2627" s="108">
        <v>291</v>
      </c>
    </row>
    <row r="2628" spans="1:5" x14ac:dyDescent="0.25">
      <c r="A2628" s="112" t="str">
        <f t="shared" si="40"/>
        <v>West Midlands2012Head and neck - Oropharynx</v>
      </c>
      <c r="B2628" s="108" t="s">
        <v>172</v>
      </c>
      <c r="C2628" s="108">
        <v>2012</v>
      </c>
      <c r="D2628" s="108" t="s">
        <v>25</v>
      </c>
      <c r="E2628" s="108">
        <v>209</v>
      </c>
    </row>
    <row r="2629" spans="1:5" x14ac:dyDescent="0.25">
      <c r="A2629" s="112" t="str">
        <f t="shared" si="40"/>
        <v>West Midlands2012Head and neck - Other (excl. oral cavity, oropharynx, larynx &amp; thyroid)</v>
      </c>
      <c r="B2629" s="108" t="s">
        <v>172</v>
      </c>
      <c r="C2629" s="108">
        <v>2012</v>
      </c>
      <c r="D2629" s="108" t="s">
        <v>28</v>
      </c>
      <c r="E2629" s="108">
        <v>163</v>
      </c>
    </row>
    <row r="2630" spans="1:5" x14ac:dyDescent="0.25">
      <c r="A2630" s="112" t="str">
        <f t="shared" ref="A2630:A2693" si="41">CONCATENATE(B2630,C2630,D2630)</f>
        <v>West Midlands2012Head and neck - Thyroid</v>
      </c>
      <c r="B2630" s="108" t="s">
        <v>172</v>
      </c>
      <c r="C2630" s="108">
        <v>2012</v>
      </c>
      <c r="D2630" s="108" t="s">
        <v>178</v>
      </c>
      <c r="E2630" s="108">
        <v>261</v>
      </c>
    </row>
    <row r="2631" spans="1:5" x14ac:dyDescent="0.25">
      <c r="A2631" s="112" t="str">
        <f t="shared" si="41"/>
        <v>West Midlands2012Hodgkin lymphoma</v>
      </c>
      <c r="B2631" s="108" t="s">
        <v>172</v>
      </c>
      <c r="C2631" s="108">
        <v>2012</v>
      </c>
      <c r="D2631" s="108" t="s">
        <v>29</v>
      </c>
      <c r="E2631" s="108">
        <v>162</v>
      </c>
    </row>
    <row r="2632" spans="1:5" x14ac:dyDescent="0.25">
      <c r="A2632" s="112" t="str">
        <f t="shared" si="41"/>
        <v>West Midlands2012Kidney</v>
      </c>
      <c r="B2632" s="108" t="s">
        <v>172</v>
      </c>
      <c r="C2632" s="108">
        <v>2012</v>
      </c>
      <c r="D2632" s="108" t="s">
        <v>31</v>
      </c>
      <c r="E2632" s="108">
        <v>763</v>
      </c>
    </row>
    <row r="2633" spans="1:5" x14ac:dyDescent="0.25">
      <c r="A2633" s="112" t="str">
        <f t="shared" si="41"/>
        <v>West Midlands2012Leukaemia: acute myeloid</v>
      </c>
      <c r="B2633" s="108" t="s">
        <v>172</v>
      </c>
      <c r="C2633" s="108">
        <v>2012</v>
      </c>
      <c r="D2633" s="108" t="s">
        <v>33</v>
      </c>
      <c r="E2633" s="108">
        <v>229</v>
      </c>
    </row>
    <row r="2634" spans="1:5" x14ac:dyDescent="0.25">
      <c r="A2634" s="112" t="str">
        <f t="shared" si="41"/>
        <v>West Midlands2012Leukaemia: chronic lymphocytic</v>
      </c>
      <c r="B2634" s="108" t="s">
        <v>172</v>
      </c>
      <c r="C2634" s="108">
        <v>2012</v>
      </c>
      <c r="D2634" s="108" t="s">
        <v>34</v>
      </c>
      <c r="E2634" s="108">
        <v>301</v>
      </c>
    </row>
    <row r="2635" spans="1:5" x14ac:dyDescent="0.25">
      <c r="A2635" s="112" t="str">
        <f t="shared" si="41"/>
        <v>West Midlands2012Leukaemia: other (all excluding AML and CLL)</v>
      </c>
      <c r="B2635" s="108" t="s">
        <v>172</v>
      </c>
      <c r="C2635" s="108">
        <v>2012</v>
      </c>
      <c r="D2635" s="108" t="s">
        <v>35</v>
      </c>
      <c r="E2635" s="108">
        <v>120</v>
      </c>
    </row>
    <row r="2636" spans="1:5" x14ac:dyDescent="0.25">
      <c r="A2636" s="112" t="str">
        <f t="shared" si="41"/>
        <v>West Midlands2012Liver</v>
      </c>
      <c r="B2636" s="108" t="s">
        <v>172</v>
      </c>
      <c r="C2636" s="108">
        <v>2012</v>
      </c>
      <c r="D2636" s="108" t="s">
        <v>179</v>
      </c>
      <c r="E2636" s="108">
        <v>409</v>
      </c>
    </row>
    <row r="2637" spans="1:5" x14ac:dyDescent="0.25">
      <c r="A2637" s="112" t="str">
        <f t="shared" si="41"/>
        <v>West Midlands2012Lung</v>
      </c>
      <c r="B2637" s="108" t="s">
        <v>172</v>
      </c>
      <c r="C2637" s="108">
        <v>2012</v>
      </c>
      <c r="D2637" s="108" t="s">
        <v>37</v>
      </c>
      <c r="E2637" s="108">
        <v>3781</v>
      </c>
    </row>
    <row r="2638" spans="1:5" x14ac:dyDescent="0.25">
      <c r="A2638" s="112" t="str">
        <f t="shared" si="41"/>
        <v>West Midlands2012Melanoma</v>
      </c>
      <c r="B2638" s="108" t="s">
        <v>172</v>
      </c>
      <c r="C2638" s="108">
        <v>2012</v>
      </c>
      <c r="D2638" s="108" t="s">
        <v>38</v>
      </c>
      <c r="E2638" s="108">
        <v>1084</v>
      </c>
    </row>
    <row r="2639" spans="1:5" x14ac:dyDescent="0.25">
      <c r="A2639" s="112" t="str">
        <f t="shared" si="41"/>
        <v>West Midlands2012Meninges</v>
      </c>
      <c r="B2639" s="108" t="s">
        <v>172</v>
      </c>
      <c r="C2639" s="108">
        <v>2012</v>
      </c>
      <c r="D2639" s="108" t="s">
        <v>16</v>
      </c>
      <c r="E2639" s="108">
        <v>148</v>
      </c>
    </row>
    <row r="2640" spans="1:5" x14ac:dyDescent="0.25">
      <c r="A2640" s="112" t="str">
        <f t="shared" si="41"/>
        <v>West Midlands2012Mesothelioma</v>
      </c>
      <c r="B2640" s="108" t="s">
        <v>172</v>
      </c>
      <c r="C2640" s="108">
        <v>2012</v>
      </c>
      <c r="D2640" s="108" t="s">
        <v>39</v>
      </c>
      <c r="E2640" s="108">
        <v>192</v>
      </c>
    </row>
    <row r="2641" spans="1:5" x14ac:dyDescent="0.25">
      <c r="A2641" s="112" t="str">
        <f t="shared" si="41"/>
        <v>West Midlands2012Multiple myeloma</v>
      </c>
      <c r="B2641" s="108" t="s">
        <v>172</v>
      </c>
      <c r="C2641" s="108">
        <v>2012</v>
      </c>
      <c r="D2641" s="108" t="s">
        <v>40</v>
      </c>
      <c r="E2641" s="108">
        <v>429</v>
      </c>
    </row>
    <row r="2642" spans="1:5" x14ac:dyDescent="0.25">
      <c r="A2642" s="112" t="str">
        <f t="shared" si="41"/>
        <v>West Midlands2012Non-Hodgkin lymphoma</v>
      </c>
      <c r="B2642" s="108" t="s">
        <v>172</v>
      </c>
      <c r="C2642" s="108">
        <v>2012</v>
      </c>
      <c r="D2642" s="108" t="s">
        <v>30</v>
      </c>
      <c r="E2642" s="108">
        <v>1143</v>
      </c>
    </row>
    <row r="2643" spans="1:5" x14ac:dyDescent="0.25">
      <c r="A2643" s="112" t="str">
        <f t="shared" si="41"/>
        <v>West Midlands2012Oesophagus</v>
      </c>
      <c r="B2643" s="108" t="s">
        <v>172</v>
      </c>
      <c r="C2643" s="108">
        <v>2012</v>
      </c>
      <c r="D2643" s="108" t="s">
        <v>41</v>
      </c>
      <c r="E2643" s="108">
        <v>887</v>
      </c>
    </row>
    <row r="2644" spans="1:5" x14ac:dyDescent="0.25">
      <c r="A2644" s="112" t="str">
        <f t="shared" si="41"/>
        <v>West Midlands2012Other and unspecified urinary</v>
      </c>
      <c r="B2644" s="108" t="s">
        <v>172</v>
      </c>
      <c r="C2644" s="108">
        <v>2012</v>
      </c>
      <c r="D2644" s="108" t="s">
        <v>32</v>
      </c>
      <c r="E2644" s="108">
        <v>138</v>
      </c>
    </row>
    <row r="2645" spans="1:5" x14ac:dyDescent="0.25">
      <c r="A2645" s="112" t="str">
        <f t="shared" si="41"/>
        <v>West Midlands2012Other CNS and intracranial tumours</v>
      </c>
      <c r="B2645" s="108" t="s">
        <v>172</v>
      </c>
      <c r="C2645" s="108">
        <v>2012</v>
      </c>
      <c r="D2645" s="108" t="s">
        <v>17</v>
      </c>
      <c r="E2645" s="108">
        <v>179</v>
      </c>
    </row>
    <row r="2646" spans="1:5" x14ac:dyDescent="0.25">
      <c r="A2646" s="112" t="str">
        <f t="shared" si="41"/>
        <v>West Midlands2012Other haematological malignancies</v>
      </c>
      <c r="B2646" s="108" t="s">
        <v>172</v>
      </c>
      <c r="C2646" s="108">
        <v>2012</v>
      </c>
      <c r="D2646" s="108" t="s">
        <v>36</v>
      </c>
      <c r="E2646" s="108">
        <v>130</v>
      </c>
    </row>
    <row r="2647" spans="1:5" x14ac:dyDescent="0.25">
      <c r="A2647" s="112" t="str">
        <f t="shared" si="41"/>
        <v>West Midlands2012Other malignant neoplasms</v>
      </c>
      <c r="B2647" s="108" t="s">
        <v>172</v>
      </c>
      <c r="C2647" s="108">
        <v>2012</v>
      </c>
      <c r="D2647" s="108" t="s">
        <v>42</v>
      </c>
      <c r="E2647" s="108">
        <v>719</v>
      </c>
    </row>
    <row r="2648" spans="1:5" x14ac:dyDescent="0.25">
      <c r="A2648" s="112" t="str">
        <f t="shared" si="41"/>
        <v>West Midlands2012Ovary</v>
      </c>
      <c r="B2648" s="108" t="s">
        <v>172</v>
      </c>
      <c r="C2648" s="108">
        <v>2012</v>
      </c>
      <c r="D2648" s="108" t="s">
        <v>43</v>
      </c>
      <c r="E2648" s="108">
        <v>678</v>
      </c>
    </row>
    <row r="2649" spans="1:5" x14ac:dyDescent="0.25">
      <c r="A2649" s="112" t="str">
        <f t="shared" si="41"/>
        <v>West Midlands2012Pancreas</v>
      </c>
      <c r="B2649" s="108" t="s">
        <v>172</v>
      </c>
      <c r="C2649" s="108">
        <v>2012</v>
      </c>
      <c r="D2649" s="108" t="s">
        <v>44</v>
      </c>
      <c r="E2649" s="108">
        <v>817</v>
      </c>
    </row>
    <row r="2650" spans="1:5" x14ac:dyDescent="0.25">
      <c r="A2650" s="112" t="str">
        <f t="shared" si="41"/>
        <v>West Midlands2012Prostate</v>
      </c>
      <c r="B2650" s="108" t="s">
        <v>172</v>
      </c>
      <c r="C2650" s="108">
        <v>2012</v>
      </c>
      <c r="D2650" s="108" t="s">
        <v>45</v>
      </c>
      <c r="E2650" s="108">
        <v>4293</v>
      </c>
    </row>
    <row r="2651" spans="1:5" x14ac:dyDescent="0.25">
      <c r="A2651" s="112" t="str">
        <f t="shared" si="41"/>
        <v>West Midlands2012Sarcoma: Bone</v>
      </c>
      <c r="B2651" s="108" t="s">
        <v>172</v>
      </c>
      <c r="C2651" s="108">
        <v>2012</v>
      </c>
      <c r="D2651" s="108" t="s">
        <v>47</v>
      </c>
      <c r="E2651" s="108">
        <v>45</v>
      </c>
    </row>
    <row r="2652" spans="1:5" x14ac:dyDescent="0.25">
      <c r="A2652" s="112" t="str">
        <f t="shared" si="41"/>
        <v>West Midlands2012Sarcoma: connective and soft tissue</v>
      </c>
      <c r="B2652" s="108" t="s">
        <v>172</v>
      </c>
      <c r="C2652" s="108">
        <v>2012</v>
      </c>
      <c r="D2652" s="108" t="s">
        <v>49</v>
      </c>
      <c r="E2652" s="108">
        <v>199</v>
      </c>
    </row>
    <row r="2653" spans="1:5" x14ac:dyDescent="0.25">
      <c r="A2653" s="112" t="str">
        <f t="shared" si="41"/>
        <v>West Midlands2012Stomach</v>
      </c>
      <c r="B2653" s="108" t="s">
        <v>172</v>
      </c>
      <c r="C2653" s="108">
        <v>2012</v>
      </c>
      <c r="D2653" s="108" t="s">
        <v>51</v>
      </c>
      <c r="E2653" s="108">
        <v>698</v>
      </c>
    </row>
    <row r="2654" spans="1:5" x14ac:dyDescent="0.25">
      <c r="A2654" s="112" t="str">
        <f t="shared" si="41"/>
        <v>West Midlands2012Testis</v>
      </c>
      <c r="B2654" s="108" t="s">
        <v>172</v>
      </c>
      <c r="C2654" s="108">
        <v>2012</v>
      </c>
      <c r="D2654" s="108" t="s">
        <v>53</v>
      </c>
      <c r="E2654" s="108">
        <v>209</v>
      </c>
    </row>
    <row r="2655" spans="1:5" x14ac:dyDescent="0.25">
      <c r="A2655" s="112" t="str">
        <f t="shared" si="41"/>
        <v>West Midlands2012Uterus</v>
      </c>
      <c r="B2655" s="108" t="s">
        <v>172</v>
      </c>
      <c r="C2655" s="108">
        <v>2012</v>
      </c>
      <c r="D2655" s="108" t="s">
        <v>55</v>
      </c>
      <c r="E2655" s="108">
        <v>865</v>
      </c>
    </row>
    <row r="2656" spans="1:5" x14ac:dyDescent="0.25">
      <c r="A2656" s="112" t="str">
        <f t="shared" si="41"/>
        <v>West Midlands2012Vulva</v>
      </c>
      <c r="B2656" s="108" t="s">
        <v>172</v>
      </c>
      <c r="C2656" s="108">
        <v>2012</v>
      </c>
      <c r="D2656" s="108" t="s">
        <v>57</v>
      </c>
      <c r="E2656" s="108">
        <v>118</v>
      </c>
    </row>
    <row r="2657" spans="1:5" x14ac:dyDescent="0.25">
      <c r="A2657" s="112" t="str">
        <f t="shared" si="41"/>
        <v>West Midlands2012 Total</v>
      </c>
      <c r="B2657" s="108" t="s">
        <v>172</v>
      </c>
      <c r="C2657" s="108" t="s">
        <v>78</v>
      </c>
      <c r="D2657" s="108" t="s">
        <v>80</v>
      </c>
      <c r="E2657" s="108">
        <v>34978</v>
      </c>
    </row>
    <row r="2658" spans="1:5" x14ac:dyDescent="0.25">
      <c r="A2658" s="112" t="str">
        <f t="shared" si="41"/>
        <v>West Midlands2013Bladder</v>
      </c>
      <c r="B2658" s="108" t="s">
        <v>172</v>
      </c>
      <c r="C2658" s="108">
        <v>2013</v>
      </c>
      <c r="D2658" s="108" t="s">
        <v>14</v>
      </c>
      <c r="E2658" s="108">
        <v>1013</v>
      </c>
    </row>
    <row r="2659" spans="1:5" x14ac:dyDescent="0.25">
      <c r="A2659" s="112" t="str">
        <f t="shared" si="41"/>
        <v>West Midlands2013Bladder (in situ)</v>
      </c>
      <c r="B2659" s="108" t="s">
        <v>172</v>
      </c>
      <c r="C2659" s="108">
        <v>2013</v>
      </c>
      <c r="D2659" s="108" t="s">
        <v>176</v>
      </c>
      <c r="E2659" s="108">
        <v>717</v>
      </c>
    </row>
    <row r="2660" spans="1:5" x14ac:dyDescent="0.25">
      <c r="A2660" s="112" t="str">
        <f t="shared" si="41"/>
        <v>West Midlands2013Brain</v>
      </c>
      <c r="B2660" s="108" t="s">
        <v>172</v>
      </c>
      <c r="C2660" s="108">
        <v>2013</v>
      </c>
      <c r="D2660" s="108" t="s">
        <v>15</v>
      </c>
      <c r="E2660" s="108">
        <v>520</v>
      </c>
    </row>
    <row r="2661" spans="1:5" x14ac:dyDescent="0.25">
      <c r="A2661" s="112" t="str">
        <f t="shared" si="41"/>
        <v>West Midlands2013Breast</v>
      </c>
      <c r="B2661" s="108" t="s">
        <v>172</v>
      </c>
      <c r="C2661" s="108">
        <v>2013</v>
      </c>
      <c r="D2661" s="108" t="s">
        <v>18</v>
      </c>
      <c r="E2661" s="108">
        <v>4720</v>
      </c>
    </row>
    <row r="2662" spans="1:5" x14ac:dyDescent="0.25">
      <c r="A2662" s="112" t="str">
        <f t="shared" si="41"/>
        <v>West Midlands2013Breast (in-situ)</v>
      </c>
      <c r="B2662" s="108" t="s">
        <v>172</v>
      </c>
      <c r="C2662" s="108">
        <v>2013</v>
      </c>
      <c r="D2662" s="108" t="s">
        <v>19</v>
      </c>
      <c r="E2662" s="108">
        <v>705</v>
      </c>
    </row>
    <row r="2663" spans="1:5" x14ac:dyDescent="0.25">
      <c r="A2663" s="112" t="str">
        <f t="shared" si="41"/>
        <v>West Midlands2013Cancer of Unknown Primary</v>
      </c>
      <c r="B2663" s="108" t="s">
        <v>172</v>
      </c>
      <c r="C2663" s="108">
        <v>2013</v>
      </c>
      <c r="D2663" s="108" t="s">
        <v>20</v>
      </c>
      <c r="E2663" s="108">
        <v>961</v>
      </c>
    </row>
    <row r="2664" spans="1:5" x14ac:dyDescent="0.25">
      <c r="A2664" s="112" t="str">
        <f t="shared" si="41"/>
        <v>West Midlands2013Cervix</v>
      </c>
      <c r="B2664" s="108" t="s">
        <v>172</v>
      </c>
      <c r="C2664" s="108">
        <v>2013</v>
      </c>
      <c r="D2664" s="108" t="s">
        <v>21</v>
      </c>
      <c r="E2664" s="108">
        <v>298</v>
      </c>
    </row>
    <row r="2665" spans="1:5" x14ac:dyDescent="0.25">
      <c r="A2665" s="112" t="str">
        <f t="shared" si="41"/>
        <v>West Midlands2013Cervix (in-situ)</v>
      </c>
      <c r="B2665" s="108" t="s">
        <v>172</v>
      </c>
      <c r="C2665" s="108">
        <v>2013</v>
      </c>
      <c r="D2665" s="108" t="s">
        <v>22</v>
      </c>
      <c r="E2665" s="108">
        <v>3510</v>
      </c>
    </row>
    <row r="2666" spans="1:5" x14ac:dyDescent="0.25">
      <c r="A2666" s="112" t="str">
        <f t="shared" si="41"/>
        <v>West Midlands2013Colorectal</v>
      </c>
      <c r="B2666" s="108" t="s">
        <v>172</v>
      </c>
      <c r="C2666" s="108">
        <v>2013</v>
      </c>
      <c r="D2666" s="108" t="s">
        <v>23</v>
      </c>
      <c r="E2666" s="108">
        <v>3687</v>
      </c>
    </row>
    <row r="2667" spans="1:5" x14ac:dyDescent="0.25">
      <c r="A2667" s="112" t="str">
        <f t="shared" si="41"/>
        <v>West Midlands2013Head and neck - Larynx</v>
      </c>
      <c r="B2667" s="108" t="s">
        <v>172</v>
      </c>
      <c r="C2667" s="108">
        <v>2013</v>
      </c>
      <c r="D2667" s="108" t="s">
        <v>177</v>
      </c>
      <c r="E2667" s="108">
        <v>198</v>
      </c>
    </row>
    <row r="2668" spans="1:5" x14ac:dyDescent="0.25">
      <c r="A2668" s="112" t="str">
        <f t="shared" si="41"/>
        <v>West Midlands2013Head and Neck - non specific</v>
      </c>
      <c r="B2668" s="108" t="s">
        <v>172</v>
      </c>
      <c r="C2668" s="108">
        <v>2013</v>
      </c>
      <c r="D2668" s="108" t="s">
        <v>27</v>
      </c>
      <c r="E2668" s="108">
        <v>58</v>
      </c>
    </row>
    <row r="2669" spans="1:5" x14ac:dyDescent="0.25">
      <c r="A2669" s="112" t="str">
        <f t="shared" si="41"/>
        <v>West Midlands2013Head and neck - Oral cavity</v>
      </c>
      <c r="B2669" s="108" t="s">
        <v>172</v>
      </c>
      <c r="C2669" s="108">
        <v>2013</v>
      </c>
      <c r="D2669" s="108" t="s">
        <v>24</v>
      </c>
      <c r="E2669" s="108">
        <v>254</v>
      </c>
    </row>
    <row r="2670" spans="1:5" x14ac:dyDescent="0.25">
      <c r="A2670" s="112" t="str">
        <f t="shared" si="41"/>
        <v>West Midlands2013Head and neck - Oropharynx</v>
      </c>
      <c r="B2670" s="108" t="s">
        <v>172</v>
      </c>
      <c r="C2670" s="108">
        <v>2013</v>
      </c>
      <c r="D2670" s="108" t="s">
        <v>25</v>
      </c>
      <c r="E2670" s="108">
        <v>229</v>
      </c>
    </row>
    <row r="2671" spans="1:5" x14ac:dyDescent="0.25">
      <c r="A2671" s="112" t="str">
        <f t="shared" si="41"/>
        <v>West Midlands2013Head and neck - Other (excl. oral cavity, oropharynx, larynx &amp; thyroid)</v>
      </c>
      <c r="B2671" s="108" t="s">
        <v>172</v>
      </c>
      <c r="C2671" s="108">
        <v>2013</v>
      </c>
      <c r="D2671" s="108" t="s">
        <v>28</v>
      </c>
      <c r="E2671" s="108">
        <v>172</v>
      </c>
    </row>
    <row r="2672" spans="1:5" x14ac:dyDescent="0.25">
      <c r="A2672" s="112" t="str">
        <f t="shared" si="41"/>
        <v>West Midlands2013Head and neck - Thyroid</v>
      </c>
      <c r="B2672" s="108" t="s">
        <v>172</v>
      </c>
      <c r="C2672" s="108">
        <v>2013</v>
      </c>
      <c r="D2672" s="108" t="s">
        <v>178</v>
      </c>
      <c r="E2672" s="108">
        <v>285</v>
      </c>
    </row>
    <row r="2673" spans="1:5" x14ac:dyDescent="0.25">
      <c r="A2673" s="112" t="str">
        <f t="shared" si="41"/>
        <v>West Midlands2013Hodgkin lymphoma</v>
      </c>
      <c r="B2673" s="108" t="s">
        <v>172</v>
      </c>
      <c r="C2673" s="108">
        <v>2013</v>
      </c>
      <c r="D2673" s="108" t="s">
        <v>29</v>
      </c>
      <c r="E2673" s="108">
        <v>165</v>
      </c>
    </row>
    <row r="2674" spans="1:5" x14ac:dyDescent="0.25">
      <c r="A2674" s="112" t="str">
        <f t="shared" si="41"/>
        <v>West Midlands2013Kidney</v>
      </c>
      <c r="B2674" s="108" t="s">
        <v>172</v>
      </c>
      <c r="C2674" s="108">
        <v>2013</v>
      </c>
      <c r="D2674" s="108" t="s">
        <v>31</v>
      </c>
      <c r="E2674" s="108">
        <v>866</v>
      </c>
    </row>
    <row r="2675" spans="1:5" x14ac:dyDescent="0.25">
      <c r="A2675" s="112" t="str">
        <f t="shared" si="41"/>
        <v>West Midlands2013Leukaemia: acute myeloid</v>
      </c>
      <c r="B2675" s="108" t="s">
        <v>172</v>
      </c>
      <c r="C2675" s="108">
        <v>2013</v>
      </c>
      <c r="D2675" s="108" t="s">
        <v>33</v>
      </c>
      <c r="E2675" s="108">
        <v>274</v>
      </c>
    </row>
    <row r="2676" spans="1:5" x14ac:dyDescent="0.25">
      <c r="A2676" s="112" t="str">
        <f t="shared" si="41"/>
        <v>West Midlands2013Leukaemia: chronic lymphocytic</v>
      </c>
      <c r="B2676" s="108" t="s">
        <v>172</v>
      </c>
      <c r="C2676" s="108">
        <v>2013</v>
      </c>
      <c r="D2676" s="108" t="s">
        <v>34</v>
      </c>
      <c r="E2676" s="108">
        <v>343</v>
      </c>
    </row>
    <row r="2677" spans="1:5" x14ac:dyDescent="0.25">
      <c r="A2677" s="112" t="str">
        <f t="shared" si="41"/>
        <v>West Midlands2013Leukaemia: other (all excluding AML and CLL)</v>
      </c>
      <c r="B2677" s="108" t="s">
        <v>172</v>
      </c>
      <c r="C2677" s="108">
        <v>2013</v>
      </c>
      <c r="D2677" s="108" t="s">
        <v>35</v>
      </c>
      <c r="E2677" s="108">
        <v>153</v>
      </c>
    </row>
    <row r="2678" spans="1:5" x14ac:dyDescent="0.25">
      <c r="A2678" s="112" t="str">
        <f t="shared" si="41"/>
        <v>West Midlands2013Liver</v>
      </c>
      <c r="B2678" s="108" t="s">
        <v>172</v>
      </c>
      <c r="C2678" s="108">
        <v>2013</v>
      </c>
      <c r="D2678" s="108" t="s">
        <v>179</v>
      </c>
      <c r="E2678" s="108">
        <v>483</v>
      </c>
    </row>
    <row r="2679" spans="1:5" x14ac:dyDescent="0.25">
      <c r="A2679" s="112" t="str">
        <f t="shared" si="41"/>
        <v>West Midlands2013Lung</v>
      </c>
      <c r="B2679" s="108" t="s">
        <v>172</v>
      </c>
      <c r="C2679" s="108">
        <v>2013</v>
      </c>
      <c r="D2679" s="108" t="s">
        <v>37</v>
      </c>
      <c r="E2679" s="108">
        <v>3764</v>
      </c>
    </row>
    <row r="2680" spans="1:5" x14ac:dyDescent="0.25">
      <c r="A2680" s="112" t="str">
        <f t="shared" si="41"/>
        <v>West Midlands2013Melanoma</v>
      </c>
      <c r="B2680" s="108" t="s">
        <v>172</v>
      </c>
      <c r="C2680" s="108">
        <v>2013</v>
      </c>
      <c r="D2680" s="108" t="s">
        <v>38</v>
      </c>
      <c r="E2680" s="108">
        <v>1116</v>
      </c>
    </row>
    <row r="2681" spans="1:5" x14ac:dyDescent="0.25">
      <c r="A2681" s="112" t="str">
        <f t="shared" si="41"/>
        <v>West Midlands2013Meninges</v>
      </c>
      <c r="B2681" s="108" t="s">
        <v>172</v>
      </c>
      <c r="C2681" s="108">
        <v>2013</v>
      </c>
      <c r="D2681" s="108" t="s">
        <v>16</v>
      </c>
      <c r="E2681" s="108">
        <v>226</v>
      </c>
    </row>
    <row r="2682" spans="1:5" x14ac:dyDescent="0.25">
      <c r="A2682" s="112" t="str">
        <f t="shared" si="41"/>
        <v>West Midlands2013Mesothelioma</v>
      </c>
      <c r="B2682" s="108" t="s">
        <v>172</v>
      </c>
      <c r="C2682" s="108">
        <v>2013</v>
      </c>
      <c r="D2682" s="108" t="s">
        <v>39</v>
      </c>
      <c r="E2682" s="108">
        <v>195</v>
      </c>
    </row>
    <row r="2683" spans="1:5" x14ac:dyDescent="0.25">
      <c r="A2683" s="112" t="str">
        <f t="shared" si="41"/>
        <v>West Midlands2013Multiple myeloma</v>
      </c>
      <c r="B2683" s="108" t="s">
        <v>172</v>
      </c>
      <c r="C2683" s="108">
        <v>2013</v>
      </c>
      <c r="D2683" s="108" t="s">
        <v>40</v>
      </c>
      <c r="E2683" s="108">
        <v>487</v>
      </c>
    </row>
    <row r="2684" spans="1:5" x14ac:dyDescent="0.25">
      <c r="A2684" s="112" t="str">
        <f t="shared" si="41"/>
        <v>West Midlands2013Non-Hodgkin lymphoma</v>
      </c>
      <c r="B2684" s="108" t="s">
        <v>172</v>
      </c>
      <c r="C2684" s="108">
        <v>2013</v>
      </c>
      <c r="D2684" s="108" t="s">
        <v>30</v>
      </c>
      <c r="E2684" s="108">
        <v>1108</v>
      </c>
    </row>
    <row r="2685" spans="1:5" x14ac:dyDescent="0.25">
      <c r="A2685" s="112" t="str">
        <f t="shared" si="41"/>
        <v>West Midlands2013Oesophagus</v>
      </c>
      <c r="B2685" s="108" t="s">
        <v>172</v>
      </c>
      <c r="C2685" s="108">
        <v>2013</v>
      </c>
      <c r="D2685" s="108" t="s">
        <v>41</v>
      </c>
      <c r="E2685" s="108">
        <v>840</v>
      </c>
    </row>
    <row r="2686" spans="1:5" x14ac:dyDescent="0.25">
      <c r="A2686" s="112" t="str">
        <f t="shared" si="41"/>
        <v>West Midlands2013Other and unspecified urinary</v>
      </c>
      <c r="B2686" s="108" t="s">
        <v>172</v>
      </c>
      <c r="C2686" s="108">
        <v>2013</v>
      </c>
      <c r="D2686" s="108" t="s">
        <v>32</v>
      </c>
      <c r="E2686" s="108">
        <v>144</v>
      </c>
    </row>
    <row r="2687" spans="1:5" x14ac:dyDescent="0.25">
      <c r="A2687" s="112" t="str">
        <f t="shared" si="41"/>
        <v>West Midlands2013Other CNS and intracranial tumours</v>
      </c>
      <c r="B2687" s="108" t="s">
        <v>172</v>
      </c>
      <c r="C2687" s="108">
        <v>2013</v>
      </c>
      <c r="D2687" s="108" t="s">
        <v>17</v>
      </c>
      <c r="E2687" s="108">
        <v>154</v>
      </c>
    </row>
    <row r="2688" spans="1:5" x14ac:dyDescent="0.25">
      <c r="A2688" s="112" t="str">
        <f t="shared" si="41"/>
        <v>West Midlands2013Other haematological malignancies</v>
      </c>
      <c r="B2688" s="108" t="s">
        <v>172</v>
      </c>
      <c r="C2688" s="108">
        <v>2013</v>
      </c>
      <c r="D2688" s="108" t="s">
        <v>36</v>
      </c>
      <c r="E2688" s="108">
        <v>160</v>
      </c>
    </row>
    <row r="2689" spans="1:5" x14ac:dyDescent="0.25">
      <c r="A2689" s="112" t="str">
        <f t="shared" si="41"/>
        <v>West Midlands2013Other malignant neoplasms</v>
      </c>
      <c r="B2689" s="108" t="s">
        <v>172</v>
      </c>
      <c r="C2689" s="108">
        <v>2013</v>
      </c>
      <c r="D2689" s="108" t="s">
        <v>42</v>
      </c>
      <c r="E2689" s="108">
        <v>700</v>
      </c>
    </row>
    <row r="2690" spans="1:5" x14ac:dyDescent="0.25">
      <c r="A2690" s="112" t="str">
        <f t="shared" si="41"/>
        <v>West Midlands2013Ovary</v>
      </c>
      <c r="B2690" s="108" t="s">
        <v>172</v>
      </c>
      <c r="C2690" s="108">
        <v>2013</v>
      </c>
      <c r="D2690" s="108" t="s">
        <v>43</v>
      </c>
      <c r="E2690" s="108">
        <v>697</v>
      </c>
    </row>
    <row r="2691" spans="1:5" x14ac:dyDescent="0.25">
      <c r="A2691" s="112" t="str">
        <f t="shared" si="41"/>
        <v>West Midlands2013Pancreas</v>
      </c>
      <c r="B2691" s="108" t="s">
        <v>172</v>
      </c>
      <c r="C2691" s="108">
        <v>2013</v>
      </c>
      <c r="D2691" s="108" t="s">
        <v>44</v>
      </c>
      <c r="E2691" s="108">
        <v>806</v>
      </c>
    </row>
    <row r="2692" spans="1:5" x14ac:dyDescent="0.25">
      <c r="A2692" s="112" t="str">
        <f t="shared" si="41"/>
        <v>West Midlands2013Prostate</v>
      </c>
      <c r="B2692" s="108" t="s">
        <v>172</v>
      </c>
      <c r="C2692" s="108">
        <v>2013</v>
      </c>
      <c r="D2692" s="108" t="s">
        <v>45</v>
      </c>
      <c r="E2692" s="108">
        <v>4411</v>
      </c>
    </row>
    <row r="2693" spans="1:5" x14ac:dyDescent="0.25">
      <c r="A2693" s="112" t="str">
        <f t="shared" si="41"/>
        <v>West Midlands2013Sarcoma: Bone</v>
      </c>
      <c r="B2693" s="108" t="s">
        <v>172</v>
      </c>
      <c r="C2693" s="108">
        <v>2013</v>
      </c>
      <c r="D2693" s="108" t="s">
        <v>47</v>
      </c>
      <c r="E2693" s="108">
        <v>44</v>
      </c>
    </row>
    <row r="2694" spans="1:5" x14ac:dyDescent="0.25">
      <c r="A2694" s="112" t="str">
        <f t="shared" ref="A2694:A2757" si="42">CONCATENATE(B2694,C2694,D2694)</f>
        <v>West Midlands2013Sarcoma: connective and soft tissue</v>
      </c>
      <c r="B2694" s="108" t="s">
        <v>172</v>
      </c>
      <c r="C2694" s="108">
        <v>2013</v>
      </c>
      <c r="D2694" s="108" t="s">
        <v>49</v>
      </c>
      <c r="E2694" s="108">
        <v>230</v>
      </c>
    </row>
    <row r="2695" spans="1:5" x14ac:dyDescent="0.25">
      <c r="A2695" s="112" t="str">
        <f t="shared" si="42"/>
        <v>West Midlands2013Stomach</v>
      </c>
      <c r="B2695" s="108" t="s">
        <v>172</v>
      </c>
      <c r="C2695" s="108">
        <v>2013</v>
      </c>
      <c r="D2695" s="108" t="s">
        <v>51</v>
      </c>
      <c r="E2695" s="108">
        <v>664</v>
      </c>
    </row>
    <row r="2696" spans="1:5" x14ac:dyDescent="0.25">
      <c r="A2696" s="112" t="str">
        <f t="shared" si="42"/>
        <v>West Midlands2013Testis</v>
      </c>
      <c r="B2696" s="108" t="s">
        <v>172</v>
      </c>
      <c r="C2696" s="108">
        <v>2013</v>
      </c>
      <c r="D2696" s="108" t="s">
        <v>53</v>
      </c>
      <c r="E2696" s="108">
        <v>206</v>
      </c>
    </row>
    <row r="2697" spans="1:5" x14ac:dyDescent="0.25">
      <c r="A2697" s="112" t="str">
        <f t="shared" si="42"/>
        <v>West Midlands2013Uterus</v>
      </c>
      <c r="B2697" s="108" t="s">
        <v>172</v>
      </c>
      <c r="C2697" s="108">
        <v>2013</v>
      </c>
      <c r="D2697" s="108" t="s">
        <v>55</v>
      </c>
      <c r="E2697" s="108">
        <v>865</v>
      </c>
    </row>
    <row r="2698" spans="1:5" x14ac:dyDescent="0.25">
      <c r="A2698" s="112" t="str">
        <f t="shared" si="42"/>
        <v>West Midlands2013Vulva</v>
      </c>
      <c r="B2698" s="108" t="s">
        <v>172</v>
      </c>
      <c r="C2698" s="108">
        <v>2013</v>
      </c>
      <c r="D2698" s="108" t="s">
        <v>57</v>
      </c>
      <c r="E2698" s="108">
        <v>110</v>
      </c>
    </row>
    <row r="2699" spans="1:5" x14ac:dyDescent="0.25">
      <c r="A2699" s="112" t="str">
        <f t="shared" si="42"/>
        <v>West Midlands2013 Total</v>
      </c>
      <c r="B2699" s="108" t="s">
        <v>172</v>
      </c>
      <c r="C2699" s="108" t="s">
        <v>79</v>
      </c>
      <c r="D2699" s="108" t="s">
        <v>80</v>
      </c>
      <c r="E2699" s="108">
        <v>36538</v>
      </c>
    </row>
    <row r="2700" spans="1:5" x14ac:dyDescent="0.25">
      <c r="A2700" s="112" t="str">
        <f t="shared" si="42"/>
        <v>West Midlands Total</v>
      </c>
      <c r="B2700" s="108" t="s">
        <v>173</v>
      </c>
      <c r="C2700" s="108" t="s">
        <v>80</v>
      </c>
      <c r="D2700" s="108" t="s">
        <v>80</v>
      </c>
      <c r="E2700" s="108">
        <v>261230</v>
      </c>
    </row>
    <row r="2701" spans="1:5" x14ac:dyDescent="0.25">
      <c r="A2701" s="112" t="str">
        <f t="shared" si="42"/>
        <v>Yorkshire and The Humber2006Bladder</v>
      </c>
      <c r="B2701" s="108" t="s">
        <v>174</v>
      </c>
      <c r="C2701" s="108">
        <v>2006</v>
      </c>
      <c r="D2701" s="108" t="s">
        <v>14</v>
      </c>
      <c r="E2701" s="108">
        <v>920</v>
      </c>
    </row>
    <row r="2702" spans="1:5" x14ac:dyDescent="0.25">
      <c r="A2702" s="112" t="str">
        <f t="shared" si="42"/>
        <v>Yorkshire and The Humber2006Bladder (in situ)</v>
      </c>
      <c r="B2702" s="108" t="s">
        <v>174</v>
      </c>
      <c r="C2702" s="108">
        <v>2006</v>
      </c>
      <c r="D2702" s="108" t="s">
        <v>176</v>
      </c>
      <c r="E2702" s="108">
        <v>193</v>
      </c>
    </row>
    <row r="2703" spans="1:5" x14ac:dyDescent="0.25">
      <c r="A2703" s="112" t="str">
        <f t="shared" si="42"/>
        <v>Yorkshire and The Humber2006Brain</v>
      </c>
      <c r="B2703" s="108" t="s">
        <v>174</v>
      </c>
      <c r="C2703" s="108">
        <v>2006</v>
      </c>
      <c r="D2703" s="108" t="s">
        <v>15</v>
      </c>
      <c r="E2703" s="108">
        <v>463</v>
      </c>
    </row>
    <row r="2704" spans="1:5" x14ac:dyDescent="0.25">
      <c r="A2704" s="112" t="str">
        <f t="shared" si="42"/>
        <v>Yorkshire and The Humber2006Breast</v>
      </c>
      <c r="B2704" s="108" t="s">
        <v>174</v>
      </c>
      <c r="C2704" s="108">
        <v>2006</v>
      </c>
      <c r="D2704" s="108" t="s">
        <v>18</v>
      </c>
      <c r="E2704" s="108">
        <v>3800</v>
      </c>
    </row>
    <row r="2705" spans="1:5" x14ac:dyDescent="0.25">
      <c r="A2705" s="112" t="str">
        <f t="shared" si="42"/>
        <v>Yorkshire and The Humber2006Breast (in-situ)</v>
      </c>
      <c r="B2705" s="108" t="s">
        <v>174</v>
      </c>
      <c r="C2705" s="108">
        <v>2006</v>
      </c>
      <c r="D2705" s="108" t="s">
        <v>19</v>
      </c>
      <c r="E2705" s="108">
        <v>472</v>
      </c>
    </row>
    <row r="2706" spans="1:5" x14ac:dyDescent="0.25">
      <c r="A2706" s="112" t="str">
        <f t="shared" si="42"/>
        <v>Yorkshire and The Humber2006Cancer of Unknown Primary</v>
      </c>
      <c r="B2706" s="108" t="s">
        <v>174</v>
      </c>
      <c r="C2706" s="108">
        <v>2006</v>
      </c>
      <c r="D2706" s="108" t="s">
        <v>20</v>
      </c>
      <c r="E2706" s="108">
        <v>1143</v>
      </c>
    </row>
    <row r="2707" spans="1:5" x14ac:dyDescent="0.25">
      <c r="A2707" s="112" t="str">
        <f t="shared" si="42"/>
        <v>Yorkshire and The Humber2006Cervix</v>
      </c>
      <c r="B2707" s="108" t="s">
        <v>174</v>
      </c>
      <c r="C2707" s="108">
        <v>2006</v>
      </c>
      <c r="D2707" s="108" t="s">
        <v>21</v>
      </c>
      <c r="E2707" s="108">
        <v>309</v>
      </c>
    </row>
    <row r="2708" spans="1:5" x14ac:dyDescent="0.25">
      <c r="A2708" s="112" t="str">
        <f t="shared" si="42"/>
        <v>Yorkshire and The Humber2006Cervix (in-situ)</v>
      </c>
      <c r="B2708" s="108" t="s">
        <v>174</v>
      </c>
      <c r="C2708" s="108">
        <v>2006</v>
      </c>
      <c r="D2708" s="108" t="s">
        <v>22</v>
      </c>
      <c r="E2708" s="108">
        <v>2282</v>
      </c>
    </row>
    <row r="2709" spans="1:5" x14ac:dyDescent="0.25">
      <c r="A2709" s="112" t="str">
        <f t="shared" si="42"/>
        <v>Yorkshire and The Humber2006Colorectal</v>
      </c>
      <c r="B2709" s="108" t="s">
        <v>174</v>
      </c>
      <c r="C2709" s="108">
        <v>2006</v>
      </c>
      <c r="D2709" s="108" t="s">
        <v>23</v>
      </c>
      <c r="E2709" s="108">
        <v>3105</v>
      </c>
    </row>
    <row r="2710" spans="1:5" x14ac:dyDescent="0.25">
      <c r="A2710" s="112" t="str">
        <f t="shared" si="42"/>
        <v>Yorkshire and The Humber2006Head and neck - Larynx</v>
      </c>
      <c r="B2710" s="108" t="s">
        <v>174</v>
      </c>
      <c r="C2710" s="108">
        <v>2006</v>
      </c>
      <c r="D2710" s="108" t="s">
        <v>177</v>
      </c>
      <c r="E2710" s="108">
        <v>209</v>
      </c>
    </row>
    <row r="2711" spans="1:5" x14ac:dyDescent="0.25">
      <c r="A2711" s="112" t="str">
        <f t="shared" si="42"/>
        <v>Yorkshire and The Humber2006Head and Neck - non specific</v>
      </c>
      <c r="B2711" s="108" t="s">
        <v>174</v>
      </c>
      <c r="C2711" s="108">
        <v>2006</v>
      </c>
      <c r="D2711" s="108" t="s">
        <v>27</v>
      </c>
      <c r="E2711" s="108">
        <v>63</v>
      </c>
    </row>
    <row r="2712" spans="1:5" x14ac:dyDescent="0.25">
      <c r="A2712" s="112" t="str">
        <f t="shared" si="42"/>
        <v>Yorkshire and The Humber2006Head and neck - Oral cavity</v>
      </c>
      <c r="B2712" s="108" t="s">
        <v>174</v>
      </c>
      <c r="C2712" s="108">
        <v>2006</v>
      </c>
      <c r="D2712" s="108" t="s">
        <v>24</v>
      </c>
      <c r="E2712" s="108">
        <v>205</v>
      </c>
    </row>
    <row r="2713" spans="1:5" x14ac:dyDescent="0.25">
      <c r="A2713" s="112" t="str">
        <f t="shared" si="42"/>
        <v>Yorkshire and The Humber2006Head and neck - Oropharynx</v>
      </c>
      <c r="B2713" s="108" t="s">
        <v>174</v>
      </c>
      <c r="C2713" s="108">
        <v>2006</v>
      </c>
      <c r="D2713" s="108" t="s">
        <v>25</v>
      </c>
      <c r="E2713" s="108">
        <v>129</v>
      </c>
    </row>
    <row r="2714" spans="1:5" x14ac:dyDescent="0.25">
      <c r="A2714" s="112" t="str">
        <f t="shared" si="42"/>
        <v>Yorkshire and The Humber2006Head and neck - Other (excl. oral cavity, oropharynx, larynx &amp; thyroid)</v>
      </c>
      <c r="B2714" s="108" t="s">
        <v>174</v>
      </c>
      <c r="C2714" s="108">
        <v>2006</v>
      </c>
      <c r="D2714" s="108" t="s">
        <v>28</v>
      </c>
      <c r="E2714" s="108">
        <v>143</v>
      </c>
    </row>
    <row r="2715" spans="1:5" x14ac:dyDescent="0.25">
      <c r="A2715" s="112" t="str">
        <f t="shared" si="42"/>
        <v>Yorkshire and The Humber2006Head and neck - Thyroid</v>
      </c>
      <c r="B2715" s="108" t="s">
        <v>174</v>
      </c>
      <c r="C2715" s="108">
        <v>2006</v>
      </c>
      <c r="D2715" s="108" t="s">
        <v>178</v>
      </c>
      <c r="E2715" s="108">
        <v>186</v>
      </c>
    </row>
    <row r="2716" spans="1:5" x14ac:dyDescent="0.25">
      <c r="A2716" s="112" t="str">
        <f t="shared" si="42"/>
        <v>Yorkshire and The Humber2006Hodgkin lymphoma</v>
      </c>
      <c r="B2716" s="108" t="s">
        <v>174</v>
      </c>
      <c r="C2716" s="108">
        <v>2006</v>
      </c>
      <c r="D2716" s="108" t="s">
        <v>29</v>
      </c>
      <c r="E2716" s="108">
        <v>142</v>
      </c>
    </row>
    <row r="2717" spans="1:5" x14ac:dyDescent="0.25">
      <c r="A2717" s="112" t="str">
        <f t="shared" si="42"/>
        <v>Yorkshire and The Humber2006Kidney</v>
      </c>
      <c r="B2717" s="108" t="s">
        <v>174</v>
      </c>
      <c r="C2717" s="108">
        <v>2006</v>
      </c>
      <c r="D2717" s="108" t="s">
        <v>31</v>
      </c>
      <c r="E2717" s="108">
        <v>692</v>
      </c>
    </row>
    <row r="2718" spans="1:5" x14ac:dyDescent="0.25">
      <c r="A2718" s="112" t="str">
        <f t="shared" si="42"/>
        <v>Yorkshire and The Humber2006Leukaemia: acute myeloid</v>
      </c>
      <c r="B2718" s="108" t="s">
        <v>174</v>
      </c>
      <c r="C2718" s="108">
        <v>2006</v>
      </c>
      <c r="D2718" s="108" t="s">
        <v>33</v>
      </c>
      <c r="E2718" s="108">
        <v>237</v>
      </c>
    </row>
    <row r="2719" spans="1:5" x14ac:dyDescent="0.25">
      <c r="A2719" s="112" t="str">
        <f t="shared" si="42"/>
        <v>Yorkshire and The Humber2006Leukaemia: chronic lymphocytic</v>
      </c>
      <c r="B2719" s="108" t="s">
        <v>174</v>
      </c>
      <c r="C2719" s="108">
        <v>2006</v>
      </c>
      <c r="D2719" s="108" t="s">
        <v>34</v>
      </c>
      <c r="E2719" s="108">
        <v>311</v>
      </c>
    </row>
    <row r="2720" spans="1:5" x14ac:dyDescent="0.25">
      <c r="A2720" s="112" t="str">
        <f t="shared" si="42"/>
        <v>Yorkshire and The Humber2006Leukaemia: other (all excluding AML and CLL)</v>
      </c>
      <c r="B2720" s="108" t="s">
        <v>174</v>
      </c>
      <c r="C2720" s="108">
        <v>2006</v>
      </c>
      <c r="D2720" s="108" t="s">
        <v>35</v>
      </c>
      <c r="E2720" s="108">
        <v>99</v>
      </c>
    </row>
    <row r="2721" spans="1:5" x14ac:dyDescent="0.25">
      <c r="A2721" s="112" t="str">
        <f t="shared" si="42"/>
        <v>Yorkshire and The Humber2006Liver</v>
      </c>
      <c r="B2721" s="108" t="s">
        <v>174</v>
      </c>
      <c r="C2721" s="108">
        <v>2006</v>
      </c>
      <c r="D2721" s="108" t="s">
        <v>179</v>
      </c>
      <c r="E2721" s="108">
        <v>331</v>
      </c>
    </row>
    <row r="2722" spans="1:5" x14ac:dyDescent="0.25">
      <c r="A2722" s="112" t="str">
        <f t="shared" si="42"/>
        <v>Yorkshire and The Humber2006Lung</v>
      </c>
      <c r="B2722" s="108" t="s">
        <v>174</v>
      </c>
      <c r="C2722" s="108">
        <v>2006</v>
      </c>
      <c r="D2722" s="108" t="s">
        <v>37</v>
      </c>
      <c r="E2722" s="108">
        <v>3997</v>
      </c>
    </row>
    <row r="2723" spans="1:5" x14ac:dyDescent="0.25">
      <c r="A2723" s="112" t="str">
        <f t="shared" si="42"/>
        <v>Yorkshire and The Humber2006Melanoma</v>
      </c>
      <c r="B2723" s="108" t="s">
        <v>174</v>
      </c>
      <c r="C2723" s="108">
        <v>2006</v>
      </c>
      <c r="D2723" s="108" t="s">
        <v>38</v>
      </c>
      <c r="E2723" s="108">
        <v>905</v>
      </c>
    </row>
    <row r="2724" spans="1:5" x14ac:dyDescent="0.25">
      <c r="A2724" s="112" t="str">
        <f t="shared" si="42"/>
        <v>Yorkshire and The Humber2006Meninges</v>
      </c>
      <c r="B2724" s="108" t="s">
        <v>174</v>
      </c>
      <c r="C2724" s="108">
        <v>2006</v>
      </c>
      <c r="D2724" s="108" t="s">
        <v>16</v>
      </c>
      <c r="E2724" s="108">
        <v>158</v>
      </c>
    </row>
    <row r="2725" spans="1:5" x14ac:dyDescent="0.25">
      <c r="A2725" s="112" t="str">
        <f t="shared" si="42"/>
        <v>Yorkshire and The Humber2006Mesothelioma</v>
      </c>
      <c r="B2725" s="108" t="s">
        <v>174</v>
      </c>
      <c r="C2725" s="108">
        <v>2006</v>
      </c>
      <c r="D2725" s="108" t="s">
        <v>39</v>
      </c>
      <c r="E2725" s="108">
        <v>189</v>
      </c>
    </row>
    <row r="2726" spans="1:5" x14ac:dyDescent="0.25">
      <c r="A2726" s="112" t="str">
        <f t="shared" si="42"/>
        <v>Yorkshire and The Humber2006Multiple myeloma</v>
      </c>
      <c r="B2726" s="108" t="s">
        <v>174</v>
      </c>
      <c r="C2726" s="108">
        <v>2006</v>
      </c>
      <c r="D2726" s="108" t="s">
        <v>40</v>
      </c>
      <c r="E2726" s="108">
        <v>344</v>
      </c>
    </row>
    <row r="2727" spans="1:5" x14ac:dyDescent="0.25">
      <c r="A2727" s="112" t="str">
        <f t="shared" si="42"/>
        <v>Yorkshire and The Humber2006Non-Hodgkin lymphoma</v>
      </c>
      <c r="B2727" s="108" t="s">
        <v>174</v>
      </c>
      <c r="C2727" s="108">
        <v>2006</v>
      </c>
      <c r="D2727" s="108" t="s">
        <v>30</v>
      </c>
      <c r="E2727" s="108">
        <v>881</v>
      </c>
    </row>
    <row r="2728" spans="1:5" x14ac:dyDescent="0.25">
      <c r="A2728" s="112" t="str">
        <f t="shared" si="42"/>
        <v>Yorkshire and The Humber2006Oesophagus</v>
      </c>
      <c r="B2728" s="108" t="s">
        <v>174</v>
      </c>
      <c r="C2728" s="108">
        <v>2006</v>
      </c>
      <c r="D2728" s="108" t="s">
        <v>41</v>
      </c>
      <c r="E2728" s="108">
        <v>678</v>
      </c>
    </row>
    <row r="2729" spans="1:5" x14ac:dyDescent="0.25">
      <c r="A2729" s="112" t="str">
        <f t="shared" si="42"/>
        <v>Yorkshire and The Humber2006Other and unspecified urinary</v>
      </c>
      <c r="B2729" s="108" t="s">
        <v>174</v>
      </c>
      <c r="C2729" s="108">
        <v>2006</v>
      </c>
      <c r="D2729" s="108" t="s">
        <v>32</v>
      </c>
      <c r="E2729" s="108">
        <v>150</v>
      </c>
    </row>
    <row r="2730" spans="1:5" x14ac:dyDescent="0.25">
      <c r="A2730" s="112" t="str">
        <f t="shared" si="42"/>
        <v>Yorkshire and The Humber2006Other CNS and intracranial tumours</v>
      </c>
      <c r="B2730" s="108" t="s">
        <v>174</v>
      </c>
      <c r="C2730" s="108">
        <v>2006</v>
      </c>
      <c r="D2730" s="108" t="s">
        <v>17</v>
      </c>
      <c r="E2730" s="108">
        <v>136</v>
      </c>
    </row>
    <row r="2731" spans="1:5" x14ac:dyDescent="0.25">
      <c r="A2731" s="112" t="str">
        <f t="shared" si="42"/>
        <v>Yorkshire and The Humber2006Other haematological malignancies</v>
      </c>
      <c r="B2731" s="108" t="s">
        <v>174</v>
      </c>
      <c r="C2731" s="108">
        <v>2006</v>
      </c>
      <c r="D2731" s="108" t="s">
        <v>36</v>
      </c>
      <c r="E2731" s="108">
        <v>76</v>
      </c>
    </row>
    <row r="2732" spans="1:5" x14ac:dyDescent="0.25">
      <c r="A2732" s="112" t="str">
        <f t="shared" si="42"/>
        <v>Yorkshire and The Humber2006Other malignant neoplasms</v>
      </c>
      <c r="B2732" s="108" t="s">
        <v>174</v>
      </c>
      <c r="C2732" s="108">
        <v>2006</v>
      </c>
      <c r="D2732" s="108" t="s">
        <v>42</v>
      </c>
      <c r="E2732" s="108">
        <v>575</v>
      </c>
    </row>
    <row r="2733" spans="1:5" x14ac:dyDescent="0.25">
      <c r="A2733" s="112" t="str">
        <f t="shared" si="42"/>
        <v>Yorkshire and The Humber2006Ovary</v>
      </c>
      <c r="B2733" s="108" t="s">
        <v>174</v>
      </c>
      <c r="C2733" s="108">
        <v>2006</v>
      </c>
      <c r="D2733" s="108" t="s">
        <v>43</v>
      </c>
      <c r="E2733" s="108">
        <v>532</v>
      </c>
    </row>
    <row r="2734" spans="1:5" x14ac:dyDescent="0.25">
      <c r="A2734" s="112" t="str">
        <f t="shared" si="42"/>
        <v>Yorkshire and The Humber2006Pancreas</v>
      </c>
      <c r="B2734" s="108" t="s">
        <v>174</v>
      </c>
      <c r="C2734" s="108">
        <v>2006</v>
      </c>
      <c r="D2734" s="108" t="s">
        <v>44</v>
      </c>
      <c r="E2734" s="108">
        <v>626</v>
      </c>
    </row>
    <row r="2735" spans="1:5" x14ac:dyDescent="0.25">
      <c r="A2735" s="112" t="str">
        <f t="shared" si="42"/>
        <v>Yorkshire and The Humber2006Prostate</v>
      </c>
      <c r="B2735" s="108" t="s">
        <v>174</v>
      </c>
      <c r="C2735" s="108">
        <v>2006</v>
      </c>
      <c r="D2735" s="108" t="s">
        <v>45</v>
      </c>
      <c r="E2735" s="108">
        <v>3194</v>
      </c>
    </row>
    <row r="2736" spans="1:5" x14ac:dyDescent="0.25">
      <c r="A2736" s="112" t="str">
        <f t="shared" si="42"/>
        <v>Yorkshire and The Humber2006Sarcoma: Bone</v>
      </c>
      <c r="B2736" s="108" t="s">
        <v>174</v>
      </c>
      <c r="C2736" s="108">
        <v>2006</v>
      </c>
      <c r="D2736" s="108" t="s">
        <v>47</v>
      </c>
      <c r="E2736" s="108">
        <v>33</v>
      </c>
    </row>
    <row r="2737" spans="1:5" x14ac:dyDescent="0.25">
      <c r="A2737" s="112" t="str">
        <f t="shared" si="42"/>
        <v>Yorkshire and The Humber2006Sarcoma: connective and soft tissue</v>
      </c>
      <c r="B2737" s="108" t="s">
        <v>174</v>
      </c>
      <c r="C2737" s="108">
        <v>2006</v>
      </c>
      <c r="D2737" s="108" t="s">
        <v>49</v>
      </c>
      <c r="E2737" s="108">
        <v>188</v>
      </c>
    </row>
    <row r="2738" spans="1:5" x14ac:dyDescent="0.25">
      <c r="A2738" s="112" t="str">
        <f t="shared" si="42"/>
        <v>Yorkshire and The Humber2006Stomach</v>
      </c>
      <c r="B2738" s="108" t="s">
        <v>174</v>
      </c>
      <c r="C2738" s="108">
        <v>2006</v>
      </c>
      <c r="D2738" s="108" t="s">
        <v>51</v>
      </c>
      <c r="E2738" s="108">
        <v>714</v>
      </c>
    </row>
    <row r="2739" spans="1:5" x14ac:dyDescent="0.25">
      <c r="A2739" s="112" t="str">
        <f t="shared" si="42"/>
        <v>Yorkshire and The Humber2006Testis</v>
      </c>
      <c r="B2739" s="108" t="s">
        <v>174</v>
      </c>
      <c r="C2739" s="108">
        <v>2006</v>
      </c>
      <c r="D2739" s="108" t="s">
        <v>53</v>
      </c>
      <c r="E2739" s="108">
        <v>155</v>
      </c>
    </row>
    <row r="2740" spans="1:5" x14ac:dyDescent="0.25">
      <c r="A2740" s="112" t="str">
        <f t="shared" si="42"/>
        <v>Yorkshire and The Humber2006Uterus</v>
      </c>
      <c r="B2740" s="108" t="s">
        <v>174</v>
      </c>
      <c r="C2740" s="108">
        <v>2006</v>
      </c>
      <c r="D2740" s="108" t="s">
        <v>55</v>
      </c>
      <c r="E2740" s="108">
        <v>605</v>
      </c>
    </row>
    <row r="2741" spans="1:5" x14ac:dyDescent="0.25">
      <c r="A2741" s="112" t="str">
        <f t="shared" si="42"/>
        <v>Yorkshire and The Humber2006Vulva</v>
      </c>
      <c r="B2741" s="108" t="s">
        <v>174</v>
      </c>
      <c r="C2741" s="108">
        <v>2006</v>
      </c>
      <c r="D2741" s="108" t="s">
        <v>57</v>
      </c>
      <c r="E2741" s="108">
        <v>93</v>
      </c>
    </row>
    <row r="2742" spans="1:5" x14ac:dyDescent="0.25">
      <c r="A2742" s="112" t="str">
        <f t="shared" si="42"/>
        <v>Yorkshire and The Humber2006 Total</v>
      </c>
      <c r="B2742" s="108" t="s">
        <v>174</v>
      </c>
      <c r="C2742" s="108" t="s">
        <v>72</v>
      </c>
      <c r="D2742" s="108" t="s">
        <v>80</v>
      </c>
      <c r="E2742" s="108">
        <v>29663</v>
      </c>
    </row>
    <row r="2743" spans="1:5" x14ac:dyDescent="0.25">
      <c r="A2743" s="112" t="str">
        <f t="shared" si="42"/>
        <v>Yorkshire and The Humber2007Bladder</v>
      </c>
      <c r="B2743" s="108" t="s">
        <v>174</v>
      </c>
      <c r="C2743" s="108">
        <v>2007</v>
      </c>
      <c r="D2743" s="108" t="s">
        <v>14</v>
      </c>
      <c r="E2743" s="108">
        <v>959</v>
      </c>
    </row>
    <row r="2744" spans="1:5" x14ac:dyDescent="0.25">
      <c r="A2744" s="112" t="str">
        <f t="shared" si="42"/>
        <v>Yorkshire and The Humber2007Bladder (in situ)</v>
      </c>
      <c r="B2744" s="108" t="s">
        <v>174</v>
      </c>
      <c r="C2744" s="108">
        <v>2007</v>
      </c>
      <c r="D2744" s="108" t="s">
        <v>176</v>
      </c>
      <c r="E2744" s="108">
        <v>204</v>
      </c>
    </row>
    <row r="2745" spans="1:5" x14ac:dyDescent="0.25">
      <c r="A2745" s="112" t="str">
        <f t="shared" si="42"/>
        <v>Yorkshire and The Humber2007Brain</v>
      </c>
      <c r="B2745" s="108" t="s">
        <v>174</v>
      </c>
      <c r="C2745" s="108">
        <v>2007</v>
      </c>
      <c r="D2745" s="108" t="s">
        <v>15</v>
      </c>
      <c r="E2745" s="108">
        <v>450</v>
      </c>
    </row>
    <row r="2746" spans="1:5" x14ac:dyDescent="0.25">
      <c r="A2746" s="112" t="str">
        <f t="shared" si="42"/>
        <v>Yorkshire and The Humber2007Breast</v>
      </c>
      <c r="B2746" s="108" t="s">
        <v>174</v>
      </c>
      <c r="C2746" s="108">
        <v>2007</v>
      </c>
      <c r="D2746" s="108" t="s">
        <v>18</v>
      </c>
      <c r="E2746" s="108">
        <v>3965</v>
      </c>
    </row>
    <row r="2747" spans="1:5" x14ac:dyDescent="0.25">
      <c r="A2747" s="112" t="str">
        <f t="shared" si="42"/>
        <v>Yorkshire and The Humber2007Breast (in-situ)</v>
      </c>
      <c r="B2747" s="108" t="s">
        <v>174</v>
      </c>
      <c r="C2747" s="108">
        <v>2007</v>
      </c>
      <c r="D2747" s="108" t="s">
        <v>19</v>
      </c>
      <c r="E2747" s="108">
        <v>495</v>
      </c>
    </row>
    <row r="2748" spans="1:5" x14ac:dyDescent="0.25">
      <c r="A2748" s="112" t="str">
        <f t="shared" si="42"/>
        <v>Yorkshire and The Humber2007Cancer of Unknown Primary</v>
      </c>
      <c r="B2748" s="108" t="s">
        <v>174</v>
      </c>
      <c r="C2748" s="108">
        <v>2007</v>
      </c>
      <c r="D2748" s="108" t="s">
        <v>20</v>
      </c>
      <c r="E2748" s="108">
        <v>1033</v>
      </c>
    </row>
    <row r="2749" spans="1:5" x14ac:dyDescent="0.25">
      <c r="A2749" s="112" t="str">
        <f t="shared" si="42"/>
        <v>Yorkshire and The Humber2007Cervix</v>
      </c>
      <c r="B2749" s="108" t="s">
        <v>174</v>
      </c>
      <c r="C2749" s="108">
        <v>2007</v>
      </c>
      <c r="D2749" s="108" t="s">
        <v>21</v>
      </c>
      <c r="E2749" s="108">
        <v>298</v>
      </c>
    </row>
    <row r="2750" spans="1:5" x14ac:dyDescent="0.25">
      <c r="A2750" s="112" t="str">
        <f t="shared" si="42"/>
        <v>Yorkshire and The Humber2007Cervix (in-situ)</v>
      </c>
      <c r="B2750" s="108" t="s">
        <v>174</v>
      </c>
      <c r="C2750" s="108">
        <v>2007</v>
      </c>
      <c r="D2750" s="108" t="s">
        <v>22</v>
      </c>
      <c r="E2750" s="108">
        <v>2174</v>
      </c>
    </row>
    <row r="2751" spans="1:5" x14ac:dyDescent="0.25">
      <c r="A2751" s="112" t="str">
        <f t="shared" si="42"/>
        <v>Yorkshire and The Humber2007Colorectal</v>
      </c>
      <c r="B2751" s="108" t="s">
        <v>174</v>
      </c>
      <c r="C2751" s="108">
        <v>2007</v>
      </c>
      <c r="D2751" s="108" t="s">
        <v>23</v>
      </c>
      <c r="E2751" s="108">
        <v>3145</v>
      </c>
    </row>
    <row r="2752" spans="1:5" x14ac:dyDescent="0.25">
      <c r="A2752" s="112" t="str">
        <f t="shared" si="42"/>
        <v>Yorkshire and The Humber2007Head and neck - Larynx</v>
      </c>
      <c r="B2752" s="108" t="s">
        <v>174</v>
      </c>
      <c r="C2752" s="108">
        <v>2007</v>
      </c>
      <c r="D2752" s="108" t="s">
        <v>177</v>
      </c>
      <c r="E2752" s="108">
        <v>218</v>
      </c>
    </row>
    <row r="2753" spans="1:5" x14ac:dyDescent="0.25">
      <c r="A2753" s="112" t="str">
        <f t="shared" si="42"/>
        <v>Yorkshire and The Humber2007Head and Neck - non specific</v>
      </c>
      <c r="B2753" s="108" t="s">
        <v>174</v>
      </c>
      <c r="C2753" s="108">
        <v>2007</v>
      </c>
      <c r="D2753" s="108" t="s">
        <v>27</v>
      </c>
      <c r="E2753" s="108">
        <v>59</v>
      </c>
    </row>
    <row r="2754" spans="1:5" x14ac:dyDescent="0.25">
      <c r="A2754" s="112" t="str">
        <f t="shared" si="42"/>
        <v>Yorkshire and The Humber2007Head and neck - Oral cavity</v>
      </c>
      <c r="B2754" s="108" t="s">
        <v>174</v>
      </c>
      <c r="C2754" s="108">
        <v>2007</v>
      </c>
      <c r="D2754" s="108" t="s">
        <v>24</v>
      </c>
      <c r="E2754" s="108">
        <v>207</v>
      </c>
    </row>
    <row r="2755" spans="1:5" x14ac:dyDescent="0.25">
      <c r="A2755" s="112" t="str">
        <f t="shared" si="42"/>
        <v>Yorkshire and The Humber2007Head and neck - Oropharynx</v>
      </c>
      <c r="B2755" s="108" t="s">
        <v>174</v>
      </c>
      <c r="C2755" s="108">
        <v>2007</v>
      </c>
      <c r="D2755" s="108" t="s">
        <v>25</v>
      </c>
      <c r="E2755" s="108">
        <v>134</v>
      </c>
    </row>
    <row r="2756" spans="1:5" x14ac:dyDescent="0.25">
      <c r="A2756" s="112" t="str">
        <f t="shared" si="42"/>
        <v>Yorkshire and The Humber2007Head and neck - Other (excl. oral cavity, oropharynx, larynx &amp; thyroid)</v>
      </c>
      <c r="B2756" s="108" t="s">
        <v>174</v>
      </c>
      <c r="C2756" s="108">
        <v>2007</v>
      </c>
      <c r="D2756" s="108" t="s">
        <v>28</v>
      </c>
      <c r="E2756" s="108">
        <v>124</v>
      </c>
    </row>
    <row r="2757" spans="1:5" x14ac:dyDescent="0.25">
      <c r="A2757" s="112" t="str">
        <f t="shared" si="42"/>
        <v>Yorkshire and The Humber2007Head and neck - Thyroid</v>
      </c>
      <c r="B2757" s="108" t="s">
        <v>174</v>
      </c>
      <c r="C2757" s="108">
        <v>2007</v>
      </c>
      <c r="D2757" s="108" t="s">
        <v>178</v>
      </c>
      <c r="E2757" s="108">
        <v>207</v>
      </c>
    </row>
    <row r="2758" spans="1:5" x14ac:dyDescent="0.25">
      <c r="A2758" s="112" t="str">
        <f t="shared" ref="A2758:A2821" si="43">CONCATENATE(B2758,C2758,D2758)</f>
        <v>Yorkshire and The Humber2007Hodgkin lymphoma</v>
      </c>
      <c r="B2758" s="108" t="s">
        <v>174</v>
      </c>
      <c r="C2758" s="108">
        <v>2007</v>
      </c>
      <c r="D2758" s="108" t="s">
        <v>29</v>
      </c>
      <c r="E2758" s="108">
        <v>133</v>
      </c>
    </row>
    <row r="2759" spans="1:5" x14ac:dyDescent="0.25">
      <c r="A2759" s="112" t="str">
        <f t="shared" si="43"/>
        <v>Yorkshire and The Humber2007Kidney</v>
      </c>
      <c r="B2759" s="108" t="s">
        <v>174</v>
      </c>
      <c r="C2759" s="108">
        <v>2007</v>
      </c>
      <c r="D2759" s="108" t="s">
        <v>31</v>
      </c>
      <c r="E2759" s="108">
        <v>737</v>
      </c>
    </row>
    <row r="2760" spans="1:5" x14ac:dyDescent="0.25">
      <c r="A2760" s="112" t="str">
        <f t="shared" si="43"/>
        <v>Yorkshire and The Humber2007Leukaemia: acute myeloid</v>
      </c>
      <c r="B2760" s="108" t="s">
        <v>174</v>
      </c>
      <c r="C2760" s="108">
        <v>2007</v>
      </c>
      <c r="D2760" s="108" t="s">
        <v>33</v>
      </c>
      <c r="E2760" s="108">
        <v>229</v>
      </c>
    </row>
    <row r="2761" spans="1:5" x14ac:dyDescent="0.25">
      <c r="A2761" s="112" t="str">
        <f t="shared" si="43"/>
        <v>Yorkshire and The Humber2007Leukaemia: chronic lymphocytic</v>
      </c>
      <c r="B2761" s="108" t="s">
        <v>174</v>
      </c>
      <c r="C2761" s="108">
        <v>2007</v>
      </c>
      <c r="D2761" s="108" t="s">
        <v>34</v>
      </c>
      <c r="E2761" s="108">
        <v>297</v>
      </c>
    </row>
    <row r="2762" spans="1:5" x14ac:dyDescent="0.25">
      <c r="A2762" s="112" t="str">
        <f t="shared" si="43"/>
        <v>Yorkshire and The Humber2007Leukaemia: other (all excluding AML and CLL)</v>
      </c>
      <c r="B2762" s="108" t="s">
        <v>174</v>
      </c>
      <c r="C2762" s="108">
        <v>2007</v>
      </c>
      <c r="D2762" s="108" t="s">
        <v>35</v>
      </c>
      <c r="E2762" s="108">
        <v>117</v>
      </c>
    </row>
    <row r="2763" spans="1:5" x14ac:dyDescent="0.25">
      <c r="A2763" s="112" t="str">
        <f t="shared" si="43"/>
        <v>Yorkshire and The Humber2007Liver</v>
      </c>
      <c r="B2763" s="108" t="s">
        <v>174</v>
      </c>
      <c r="C2763" s="108">
        <v>2007</v>
      </c>
      <c r="D2763" s="108" t="s">
        <v>179</v>
      </c>
      <c r="E2763" s="108">
        <v>312</v>
      </c>
    </row>
    <row r="2764" spans="1:5" x14ac:dyDescent="0.25">
      <c r="A2764" s="112" t="str">
        <f t="shared" si="43"/>
        <v>Yorkshire and The Humber2007Lung</v>
      </c>
      <c r="B2764" s="108" t="s">
        <v>174</v>
      </c>
      <c r="C2764" s="108">
        <v>2007</v>
      </c>
      <c r="D2764" s="108" t="s">
        <v>37</v>
      </c>
      <c r="E2764" s="108">
        <v>4063</v>
      </c>
    </row>
    <row r="2765" spans="1:5" x14ac:dyDescent="0.25">
      <c r="A2765" s="112" t="str">
        <f t="shared" si="43"/>
        <v>Yorkshire and The Humber2007Melanoma</v>
      </c>
      <c r="B2765" s="108" t="s">
        <v>174</v>
      </c>
      <c r="C2765" s="108">
        <v>2007</v>
      </c>
      <c r="D2765" s="108" t="s">
        <v>38</v>
      </c>
      <c r="E2765" s="108">
        <v>859</v>
      </c>
    </row>
    <row r="2766" spans="1:5" x14ac:dyDescent="0.25">
      <c r="A2766" s="112" t="str">
        <f t="shared" si="43"/>
        <v>Yorkshire and The Humber2007Meninges</v>
      </c>
      <c r="B2766" s="108" t="s">
        <v>174</v>
      </c>
      <c r="C2766" s="108">
        <v>2007</v>
      </c>
      <c r="D2766" s="108" t="s">
        <v>16</v>
      </c>
      <c r="E2766" s="108">
        <v>179</v>
      </c>
    </row>
    <row r="2767" spans="1:5" x14ac:dyDescent="0.25">
      <c r="A2767" s="112" t="str">
        <f t="shared" si="43"/>
        <v>Yorkshire and The Humber2007Mesothelioma</v>
      </c>
      <c r="B2767" s="108" t="s">
        <v>174</v>
      </c>
      <c r="C2767" s="108">
        <v>2007</v>
      </c>
      <c r="D2767" s="108" t="s">
        <v>39</v>
      </c>
      <c r="E2767" s="108">
        <v>222</v>
      </c>
    </row>
    <row r="2768" spans="1:5" x14ac:dyDescent="0.25">
      <c r="A2768" s="112" t="str">
        <f t="shared" si="43"/>
        <v>Yorkshire and The Humber2007Multiple myeloma</v>
      </c>
      <c r="B2768" s="108" t="s">
        <v>174</v>
      </c>
      <c r="C2768" s="108">
        <v>2007</v>
      </c>
      <c r="D2768" s="108" t="s">
        <v>40</v>
      </c>
      <c r="E2768" s="108">
        <v>377</v>
      </c>
    </row>
    <row r="2769" spans="1:5" x14ac:dyDescent="0.25">
      <c r="A2769" s="112" t="str">
        <f t="shared" si="43"/>
        <v>Yorkshire and The Humber2007Non-Hodgkin lymphoma</v>
      </c>
      <c r="B2769" s="108" t="s">
        <v>174</v>
      </c>
      <c r="C2769" s="108">
        <v>2007</v>
      </c>
      <c r="D2769" s="108" t="s">
        <v>30</v>
      </c>
      <c r="E2769" s="108">
        <v>933</v>
      </c>
    </row>
    <row r="2770" spans="1:5" x14ac:dyDescent="0.25">
      <c r="A2770" s="112" t="str">
        <f t="shared" si="43"/>
        <v>Yorkshire and The Humber2007Oesophagus</v>
      </c>
      <c r="B2770" s="108" t="s">
        <v>174</v>
      </c>
      <c r="C2770" s="108">
        <v>2007</v>
      </c>
      <c r="D2770" s="108" t="s">
        <v>41</v>
      </c>
      <c r="E2770" s="108">
        <v>678</v>
      </c>
    </row>
    <row r="2771" spans="1:5" x14ac:dyDescent="0.25">
      <c r="A2771" s="112" t="str">
        <f t="shared" si="43"/>
        <v>Yorkshire and The Humber2007Other and unspecified urinary</v>
      </c>
      <c r="B2771" s="108" t="s">
        <v>174</v>
      </c>
      <c r="C2771" s="108">
        <v>2007</v>
      </c>
      <c r="D2771" s="108" t="s">
        <v>32</v>
      </c>
      <c r="E2771" s="108">
        <v>134</v>
      </c>
    </row>
    <row r="2772" spans="1:5" x14ac:dyDescent="0.25">
      <c r="A2772" s="112" t="str">
        <f t="shared" si="43"/>
        <v>Yorkshire and The Humber2007Other CNS and intracranial tumours</v>
      </c>
      <c r="B2772" s="108" t="s">
        <v>174</v>
      </c>
      <c r="C2772" s="108">
        <v>2007</v>
      </c>
      <c r="D2772" s="108" t="s">
        <v>17</v>
      </c>
      <c r="E2772" s="108">
        <v>128</v>
      </c>
    </row>
    <row r="2773" spans="1:5" x14ac:dyDescent="0.25">
      <c r="A2773" s="112" t="str">
        <f t="shared" si="43"/>
        <v>Yorkshire and The Humber2007Other haematological malignancies</v>
      </c>
      <c r="B2773" s="108" t="s">
        <v>174</v>
      </c>
      <c r="C2773" s="108">
        <v>2007</v>
      </c>
      <c r="D2773" s="108" t="s">
        <v>36</v>
      </c>
      <c r="E2773" s="108">
        <v>88</v>
      </c>
    </row>
    <row r="2774" spans="1:5" x14ac:dyDescent="0.25">
      <c r="A2774" s="112" t="str">
        <f t="shared" si="43"/>
        <v>Yorkshire and The Humber2007Other malignant neoplasms</v>
      </c>
      <c r="B2774" s="108" t="s">
        <v>174</v>
      </c>
      <c r="C2774" s="108">
        <v>2007</v>
      </c>
      <c r="D2774" s="108" t="s">
        <v>42</v>
      </c>
      <c r="E2774" s="108">
        <v>588</v>
      </c>
    </row>
    <row r="2775" spans="1:5" x14ac:dyDescent="0.25">
      <c r="A2775" s="112" t="str">
        <f t="shared" si="43"/>
        <v>Yorkshire and The Humber2007Ovary</v>
      </c>
      <c r="B2775" s="108" t="s">
        <v>174</v>
      </c>
      <c r="C2775" s="108">
        <v>2007</v>
      </c>
      <c r="D2775" s="108" t="s">
        <v>43</v>
      </c>
      <c r="E2775" s="108">
        <v>571</v>
      </c>
    </row>
    <row r="2776" spans="1:5" x14ac:dyDescent="0.25">
      <c r="A2776" s="112" t="str">
        <f t="shared" si="43"/>
        <v>Yorkshire and The Humber2007Pancreas</v>
      </c>
      <c r="B2776" s="108" t="s">
        <v>174</v>
      </c>
      <c r="C2776" s="108">
        <v>2007</v>
      </c>
      <c r="D2776" s="108" t="s">
        <v>44</v>
      </c>
      <c r="E2776" s="108">
        <v>656</v>
      </c>
    </row>
    <row r="2777" spans="1:5" x14ac:dyDescent="0.25">
      <c r="A2777" s="112" t="str">
        <f t="shared" si="43"/>
        <v>Yorkshire and The Humber2007Prostate</v>
      </c>
      <c r="B2777" s="108" t="s">
        <v>174</v>
      </c>
      <c r="C2777" s="108">
        <v>2007</v>
      </c>
      <c r="D2777" s="108" t="s">
        <v>45</v>
      </c>
      <c r="E2777" s="108">
        <v>3231</v>
      </c>
    </row>
    <row r="2778" spans="1:5" x14ac:dyDescent="0.25">
      <c r="A2778" s="112" t="str">
        <f t="shared" si="43"/>
        <v>Yorkshire and The Humber2007Sarcoma: Bone</v>
      </c>
      <c r="B2778" s="108" t="s">
        <v>174</v>
      </c>
      <c r="C2778" s="108">
        <v>2007</v>
      </c>
      <c r="D2778" s="108" t="s">
        <v>47</v>
      </c>
      <c r="E2778" s="108">
        <v>47</v>
      </c>
    </row>
    <row r="2779" spans="1:5" x14ac:dyDescent="0.25">
      <c r="A2779" s="112" t="str">
        <f t="shared" si="43"/>
        <v>Yorkshire and The Humber2007Sarcoma: connective and soft tissue</v>
      </c>
      <c r="B2779" s="108" t="s">
        <v>174</v>
      </c>
      <c r="C2779" s="108">
        <v>2007</v>
      </c>
      <c r="D2779" s="108" t="s">
        <v>49</v>
      </c>
      <c r="E2779" s="108">
        <v>197</v>
      </c>
    </row>
    <row r="2780" spans="1:5" x14ac:dyDescent="0.25">
      <c r="A2780" s="112" t="str">
        <f t="shared" si="43"/>
        <v>Yorkshire and The Humber2007Stomach</v>
      </c>
      <c r="B2780" s="108" t="s">
        <v>174</v>
      </c>
      <c r="C2780" s="108">
        <v>2007</v>
      </c>
      <c r="D2780" s="108" t="s">
        <v>51</v>
      </c>
      <c r="E2780" s="108">
        <v>771</v>
      </c>
    </row>
    <row r="2781" spans="1:5" x14ac:dyDescent="0.25">
      <c r="A2781" s="112" t="str">
        <f t="shared" si="43"/>
        <v>Yorkshire and The Humber2007Testis</v>
      </c>
      <c r="B2781" s="108" t="s">
        <v>174</v>
      </c>
      <c r="C2781" s="108">
        <v>2007</v>
      </c>
      <c r="D2781" s="108" t="s">
        <v>53</v>
      </c>
      <c r="E2781" s="108">
        <v>155</v>
      </c>
    </row>
    <row r="2782" spans="1:5" x14ac:dyDescent="0.25">
      <c r="A2782" s="112" t="str">
        <f t="shared" si="43"/>
        <v>Yorkshire and The Humber2007Uterus</v>
      </c>
      <c r="B2782" s="108" t="s">
        <v>174</v>
      </c>
      <c r="C2782" s="108">
        <v>2007</v>
      </c>
      <c r="D2782" s="108" t="s">
        <v>55</v>
      </c>
      <c r="E2782" s="108">
        <v>654</v>
      </c>
    </row>
    <row r="2783" spans="1:5" x14ac:dyDescent="0.25">
      <c r="A2783" s="112" t="str">
        <f t="shared" si="43"/>
        <v>Yorkshire and The Humber2007Vulva</v>
      </c>
      <c r="B2783" s="108" t="s">
        <v>174</v>
      </c>
      <c r="C2783" s="108">
        <v>2007</v>
      </c>
      <c r="D2783" s="108" t="s">
        <v>57</v>
      </c>
      <c r="E2783" s="108">
        <v>86</v>
      </c>
    </row>
    <row r="2784" spans="1:5" x14ac:dyDescent="0.25">
      <c r="A2784" s="112" t="str">
        <f t="shared" si="43"/>
        <v>Yorkshire and The Humber2007 Total</v>
      </c>
      <c r="B2784" s="108" t="s">
        <v>174</v>
      </c>
      <c r="C2784" s="108" t="s">
        <v>73</v>
      </c>
      <c r="D2784" s="108" t="s">
        <v>80</v>
      </c>
      <c r="E2784" s="108">
        <v>30114</v>
      </c>
    </row>
    <row r="2785" spans="1:5" x14ac:dyDescent="0.25">
      <c r="A2785" s="112" t="str">
        <f t="shared" si="43"/>
        <v>Yorkshire and The Humber2008Bladder</v>
      </c>
      <c r="B2785" s="108" t="s">
        <v>174</v>
      </c>
      <c r="C2785" s="108">
        <v>2008</v>
      </c>
      <c r="D2785" s="108" t="s">
        <v>14</v>
      </c>
      <c r="E2785" s="108">
        <v>958</v>
      </c>
    </row>
    <row r="2786" spans="1:5" x14ac:dyDescent="0.25">
      <c r="A2786" s="112" t="str">
        <f t="shared" si="43"/>
        <v>Yorkshire and The Humber2008Bladder (in situ)</v>
      </c>
      <c r="B2786" s="108" t="s">
        <v>174</v>
      </c>
      <c r="C2786" s="108">
        <v>2008</v>
      </c>
      <c r="D2786" s="108" t="s">
        <v>176</v>
      </c>
      <c r="E2786" s="108">
        <v>178</v>
      </c>
    </row>
    <row r="2787" spans="1:5" x14ac:dyDescent="0.25">
      <c r="A2787" s="112" t="str">
        <f t="shared" si="43"/>
        <v>Yorkshire and The Humber2008Brain</v>
      </c>
      <c r="B2787" s="108" t="s">
        <v>174</v>
      </c>
      <c r="C2787" s="108">
        <v>2008</v>
      </c>
      <c r="D2787" s="108" t="s">
        <v>15</v>
      </c>
      <c r="E2787" s="108">
        <v>478</v>
      </c>
    </row>
    <row r="2788" spans="1:5" x14ac:dyDescent="0.25">
      <c r="A2788" s="112" t="str">
        <f t="shared" si="43"/>
        <v>Yorkshire and The Humber2008Breast</v>
      </c>
      <c r="B2788" s="108" t="s">
        <v>174</v>
      </c>
      <c r="C2788" s="108">
        <v>2008</v>
      </c>
      <c r="D2788" s="108" t="s">
        <v>18</v>
      </c>
      <c r="E2788" s="108">
        <v>4156</v>
      </c>
    </row>
    <row r="2789" spans="1:5" x14ac:dyDescent="0.25">
      <c r="A2789" s="112" t="str">
        <f t="shared" si="43"/>
        <v>Yorkshire and The Humber2008Breast (in-situ)</v>
      </c>
      <c r="B2789" s="108" t="s">
        <v>174</v>
      </c>
      <c r="C2789" s="108">
        <v>2008</v>
      </c>
      <c r="D2789" s="108" t="s">
        <v>19</v>
      </c>
      <c r="E2789" s="108">
        <v>494</v>
      </c>
    </row>
    <row r="2790" spans="1:5" x14ac:dyDescent="0.25">
      <c r="A2790" s="112" t="str">
        <f t="shared" si="43"/>
        <v>Yorkshire and The Humber2008Cancer of Unknown Primary</v>
      </c>
      <c r="B2790" s="108" t="s">
        <v>174</v>
      </c>
      <c r="C2790" s="108">
        <v>2008</v>
      </c>
      <c r="D2790" s="108" t="s">
        <v>20</v>
      </c>
      <c r="E2790" s="108">
        <v>931</v>
      </c>
    </row>
    <row r="2791" spans="1:5" x14ac:dyDescent="0.25">
      <c r="A2791" s="112" t="str">
        <f t="shared" si="43"/>
        <v>Yorkshire and The Humber2008Cervix</v>
      </c>
      <c r="B2791" s="108" t="s">
        <v>174</v>
      </c>
      <c r="C2791" s="108">
        <v>2008</v>
      </c>
      <c r="D2791" s="108" t="s">
        <v>21</v>
      </c>
      <c r="E2791" s="108">
        <v>264</v>
      </c>
    </row>
    <row r="2792" spans="1:5" x14ac:dyDescent="0.25">
      <c r="A2792" s="112" t="str">
        <f t="shared" si="43"/>
        <v>Yorkshire and The Humber2008Cervix (in-situ)</v>
      </c>
      <c r="B2792" s="108" t="s">
        <v>174</v>
      </c>
      <c r="C2792" s="108">
        <v>2008</v>
      </c>
      <c r="D2792" s="108" t="s">
        <v>22</v>
      </c>
      <c r="E2792" s="108">
        <v>2782</v>
      </c>
    </row>
    <row r="2793" spans="1:5" x14ac:dyDescent="0.25">
      <c r="A2793" s="112" t="str">
        <f t="shared" si="43"/>
        <v>Yorkshire and The Humber2008Colorectal</v>
      </c>
      <c r="B2793" s="108" t="s">
        <v>174</v>
      </c>
      <c r="C2793" s="108">
        <v>2008</v>
      </c>
      <c r="D2793" s="108" t="s">
        <v>23</v>
      </c>
      <c r="E2793" s="108">
        <v>3318</v>
      </c>
    </row>
    <row r="2794" spans="1:5" x14ac:dyDescent="0.25">
      <c r="A2794" s="112" t="str">
        <f t="shared" si="43"/>
        <v>Yorkshire and The Humber2008Head and neck - Larynx</v>
      </c>
      <c r="B2794" s="108" t="s">
        <v>174</v>
      </c>
      <c r="C2794" s="108">
        <v>2008</v>
      </c>
      <c r="D2794" s="108" t="s">
        <v>177</v>
      </c>
      <c r="E2794" s="108">
        <v>221</v>
      </c>
    </row>
    <row r="2795" spans="1:5" x14ac:dyDescent="0.25">
      <c r="A2795" s="112" t="str">
        <f t="shared" si="43"/>
        <v>Yorkshire and The Humber2008Head and Neck - non specific</v>
      </c>
      <c r="B2795" s="108" t="s">
        <v>174</v>
      </c>
      <c r="C2795" s="108">
        <v>2008</v>
      </c>
      <c r="D2795" s="108" t="s">
        <v>27</v>
      </c>
      <c r="E2795" s="108">
        <v>65</v>
      </c>
    </row>
    <row r="2796" spans="1:5" x14ac:dyDescent="0.25">
      <c r="A2796" s="112" t="str">
        <f t="shared" si="43"/>
        <v>Yorkshire and The Humber2008Head and neck - Oral cavity</v>
      </c>
      <c r="B2796" s="108" t="s">
        <v>174</v>
      </c>
      <c r="C2796" s="108">
        <v>2008</v>
      </c>
      <c r="D2796" s="108" t="s">
        <v>24</v>
      </c>
      <c r="E2796" s="108">
        <v>197</v>
      </c>
    </row>
    <row r="2797" spans="1:5" x14ac:dyDescent="0.25">
      <c r="A2797" s="112" t="str">
        <f t="shared" si="43"/>
        <v>Yorkshire and The Humber2008Head and neck - Oropharynx</v>
      </c>
      <c r="B2797" s="108" t="s">
        <v>174</v>
      </c>
      <c r="C2797" s="108">
        <v>2008</v>
      </c>
      <c r="D2797" s="108" t="s">
        <v>25</v>
      </c>
      <c r="E2797" s="108">
        <v>152</v>
      </c>
    </row>
    <row r="2798" spans="1:5" x14ac:dyDescent="0.25">
      <c r="A2798" s="112" t="str">
        <f t="shared" si="43"/>
        <v>Yorkshire and The Humber2008Head and neck - Other (excl. oral cavity, oropharynx, larynx &amp; thyroid)</v>
      </c>
      <c r="B2798" s="108" t="s">
        <v>174</v>
      </c>
      <c r="C2798" s="108">
        <v>2008</v>
      </c>
      <c r="D2798" s="108" t="s">
        <v>28</v>
      </c>
      <c r="E2798" s="108">
        <v>163</v>
      </c>
    </row>
    <row r="2799" spans="1:5" x14ac:dyDescent="0.25">
      <c r="A2799" s="112" t="str">
        <f t="shared" si="43"/>
        <v>Yorkshire and The Humber2008Head and neck - Thyroid</v>
      </c>
      <c r="B2799" s="108" t="s">
        <v>174</v>
      </c>
      <c r="C2799" s="108">
        <v>2008</v>
      </c>
      <c r="D2799" s="108" t="s">
        <v>178</v>
      </c>
      <c r="E2799" s="108">
        <v>210</v>
      </c>
    </row>
    <row r="2800" spans="1:5" x14ac:dyDescent="0.25">
      <c r="A2800" s="112" t="str">
        <f t="shared" si="43"/>
        <v>Yorkshire and The Humber2008Hodgkin lymphoma</v>
      </c>
      <c r="B2800" s="108" t="s">
        <v>174</v>
      </c>
      <c r="C2800" s="108">
        <v>2008</v>
      </c>
      <c r="D2800" s="108" t="s">
        <v>29</v>
      </c>
      <c r="E2800" s="108">
        <v>135</v>
      </c>
    </row>
    <row r="2801" spans="1:5" x14ac:dyDescent="0.25">
      <c r="A2801" s="112" t="str">
        <f t="shared" si="43"/>
        <v>Yorkshire and The Humber2008Kidney</v>
      </c>
      <c r="B2801" s="108" t="s">
        <v>174</v>
      </c>
      <c r="C2801" s="108">
        <v>2008</v>
      </c>
      <c r="D2801" s="108" t="s">
        <v>31</v>
      </c>
      <c r="E2801" s="108">
        <v>734</v>
      </c>
    </row>
    <row r="2802" spans="1:5" x14ac:dyDescent="0.25">
      <c r="A2802" s="112" t="str">
        <f t="shared" si="43"/>
        <v>Yorkshire and The Humber2008Leukaemia: acute myeloid</v>
      </c>
      <c r="B2802" s="108" t="s">
        <v>174</v>
      </c>
      <c r="C2802" s="108">
        <v>2008</v>
      </c>
      <c r="D2802" s="108" t="s">
        <v>33</v>
      </c>
      <c r="E2802" s="108">
        <v>225</v>
      </c>
    </row>
    <row r="2803" spans="1:5" x14ac:dyDescent="0.25">
      <c r="A2803" s="112" t="str">
        <f t="shared" si="43"/>
        <v>Yorkshire and The Humber2008Leukaemia: chronic lymphocytic</v>
      </c>
      <c r="B2803" s="108" t="s">
        <v>174</v>
      </c>
      <c r="C2803" s="108">
        <v>2008</v>
      </c>
      <c r="D2803" s="108" t="s">
        <v>34</v>
      </c>
      <c r="E2803" s="108">
        <v>321</v>
      </c>
    </row>
    <row r="2804" spans="1:5" x14ac:dyDescent="0.25">
      <c r="A2804" s="112" t="str">
        <f t="shared" si="43"/>
        <v>Yorkshire and The Humber2008Leukaemia: other (all excluding AML and CLL)</v>
      </c>
      <c r="B2804" s="108" t="s">
        <v>174</v>
      </c>
      <c r="C2804" s="108">
        <v>2008</v>
      </c>
      <c r="D2804" s="108" t="s">
        <v>35</v>
      </c>
      <c r="E2804" s="108">
        <v>119</v>
      </c>
    </row>
    <row r="2805" spans="1:5" x14ac:dyDescent="0.25">
      <c r="A2805" s="112" t="str">
        <f t="shared" si="43"/>
        <v>Yorkshire and The Humber2008Liver</v>
      </c>
      <c r="B2805" s="108" t="s">
        <v>174</v>
      </c>
      <c r="C2805" s="108">
        <v>2008</v>
      </c>
      <c r="D2805" s="108" t="s">
        <v>179</v>
      </c>
      <c r="E2805" s="108">
        <v>331</v>
      </c>
    </row>
    <row r="2806" spans="1:5" x14ac:dyDescent="0.25">
      <c r="A2806" s="112" t="str">
        <f t="shared" si="43"/>
        <v>Yorkshire and The Humber2008Lung</v>
      </c>
      <c r="B2806" s="108" t="s">
        <v>174</v>
      </c>
      <c r="C2806" s="108">
        <v>2008</v>
      </c>
      <c r="D2806" s="108" t="s">
        <v>37</v>
      </c>
      <c r="E2806" s="108">
        <v>4217</v>
      </c>
    </row>
    <row r="2807" spans="1:5" x14ac:dyDescent="0.25">
      <c r="A2807" s="112" t="str">
        <f t="shared" si="43"/>
        <v>Yorkshire and The Humber2008Melanoma</v>
      </c>
      <c r="B2807" s="108" t="s">
        <v>174</v>
      </c>
      <c r="C2807" s="108">
        <v>2008</v>
      </c>
      <c r="D2807" s="108" t="s">
        <v>38</v>
      </c>
      <c r="E2807" s="108">
        <v>891</v>
      </c>
    </row>
    <row r="2808" spans="1:5" x14ac:dyDescent="0.25">
      <c r="A2808" s="112" t="str">
        <f t="shared" si="43"/>
        <v>Yorkshire and The Humber2008Meninges</v>
      </c>
      <c r="B2808" s="108" t="s">
        <v>174</v>
      </c>
      <c r="C2808" s="108">
        <v>2008</v>
      </c>
      <c r="D2808" s="108" t="s">
        <v>16</v>
      </c>
      <c r="E2808" s="108">
        <v>174</v>
      </c>
    </row>
    <row r="2809" spans="1:5" x14ac:dyDescent="0.25">
      <c r="A2809" s="112" t="str">
        <f t="shared" si="43"/>
        <v>Yorkshire and The Humber2008Mesothelioma</v>
      </c>
      <c r="B2809" s="108" t="s">
        <v>174</v>
      </c>
      <c r="C2809" s="108">
        <v>2008</v>
      </c>
      <c r="D2809" s="108" t="s">
        <v>39</v>
      </c>
      <c r="E2809" s="108">
        <v>197</v>
      </c>
    </row>
    <row r="2810" spans="1:5" x14ac:dyDescent="0.25">
      <c r="A2810" s="112" t="str">
        <f t="shared" si="43"/>
        <v>Yorkshire and The Humber2008Multiple myeloma</v>
      </c>
      <c r="B2810" s="108" t="s">
        <v>174</v>
      </c>
      <c r="C2810" s="108">
        <v>2008</v>
      </c>
      <c r="D2810" s="108" t="s">
        <v>40</v>
      </c>
      <c r="E2810" s="108">
        <v>435</v>
      </c>
    </row>
    <row r="2811" spans="1:5" x14ac:dyDescent="0.25">
      <c r="A2811" s="112" t="str">
        <f t="shared" si="43"/>
        <v>Yorkshire and The Humber2008Non-Hodgkin lymphoma</v>
      </c>
      <c r="B2811" s="108" t="s">
        <v>174</v>
      </c>
      <c r="C2811" s="108">
        <v>2008</v>
      </c>
      <c r="D2811" s="108" t="s">
        <v>30</v>
      </c>
      <c r="E2811" s="108">
        <v>1022</v>
      </c>
    </row>
    <row r="2812" spans="1:5" x14ac:dyDescent="0.25">
      <c r="A2812" s="112" t="str">
        <f t="shared" si="43"/>
        <v>Yorkshire and The Humber2008Oesophagus</v>
      </c>
      <c r="B2812" s="108" t="s">
        <v>174</v>
      </c>
      <c r="C2812" s="108">
        <v>2008</v>
      </c>
      <c r="D2812" s="108" t="s">
        <v>41</v>
      </c>
      <c r="E2812" s="108">
        <v>696</v>
      </c>
    </row>
    <row r="2813" spans="1:5" x14ac:dyDescent="0.25">
      <c r="A2813" s="112" t="str">
        <f t="shared" si="43"/>
        <v>Yorkshire and The Humber2008Other and unspecified urinary</v>
      </c>
      <c r="B2813" s="108" t="s">
        <v>174</v>
      </c>
      <c r="C2813" s="108">
        <v>2008</v>
      </c>
      <c r="D2813" s="108" t="s">
        <v>32</v>
      </c>
      <c r="E2813" s="108">
        <v>141</v>
      </c>
    </row>
    <row r="2814" spans="1:5" x14ac:dyDescent="0.25">
      <c r="A2814" s="112" t="str">
        <f t="shared" si="43"/>
        <v>Yorkshire and The Humber2008Other CNS and intracranial tumours</v>
      </c>
      <c r="B2814" s="108" t="s">
        <v>174</v>
      </c>
      <c r="C2814" s="108">
        <v>2008</v>
      </c>
      <c r="D2814" s="108" t="s">
        <v>17</v>
      </c>
      <c r="E2814" s="108">
        <v>85</v>
      </c>
    </row>
    <row r="2815" spans="1:5" x14ac:dyDescent="0.25">
      <c r="A2815" s="112" t="str">
        <f t="shared" si="43"/>
        <v>Yorkshire and The Humber2008Other haematological malignancies</v>
      </c>
      <c r="B2815" s="108" t="s">
        <v>174</v>
      </c>
      <c r="C2815" s="108">
        <v>2008</v>
      </c>
      <c r="D2815" s="108" t="s">
        <v>36</v>
      </c>
      <c r="E2815" s="108">
        <v>88</v>
      </c>
    </row>
    <row r="2816" spans="1:5" x14ac:dyDescent="0.25">
      <c r="A2816" s="112" t="str">
        <f t="shared" si="43"/>
        <v>Yorkshire and The Humber2008Other malignant neoplasms</v>
      </c>
      <c r="B2816" s="108" t="s">
        <v>174</v>
      </c>
      <c r="C2816" s="108">
        <v>2008</v>
      </c>
      <c r="D2816" s="108" t="s">
        <v>42</v>
      </c>
      <c r="E2816" s="108">
        <v>627</v>
      </c>
    </row>
    <row r="2817" spans="1:5" x14ac:dyDescent="0.25">
      <c r="A2817" s="112" t="str">
        <f t="shared" si="43"/>
        <v>Yorkshire and The Humber2008Ovary</v>
      </c>
      <c r="B2817" s="108" t="s">
        <v>174</v>
      </c>
      <c r="C2817" s="108">
        <v>2008</v>
      </c>
      <c r="D2817" s="108" t="s">
        <v>43</v>
      </c>
      <c r="E2817" s="108">
        <v>549</v>
      </c>
    </row>
    <row r="2818" spans="1:5" x14ac:dyDescent="0.25">
      <c r="A2818" s="112" t="str">
        <f t="shared" si="43"/>
        <v>Yorkshire and The Humber2008Pancreas</v>
      </c>
      <c r="B2818" s="108" t="s">
        <v>174</v>
      </c>
      <c r="C2818" s="108">
        <v>2008</v>
      </c>
      <c r="D2818" s="108" t="s">
        <v>44</v>
      </c>
      <c r="E2818" s="108">
        <v>714</v>
      </c>
    </row>
    <row r="2819" spans="1:5" x14ac:dyDescent="0.25">
      <c r="A2819" s="112" t="str">
        <f t="shared" si="43"/>
        <v>Yorkshire and The Humber2008Prostate</v>
      </c>
      <c r="B2819" s="108" t="s">
        <v>174</v>
      </c>
      <c r="C2819" s="108">
        <v>2008</v>
      </c>
      <c r="D2819" s="108" t="s">
        <v>45</v>
      </c>
      <c r="E2819" s="108">
        <v>3285</v>
      </c>
    </row>
    <row r="2820" spans="1:5" x14ac:dyDescent="0.25">
      <c r="A2820" s="112" t="str">
        <f t="shared" si="43"/>
        <v>Yorkshire and The Humber2008Sarcoma: Bone</v>
      </c>
      <c r="B2820" s="108" t="s">
        <v>174</v>
      </c>
      <c r="C2820" s="108">
        <v>2008</v>
      </c>
      <c r="D2820" s="108" t="s">
        <v>47</v>
      </c>
      <c r="E2820" s="108">
        <v>50</v>
      </c>
    </row>
    <row r="2821" spans="1:5" x14ac:dyDescent="0.25">
      <c r="A2821" s="112" t="str">
        <f t="shared" si="43"/>
        <v>Yorkshire and The Humber2008Sarcoma: connective and soft tissue</v>
      </c>
      <c r="B2821" s="108" t="s">
        <v>174</v>
      </c>
      <c r="C2821" s="108">
        <v>2008</v>
      </c>
      <c r="D2821" s="108" t="s">
        <v>49</v>
      </c>
      <c r="E2821" s="108">
        <v>242</v>
      </c>
    </row>
    <row r="2822" spans="1:5" x14ac:dyDescent="0.25">
      <c r="A2822" s="112" t="str">
        <f t="shared" ref="A2822:A2885" si="44">CONCATENATE(B2822,C2822,D2822)</f>
        <v>Yorkshire and The Humber2008Stomach</v>
      </c>
      <c r="B2822" s="108" t="s">
        <v>174</v>
      </c>
      <c r="C2822" s="108">
        <v>2008</v>
      </c>
      <c r="D2822" s="108" t="s">
        <v>51</v>
      </c>
      <c r="E2822" s="108">
        <v>697</v>
      </c>
    </row>
    <row r="2823" spans="1:5" x14ac:dyDescent="0.25">
      <c r="A2823" s="112" t="str">
        <f t="shared" si="44"/>
        <v>Yorkshire and The Humber2008Testis</v>
      </c>
      <c r="B2823" s="108" t="s">
        <v>174</v>
      </c>
      <c r="C2823" s="108">
        <v>2008</v>
      </c>
      <c r="D2823" s="108" t="s">
        <v>53</v>
      </c>
      <c r="E2823" s="108">
        <v>189</v>
      </c>
    </row>
    <row r="2824" spans="1:5" x14ac:dyDescent="0.25">
      <c r="A2824" s="112" t="str">
        <f t="shared" si="44"/>
        <v>Yorkshire and The Humber2008Uterus</v>
      </c>
      <c r="B2824" s="108" t="s">
        <v>174</v>
      </c>
      <c r="C2824" s="108">
        <v>2008</v>
      </c>
      <c r="D2824" s="108" t="s">
        <v>55</v>
      </c>
      <c r="E2824" s="108">
        <v>640</v>
      </c>
    </row>
    <row r="2825" spans="1:5" x14ac:dyDescent="0.25">
      <c r="A2825" s="112" t="str">
        <f t="shared" si="44"/>
        <v>Yorkshire and The Humber2008Vulva</v>
      </c>
      <c r="B2825" s="108" t="s">
        <v>174</v>
      </c>
      <c r="C2825" s="108">
        <v>2008</v>
      </c>
      <c r="D2825" s="108" t="s">
        <v>57</v>
      </c>
      <c r="E2825" s="108">
        <v>110</v>
      </c>
    </row>
    <row r="2826" spans="1:5" x14ac:dyDescent="0.25">
      <c r="A2826" s="112" t="str">
        <f t="shared" si="44"/>
        <v>Yorkshire and The Humber2008 Total</v>
      </c>
      <c r="B2826" s="108" t="s">
        <v>174</v>
      </c>
      <c r="C2826" s="108" t="s">
        <v>74</v>
      </c>
      <c r="D2826" s="108" t="s">
        <v>80</v>
      </c>
      <c r="E2826" s="108">
        <v>31481</v>
      </c>
    </row>
    <row r="2827" spans="1:5" x14ac:dyDescent="0.25">
      <c r="A2827" s="112" t="str">
        <f t="shared" si="44"/>
        <v>Yorkshire and The Humber2009Bladder</v>
      </c>
      <c r="B2827" s="108" t="s">
        <v>174</v>
      </c>
      <c r="C2827" s="108">
        <v>2009</v>
      </c>
      <c r="D2827" s="108" t="s">
        <v>14</v>
      </c>
      <c r="E2827" s="108">
        <v>894</v>
      </c>
    </row>
    <row r="2828" spans="1:5" x14ac:dyDescent="0.25">
      <c r="A2828" s="112" t="str">
        <f t="shared" si="44"/>
        <v>Yorkshire and The Humber2009Bladder (in situ)</v>
      </c>
      <c r="B2828" s="108" t="s">
        <v>174</v>
      </c>
      <c r="C2828" s="108">
        <v>2009</v>
      </c>
      <c r="D2828" s="108" t="s">
        <v>176</v>
      </c>
      <c r="E2828" s="108">
        <v>166</v>
      </c>
    </row>
    <row r="2829" spans="1:5" x14ac:dyDescent="0.25">
      <c r="A2829" s="112" t="str">
        <f t="shared" si="44"/>
        <v>Yorkshire and The Humber2009Brain</v>
      </c>
      <c r="B2829" s="108" t="s">
        <v>174</v>
      </c>
      <c r="C2829" s="108">
        <v>2009</v>
      </c>
      <c r="D2829" s="108" t="s">
        <v>15</v>
      </c>
      <c r="E2829" s="108">
        <v>423</v>
      </c>
    </row>
    <row r="2830" spans="1:5" x14ac:dyDescent="0.25">
      <c r="A2830" s="112" t="str">
        <f t="shared" si="44"/>
        <v>Yorkshire and The Humber2009Breast</v>
      </c>
      <c r="B2830" s="108" t="s">
        <v>174</v>
      </c>
      <c r="C2830" s="108">
        <v>2009</v>
      </c>
      <c r="D2830" s="108" t="s">
        <v>18</v>
      </c>
      <c r="E2830" s="108">
        <v>4052</v>
      </c>
    </row>
    <row r="2831" spans="1:5" x14ac:dyDescent="0.25">
      <c r="A2831" s="112" t="str">
        <f t="shared" si="44"/>
        <v>Yorkshire and The Humber2009Breast (in-situ)</v>
      </c>
      <c r="B2831" s="108" t="s">
        <v>174</v>
      </c>
      <c r="C2831" s="108">
        <v>2009</v>
      </c>
      <c r="D2831" s="108" t="s">
        <v>19</v>
      </c>
      <c r="E2831" s="108">
        <v>447</v>
      </c>
    </row>
    <row r="2832" spans="1:5" x14ac:dyDescent="0.25">
      <c r="A2832" s="112" t="str">
        <f t="shared" si="44"/>
        <v>Yorkshire and The Humber2009Cancer of Unknown Primary</v>
      </c>
      <c r="B2832" s="108" t="s">
        <v>174</v>
      </c>
      <c r="C2832" s="108">
        <v>2009</v>
      </c>
      <c r="D2832" s="108" t="s">
        <v>20</v>
      </c>
      <c r="E2832" s="108">
        <v>885</v>
      </c>
    </row>
    <row r="2833" spans="1:5" x14ac:dyDescent="0.25">
      <c r="A2833" s="112" t="str">
        <f t="shared" si="44"/>
        <v>Yorkshire and The Humber2009Cervix</v>
      </c>
      <c r="B2833" s="108" t="s">
        <v>174</v>
      </c>
      <c r="C2833" s="108">
        <v>2009</v>
      </c>
      <c r="D2833" s="108" t="s">
        <v>21</v>
      </c>
      <c r="E2833" s="108">
        <v>319</v>
      </c>
    </row>
    <row r="2834" spans="1:5" x14ac:dyDescent="0.25">
      <c r="A2834" s="112" t="str">
        <f t="shared" si="44"/>
        <v>Yorkshire and The Humber2009Cervix (in-situ)</v>
      </c>
      <c r="B2834" s="108" t="s">
        <v>174</v>
      </c>
      <c r="C2834" s="108">
        <v>2009</v>
      </c>
      <c r="D2834" s="108" t="s">
        <v>22</v>
      </c>
      <c r="E2834" s="108">
        <v>3276</v>
      </c>
    </row>
    <row r="2835" spans="1:5" x14ac:dyDescent="0.25">
      <c r="A2835" s="112" t="str">
        <f t="shared" si="44"/>
        <v>Yorkshire and The Humber2009Colorectal</v>
      </c>
      <c r="B2835" s="108" t="s">
        <v>174</v>
      </c>
      <c r="C2835" s="108">
        <v>2009</v>
      </c>
      <c r="D2835" s="108" t="s">
        <v>23</v>
      </c>
      <c r="E2835" s="108">
        <v>3354</v>
      </c>
    </row>
    <row r="2836" spans="1:5" x14ac:dyDescent="0.25">
      <c r="A2836" s="112" t="str">
        <f t="shared" si="44"/>
        <v>Yorkshire and The Humber2009Head and neck - Larynx</v>
      </c>
      <c r="B2836" s="108" t="s">
        <v>174</v>
      </c>
      <c r="C2836" s="108">
        <v>2009</v>
      </c>
      <c r="D2836" s="108" t="s">
        <v>177</v>
      </c>
      <c r="E2836" s="108">
        <v>214</v>
      </c>
    </row>
    <row r="2837" spans="1:5" x14ac:dyDescent="0.25">
      <c r="A2837" s="112" t="str">
        <f t="shared" si="44"/>
        <v>Yorkshire and The Humber2009Head and Neck - non specific</v>
      </c>
      <c r="B2837" s="108" t="s">
        <v>174</v>
      </c>
      <c r="C2837" s="108">
        <v>2009</v>
      </c>
      <c r="D2837" s="108" t="s">
        <v>27</v>
      </c>
      <c r="E2837" s="108">
        <v>73</v>
      </c>
    </row>
    <row r="2838" spans="1:5" x14ac:dyDescent="0.25">
      <c r="A2838" s="112" t="str">
        <f t="shared" si="44"/>
        <v>Yorkshire and The Humber2009Head and neck - Oral cavity</v>
      </c>
      <c r="B2838" s="108" t="s">
        <v>174</v>
      </c>
      <c r="C2838" s="108">
        <v>2009</v>
      </c>
      <c r="D2838" s="108" t="s">
        <v>24</v>
      </c>
      <c r="E2838" s="108">
        <v>220</v>
      </c>
    </row>
    <row r="2839" spans="1:5" x14ac:dyDescent="0.25">
      <c r="A2839" s="112" t="str">
        <f t="shared" si="44"/>
        <v>Yorkshire and The Humber2009Head and neck - Oropharynx</v>
      </c>
      <c r="B2839" s="108" t="s">
        <v>174</v>
      </c>
      <c r="C2839" s="108">
        <v>2009</v>
      </c>
      <c r="D2839" s="108" t="s">
        <v>25</v>
      </c>
      <c r="E2839" s="108">
        <v>166</v>
      </c>
    </row>
    <row r="2840" spans="1:5" x14ac:dyDescent="0.25">
      <c r="A2840" s="112" t="str">
        <f t="shared" si="44"/>
        <v>Yorkshire and The Humber2009Head and neck - Other (excl. oral cavity, oropharynx, larynx &amp; thyroid)</v>
      </c>
      <c r="B2840" s="108" t="s">
        <v>174</v>
      </c>
      <c r="C2840" s="108">
        <v>2009</v>
      </c>
      <c r="D2840" s="108" t="s">
        <v>28</v>
      </c>
      <c r="E2840" s="108">
        <v>139</v>
      </c>
    </row>
    <row r="2841" spans="1:5" x14ac:dyDescent="0.25">
      <c r="A2841" s="112" t="str">
        <f t="shared" si="44"/>
        <v>Yorkshire and The Humber2009Head and neck - Thyroid</v>
      </c>
      <c r="B2841" s="108" t="s">
        <v>174</v>
      </c>
      <c r="C2841" s="108">
        <v>2009</v>
      </c>
      <c r="D2841" s="108" t="s">
        <v>178</v>
      </c>
      <c r="E2841" s="108">
        <v>205</v>
      </c>
    </row>
    <row r="2842" spans="1:5" x14ac:dyDescent="0.25">
      <c r="A2842" s="112" t="str">
        <f t="shared" si="44"/>
        <v>Yorkshire and The Humber2009Hodgkin lymphoma</v>
      </c>
      <c r="B2842" s="108" t="s">
        <v>174</v>
      </c>
      <c r="C2842" s="108">
        <v>2009</v>
      </c>
      <c r="D2842" s="108" t="s">
        <v>29</v>
      </c>
      <c r="E2842" s="108">
        <v>172</v>
      </c>
    </row>
    <row r="2843" spans="1:5" x14ac:dyDescent="0.25">
      <c r="A2843" s="112" t="str">
        <f t="shared" si="44"/>
        <v>Yorkshire and The Humber2009Kidney</v>
      </c>
      <c r="B2843" s="108" t="s">
        <v>174</v>
      </c>
      <c r="C2843" s="108">
        <v>2009</v>
      </c>
      <c r="D2843" s="108" t="s">
        <v>31</v>
      </c>
      <c r="E2843" s="108">
        <v>743</v>
      </c>
    </row>
    <row r="2844" spans="1:5" x14ac:dyDescent="0.25">
      <c r="A2844" s="112" t="str">
        <f t="shared" si="44"/>
        <v>Yorkshire and The Humber2009Leukaemia: acute myeloid</v>
      </c>
      <c r="B2844" s="108" t="s">
        <v>174</v>
      </c>
      <c r="C2844" s="108">
        <v>2009</v>
      </c>
      <c r="D2844" s="108" t="s">
        <v>33</v>
      </c>
      <c r="E2844" s="108">
        <v>224</v>
      </c>
    </row>
    <row r="2845" spans="1:5" x14ac:dyDescent="0.25">
      <c r="A2845" s="112" t="str">
        <f t="shared" si="44"/>
        <v>Yorkshire and The Humber2009Leukaemia: chronic lymphocytic</v>
      </c>
      <c r="B2845" s="108" t="s">
        <v>174</v>
      </c>
      <c r="C2845" s="108">
        <v>2009</v>
      </c>
      <c r="D2845" s="108" t="s">
        <v>34</v>
      </c>
      <c r="E2845" s="108">
        <v>375</v>
      </c>
    </row>
    <row r="2846" spans="1:5" x14ac:dyDescent="0.25">
      <c r="A2846" s="112" t="str">
        <f t="shared" si="44"/>
        <v>Yorkshire and The Humber2009Leukaemia: other (all excluding AML and CLL)</v>
      </c>
      <c r="B2846" s="108" t="s">
        <v>174</v>
      </c>
      <c r="C2846" s="108">
        <v>2009</v>
      </c>
      <c r="D2846" s="108" t="s">
        <v>35</v>
      </c>
      <c r="E2846" s="108">
        <v>117</v>
      </c>
    </row>
    <row r="2847" spans="1:5" x14ac:dyDescent="0.25">
      <c r="A2847" s="112" t="str">
        <f t="shared" si="44"/>
        <v>Yorkshire and The Humber2009Liver</v>
      </c>
      <c r="B2847" s="108" t="s">
        <v>174</v>
      </c>
      <c r="C2847" s="108">
        <v>2009</v>
      </c>
      <c r="D2847" s="108" t="s">
        <v>179</v>
      </c>
      <c r="E2847" s="108">
        <v>361</v>
      </c>
    </row>
    <row r="2848" spans="1:5" x14ac:dyDescent="0.25">
      <c r="A2848" s="112" t="str">
        <f t="shared" si="44"/>
        <v>Yorkshire and The Humber2009Lung</v>
      </c>
      <c r="B2848" s="108" t="s">
        <v>174</v>
      </c>
      <c r="C2848" s="108">
        <v>2009</v>
      </c>
      <c r="D2848" s="108" t="s">
        <v>37</v>
      </c>
      <c r="E2848" s="108">
        <v>4161</v>
      </c>
    </row>
    <row r="2849" spans="1:5" x14ac:dyDescent="0.25">
      <c r="A2849" s="112" t="str">
        <f t="shared" si="44"/>
        <v>Yorkshire and The Humber2009Melanoma</v>
      </c>
      <c r="B2849" s="108" t="s">
        <v>174</v>
      </c>
      <c r="C2849" s="108">
        <v>2009</v>
      </c>
      <c r="D2849" s="108" t="s">
        <v>38</v>
      </c>
      <c r="E2849" s="108">
        <v>917</v>
      </c>
    </row>
    <row r="2850" spans="1:5" x14ac:dyDescent="0.25">
      <c r="A2850" s="112" t="str">
        <f t="shared" si="44"/>
        <v>Yorkshire and The Humber2009Meninges</v>
      </c>
      <c r="B2850" s="108" t="s">
        <v>174</v>
      </c>
      <c r="C2850" s="108">
        <v>2009</v>
      </c>
      <c r="D2850" s="108" t="s">
        <v>16</v>
      </c>
      <c r="E2850" s="108">
        <v>187</v>
      </c>
    </row>
    <row r="2851" spans="1:5" x14ac:dyDescent="0.25">
      <c r="A2851" s="112" t="str">
        <f t="shared" si="44"/>
        <v>Yorkshire and The Humber2009Mesothelioma</v>
      </c>
      <c r="B2851" s="108" t="s">
        <v>174</v>
      </c>
      <c r="C2851" s="108">
        <v>2009</v>
      </c>
      <c r="D2851" s="108" t="s">
        <v>39</v>
      </c>
      <c r="E2851" s="108">
        <v>203</v>
      </c>
    </row>
    <row r="2852" spans="1:5" x14ac:dyDescent="0.25">
      <c r="A2852" s="112" t="str">
        <f t="shared" si="44"/>
        <v>Yorkshire and The Humber2009Multiple myeloma</v>
      </c>
      <c r="B2852" s="108" t="s">
        <v>174</v>
      </c>
      <c r="C2852" s="108">
        <v>2009</v>
      </c>
      <c r="D2852" s="108" t="s">
        <v>40</v>
      </c>
      <c r="E2852" s="108">
        <v>449</v>
      </c>
    </row>
    <row r="2853" spans="1:5" x14ac:dyDescent="0.25">
      <c r="A2853" s="112" t="str">
        <f t="shared" si="44"/>
        <v>Yorkshire and The Humber2009Non-Hodgkin lymphoma</v>
      </c>
      <c r="B2853" s="108" t="s">
        <v>174</v>
      </c>
      <c r="C2853" s="108">
        <v>2009</v>
      </c>
      <c r="D2853" s="108" t="s">
        <v>30</v>
      </c>
      <c r="E2853" s="108">
        <v>973</v>
      </c>
    </row>
    <row r="2854" spans="1:5" x14ac:dyDescent="0.25">
      <c r="A2854" s="112" t="str">
        <f t="shared" si="44"/>
        <v>Yorkshire and The Humber2009Oesophagus</v>
      </c>
      <c r="B2854" s="108" t="s">
        <v>174</v>
      </c>
      <c r="C2854" s="108">
        <v>2009</v>
      </c>
      <c r="D2854" s="108" t="s">
        <v>41</v>
      </c>
      <c r="E2854" s="108">
        <v>684</v>
      </c>
    </row>
    <row r="2855" spans="1:5" x14ac:dyDescent="0.25">
      <c r="A2855" s="112" t="str">
        <f t="shared" si="44"/>
        <v>Yorkshire and The Humber2009Other and unspecified urinary</v>
      </c>
      <c r="B2855" s="108" t="s">
        <v>174</v>
      </c>
      <c r="C2855" s="108">
        <v>2009</v>
      </c>
      <c r="D2855" s="108" t="s">
        <v>32</v>
      </c>
      <c r="E2855" s="108">
        <v>160</v>
      </c>
    </row>
    <row r="2856" spans="1:5" x14ac:dyDescent="0.25">
      <c r="A2856" s="112" t="str">
        <f t="shared" si="44"/>
        <v>Yorkshire and The Humber2009Other CNS and intracranial tumours</v>
      </c>
      <c r="B2856" s="108" t="s">
        <v>174</v>
      </c>
      <c r="C2856" s="108">
        <v>2009</v>
      </c>
      <c r="D2856" s="108" t="s">
        <v>17</v>
      </c>
      <c r="E2856" s="108">
        <v>129</v>
      </c>
    </row>
    <row r="2857" spans="1:5" x14ac:dyDescent="0.25">
      <c r="A2857" s="112" t="str">
        <f t="shared" si="44"/>
        <v>Yorkshire and The Humber2009Other haematological malignancies</v>
      </c>
      <c r="B2857" s="108" t="s">
        <v>174</v>
      </c>
      <c r="C2857" s="108">
        <v>2009</v>
      </c>
      <c r="D2857" s="108" t="s">
        <v>36</v>
      </c>
      <c r="E2857" s="108">
        <v>105</v>
      </c>
    </row>
    <row r="2858" spans="1:5" x14ac:dyDescent="0.25">
      <c r="A2858" s="112" t="str">
        <f t="shared" si="44"/>
        <v>Yorkshire and The Humber2009Other malignant neoplasms</v>
      </c>
      <c r="B2858" s="108" t="s">
        <v>174</v>
      </c>
      <c r="C2858" s="108">
        <v>2009</v>
      </c>
      <c r="D2858" s="108" t="s">
        <v>42</v>
      </c>
      <c r="E2858" s="108">
        <v>654</v>
      </c>
    </row>
    <row r="2859" spans="1:5" x14ac:dyDescent="0.25">
      <c r="A2859" s="112" t="str">
        <f t="shared" si="44"/>
        <v>Yorkshire and The Humber2009Ovary</v>
      </c>
      <c r="B2859" s="108" t="s">
        <v>174</v>
      </c>
      <c r="C2859" s="108">
        <v>2009</v>
      </c>
      <c r="D2859" s="108" t="s">
        <v>43</v>
      </c>
      <c r="E2859" s="108">
        <v>564</v>
      </c>
    </row>
    <row r="2860" spans="1:5" x14ac:dyDescent="0.25">
      <c r="A2860" s="112" t="str">
        <f t="shared" si="44"/>
        <v>Yorkshire and The Humber2009Pancreas</v>
      </c>
      <c r="B2860" s="108" t="s">
        <v>174</v>
      </c>
      <c r="C2860" s="108">
        <v>2009</v>
      </c>
      <c r="D2860" s="108" t="s">
        <v>44</v>
      </c>
      <c r="E2860" s="108">
        <v>706</v>
      </c>
    </row>
    <row r="2861" spans="1:5" x14ac:dyDescent="0.25">
      <c r="A2861" s="112" t="str">
        <f t="shared" si="44"/>
        <v>Yorkshire and The Humber2009Prostate</v>
      </c>
      <c r="B2861" s="108" t="s">
        <v>174</v>
      </c>
      <c r="C2861" s="108">
        <v>2009</v>
      </c>
      <c r="D2861" s="108" t="s">
        <v>45</v>
      </c>
      <c r="E2861" s="108">
        <v>3520</v>
      </c>
    </row>
    <row r="2862" spans="1:5" x14ac:dyDescent="0.25">
      <c r="A2862" s="112" t="str">
        <f t="shared" si="44"/>
        <v>Yorkshire and The Humber2009Sarcoma: Bone</v>
      </c>
      <c r="B2862" s="108" t="s">
        <v>174</v>
      </c>
      <c r="C2862" s="108">
        <v>2009</v>
      </c>
      <c r="D2862" s="108" t="s">
        <v>47</v>
      </c>
      <c r="E2862" s="108">
        <v>47</v>
      </c>
    </row>
    <row r="2863" spans="1:5" x14ac:dyDescent="0.25">
      <c r="A2863" s="112" t="str">
        <f t="shared" si="44"/>
        <v>Yorkshire and The Humber2009Sarcoma: connective and soft tissue</v>
      </c>
      <c r="B2863" s="108" t="s">
        <v>174</v>
      </c>
      <c r="C2863" s="108">
        <v>2009</v>
      </c>
      <c r="D2863" s="108" t="s">
        <v>49</v>
      </c>
      <c r="E2863" s="108">
        <v>209</v>
      </c>
    </row>
    <row r="2864" spans="1:5" x14ac:dyDescent="0.25">
      <c r="A2864" s="112" t="str">
        <f t="shared" si="44"/>
        <v>Yorkshire and The Humber2009Stomach</v>
      </c>
      <c r="B2864" s="108" t="s">
        <v>174</v>
      </c>
      <c r="C2864" s="108">
        <v>2009</v>
      </c>
      <c r="D2864" s="108" t="s">
        <v>51</v>
      </c>
      <c r="E2864" s="108">
        <v>753</v>
      </c>
    </row>
    <row r="2865" spans="1:5" x14ac:dyDescent="0.25">
      <c r="A2865" s="112" t="str">
        <f t="shared" si="44"/>
        <v>Yorkshire and The Humber2009Testis</v>
      </c>
      <c r="B2865" s="108" t="s">
        <v>174</v>
      </c>
      <c r="C2865" s="108">
        <v>2009</v>
      </c>
      <c r="D2865" s="108" t="s">
        <v>53</v>
      </c>
      <c r="E2865" s="108">
        <v>194</v>
      </c>
    </row>
    <row r="2866" spans="1:5" x14ac:dyDescent="0.25">
      <c r="A2866" s="112" t="str">
        <f t="shared" si="44"/>
        <v>Yorkshire and The Humber2009Uterus</v>
      </c>
      <c r="B2866" s="108" t="s">
        <v>174</v>
      </c>
      <c r="C2866" s="108">
        <v>2009</v>
      </c>
      <c r="D2866" s="108" t="s">
        <v>55</v>
      </c>
      <c r="E2866" s="108">
        <v>604</v>
      </c>
    </row>
    <row r="2867" spans="1:5" x14ac:dyDescent="0.25">
      <c r="A2867" s="112" t="str">
        <f t="shared" si="44"/>
        <v>Yorkshire and The Humber2009Vulva</v>
      </c>
      <c r="B2867" s="108" t="s">
        <v>174</v>
      </c>
      <c r="C2867" s="108">
        <v>2009</v>
      </c>
      <c r="D2867" s="108" t="s">
        <v>57</v>
      </c>
      <c r="E2867" s="108">
        <v>94</v>
      </c>
    </row>
    <row r="2868" spans="1:5" x14ac:dyDescent="0.25">
      <c r="A2868" s="112" t="str">
        <f t="shared" si="44"/>
        <v>Yorkshire and The Humber2009 Total</v>
      </c>
      <c r="B2868" s="108" t="s">
        <v>174</v>
      </c>
      <c r="C2868" s="108" t="s">
        <v>75</v>
      </c>
      <c r="D2868" s="108" t="s">
        <v>80</v>
      </c>
      <c r="E2868" s="108">
        <v>32138</v>
      </c>
    </row>
    <row r="2869" spans="1:5" x14ac:dyDescent="0.25">
      <c r="A2869" s="112" t="str">
        <f t="shared" si="44"/>
        <v>Yorkshire and The Humber2010Bladder</v>
      </c>
      <c r="B2869" s="108" t="s">
        <v>174</v>
      </c>
      <c r="C2869" s="108">
        <v>2010</v>
      </c>
      <c r="D2869" s="108" t="s">
        <v>14</v>
      </c>
      <c r="E2869" s="108">
        <v>903</v>
      </c>
    </row>
    <row r="2870" spans="1:5" x14ac:dyDescent="0.25">
      <c r="A2870" s="112" t="str">
        <f t="shared" si="44"/>
        <v>Yorkshire and The Humber2010Bladder (in situ)</v>
      </c>
      <c r="B2870" s="108" t="s">
        <v>174</v>
      </c>
      <c r="C2870" s="108">
        <v>2010</v>
      </c>
      <c r="D2870" s="108" t="s">
        <v>176</v>
      </c>
      <c r="E2870" s="108">
        <v>199</v>
      </c>
    </row>
    <row r="2871" spans="1:5" x14ac:dyDescent="0.25">
      <c r="A2871" s="112" t="str">
        <f t="shared" si="44"/>
        <v>Yorkshire and The Humber2010Brain</v>
      </c>
      <c r="B2871" s="108" t="s">
        <v>174</v>
      </c>
      <c r="C2871" s="108">
        <v>2010</v>
      </c>
      <c r="D2871" s="108" t="s">
        <v>15</v>
      </c>
      <c r="E2871" s="108">
        <v>428</v>
      </c>
    </row>
    <row r="2872" spans="1:5" x14ac:dyDescent="0.25">
      <c r="A2872" s="112" t="str">
        <f t="shared" si="44"/>
        <v>Yorkshire and The Humber2010Breast</v>
      </c>
      <c r="B2872" s="108" t="s">
        <v>174</v>
      </c>
      <c r="C2872" s="108">
        <v>2010</v>
      </c>
      <c r="D2872" s="108" t="s">
        <v>18</v>
      </c>
      <c r="E2872" s="108">
        <v>4057</v>
      </c>
    </row>
    <row r="2873" spans="1:5" x14ac:dyDescent="0.25">
      <c r="A2873" s="112" t="str">
        <f t="shared" si="44"/>
        <v>Yorkshire and The Humber2010Breast (in-situ)</v>
      </c>
      <c r="B2873" s="108" t="s">
        <v>174</v>
      </c>
      <c r="C2873" s="108">
        <v>2010</v>
      </c>
      <c r="D2873" s="108" t="s">
        <v>19</v>
      </c>
      <c r="E2873" s="108">
        <v>441</v>
      </c>
    </row>
    <row r="2874" spans="1:5" x14ac:dyDescent="0.25">
      <c r="A2874" s="112" t="str">
        <f t="shared" si="44"/>
        <v>Yorkshire and The Humber2010Cancer of Unknown Primary</v>
      </c>
      <c r="B2874" s="108" t="s">
        <v>174</v>
      </c>
      <c r="C2874" s="108">
        <v>2010</v>
      </c>
      <c r="D2874" s="108" t="s">
        <v>20</v>
      </c>
      <c r="E2874" s="108">
        <v>888</v>
      </c>
    </row>
    <row r="2875" spans="1:5" x14ac:dyDescent="0.25">
      <c r="A2875" s="112" t="str">
        <f t="shared" si="44"/>
        <v>Yorkshire and The Humber2010Cervix</v>
      </c>
      <c r="B2875" s="108" t="s">
        <v>174</v>
      </c>
      <c r="C2875" s="108">
        <v>2010</v>
      </c>
      <c r="D2875" s="108" t="s">
        <v>21</v>
      </c>
      <c r="E2875" s="108">
        <v>256</v>
      </c>
    </row>
    <row r="2876" spans="1:5" x14ac:dyDescent="0.25">
      <c r="A2876" s="112" t="str">
        <f t="shared" si="44"/>
        <v>Yorkshire and The Humber2010Cervix (in-situ)</v>
      </c>
      <c r="B2876" s="108" t="s">
        <v>174</v>
      </c>
      <c r="C2876" s="108">
        <v>2010</v>
      </c>
      <c r="D2876" s="108" t="s">
        <v>22</v>
      </c>
      <c r="E2876" s="108">
        <v>2575</v>
      </c>
    </row>
    <row r="2877" spans="1:5" x14ac:dyDescent="0.25">
      <c r="A2877" s="112" t="str">
        <f t="shared" si="44"/>
        <v>Yorkshire and The Humber2010Colorectal</v>
      </c>
      <c r="B2877" s="108" t="s">
        <v>174</v>
      </c>
      <c r="C2877" s="108">
        <v>2010</v>
      </c>
      <c r="D2877" s="108" t="s">
        <v>23</v>
      </c>
      <c r="E2877" s="108">
        <v>3348</v>
      </c>
    </row>
    <row r="2878" spans="1:5" x14ac:dyDescent="0.25">
      <c r="A2878" s="112" t="str">
        <f t="shared" si="44"/>
        <v>Yorkshire and The Humber2010Head and neck - Larynx</v>
      </c>
      <c r="B2878" s="108" t="s">
        <v>174</v>
      </c>
      <c r="C2878" s="108">
        <v>2010</v>
      </c>
      <c r="D2878" s="108" t="s">
        <v>177</v>
      </c>
      <c r="E2878" s="108">
        <v>207</v>
      </c>
    </row>
    <row r="2879" spans="1:5" x14ac:dyDescent="0.25">
      <c r="A2879" s="112" t="str">
        <f t="shared" si="44"/>
        <v>Yorkshire and The Humber2010Head and Neck - non specific</v>
      </c>
      <c r="B2879" s="108" t="s">
        <v>174</v>
      </c>
      <c r="C2879" s="108">
        <v>2010</v>
      </c>
      <c r="D2879" s="108" t="s">
        <v>27</v>
      </c>
      <c r="E2879" s="108">
        <v>62</v>
      </c>
    </row>
    <row r="2880" spans="1:5" x14ac:dyDescent="0.25">
      <c r="A2880" s="112" t="str">
        <f t="shared" si="44"/>
        <v>Yorkshire and The Humber2010Head and neck - Oral cavity</v>
      </c>
      <c r="B2880" s="108" t="s">
        <v>174</v>
      </c>
      <c r="C2880" s="108">
        <v>2010</v>
      </c>
      <c r="D2880" s="108" t="s">
        <v>24</v>
      </c>
      <c r="E2880" s="108">
        <v>238</v>
      </c>
    </row>
    <row r="2881" spans="1:5" x14ac:dyDescent="0.25">
      <c r="A2881" s="112" t="str">
        <f t="shared" si="44"/>
        <v>Yorkshire and The Humber2010Head and neck - Oropharynx</v>
      </c>
      <c r="B2881" s="108" t="s">
        <v>174</v>
      </c>
      <c r="C2881" s="108">
        <v>2010</v>
      </c>
      <c r="D2881" s="108" t="s">
        <v>25</v>
      </c>
      <c r="E2881" s="108">
        <v>187</v>
      </c>
    </row>
    <row r="2882" spans="1:5" x14ac:dyDescent="0.25">
      <c r="A2882" s="112" t="str">
        <f t="shared" si="44"/>
        <v>Yorkshire and The Humber2010Head and neck - Other (excl. oral cavity, oropharynx, larynx &amp; thyroid)</v>
      </c>
      <c r="B2882" s="108" t="s">
        <v>174</v>
      </c>
      <c r="C2882" s="108">
        <v>2010</v>
      </c>
      <c r="D2882" s="108" t="s">
        <v>28</v>
      </c>
      <c r="E2882" s="108">
        <v>179</v>
      </c>
    </row>
    <row r="2883" spans="1:5" x14ac:dyDescent="0.25">
      <c r="A2883" s="112" t="str">
        <f t="shared" si="44"/>
        <v>Yorkshire and The Humber2010Head and neck - Thyroid</v>
      </c>
      <c r="B2883" s="108" t="s">
        <v>174</v>
      </c>
      <c r="C2883" s="108">
        <v>2010</v>
      </c>
      <c r="D2883" s="108" t="s">
        <v>178</v>
      </c>
      <c r="E2883" s="108">
        <v>228</v>
      </c>
    </row>
    <row r="2884" spans="1:5" x14ac:dyDescent="0.25">
      <c r="A2884" s="112" t="str">
        <f t="shared" si="44"/>
        <v>Yorkshire and The Humber2010Hodgkin lymphoma</v>
      </c>
      <c r="B2884" s="108" t="s">
        <v>174</v>
      </c>
      <c r="C2884" s="108">
        <v>2010</v>
      </c>
      <c r="D2884" s="108" t="s">
        <v>29</v>
      </c>
      <c r="E2884" s="108">
        <v>153</v>
      </c>
    </row>
    <row r="2885" spans="1:5" x14ac:dyDescent="0.25">
      <c r="A2885" s="112" t="str">
        <f t="shared" si="44"/>
        <v>Yorkshire and The Humber2010Kidney</v>
      </c>
      <c r="B2885" s="108" t="s">
        <v>174</v>
      </c>
      <c r="C2885" s="108">
        <v>2010</v>
      </c>
      <c r="D2885" s="108" t="s">
        <v>31</v>
      </c>
      <c r="E2885" s="108">
        <v>762</v>
      </c>
    </row>
    <row r="2886" spans="1:5" x14ac:dyDescent="0.25">
      <c r="A2886" s="112" t="str">
        <f t="shared" ref="A2886:A2949" si="45">CONCATENATE(B2886,C2886,D2886)</f>
        <v>Yorkshire and The Humber2010Leukaemia: acute myeloid</v>
      </c>
      <c r="B2886" s="108" t="s">
        <v>174</v>
      </c>
      <c r="C2886" s="108">
        <v>2010</v>
      </c>
      <c r="D2886" s="108" t="s">
        <v>33</v>
      </c>
      <c r="E2886" s="108">
        <v>244</v>
      </c>
    </row>
    <row r="2887" spans="1:5" x14ac:dyDescent="0.25">
      <c r="A2887" s="112" t="str">
        <f t="shared" si="45"/>
        <v>Yorkshire and The Humber2010Leukaemia: chronic lymphocytic</v>
      </c>
      <c r="B2887" s="108" t="s">
        <v>174</v>
      </c>
      <c r="C2887" s="108">
        <v>2010</v>
      </c>
      <c r="D2887" s="108" t="s">
        <v>34</v>
      </c>
      <c r="E2887" s="108">
        <v>390</v>
      </c>
    </row>
    <row r="2888" spans="1:5" x14ac:dyDescent="0.25">
      <c r="A2888" s="112" t="str">
        <f t="shared" si="45"/>
        <v>Yorkshire and The Humber2010Leukaemia: other (all excluding AML and CLL)</v>
      </c>
      <c r="B2888" s="108" t="s">
        <v>174</v>
      </c>
      <c r="C2888" s="108">
        <v>2010</v>
      </c>
      <c r="D2888" s="108" t="s">
        <v>35</v>
      </c>
      <c r="E2888" s="108">
        <v>103</v>
      </c>
    </row>
    <row r="2889" spans="1:5" x14ac:dyDescent="0.25">
      <c r="A2889" s="112" t="str">
        <f t="shared" si="45"/>
        <v>Yorkshire and The Humber2010Liver</v>
      </c>
      <c r="B2889" s="108" t="s">
        <v>174</v>
      </c>
      <c r="C2889" s="108">
        <v>2010</v>
      </c>
      <c r="D2889" s="108" t="s">
        <v>179</v>
      </c>
      <c r="E2889" s="108">
        <v>389</v>
      </c>
    </row>
    <row r="2890" spans="1:5" x14ac:dyDescent="0.25">
      <c r="A2890" s="112" t="str">
        <f t="shared" si="45"/>
        <v>Yorkshire and The Humber2010Lung</v>
      </c>
      <c r="B2890" s="108" t="s">
        <v>174</v>
      </c>
      <c r="C2890" s="108">
        <v>2010</v>
      </c>
      <c r="D2890" s="108" t="s">
        <v>37</v>
      </c>
      <c r="E2890" s="108">
        <v>4137</v>
      </c>
    </row>
    <row r="2891" spans="1:5" x14ac:dyDescent="0.25">
      <c r="A2891" s="112" t="str">
        <f t="shared" si="45"/>
        <v>Yorkshire and The Humber2010Melanoma</v>
      </c>
      <c r="B2891" s="108" t="s">
        <v>174</v>
      </c>
      <c r="C2891" s="108">
        <v>2010</v>
      </c>
      <c r="D2891" s="108" t="s">
        <v>38</v>
      </c>
      <c r="E2891" s="108">
        <v>1042</v>
      </c>
    </row>
    <row r="2892" spans="1:5" x14ac:dyDescent="0.25">
      <c r="A2892" s="112" t="str">
        <f t="shared" si="45"/>
        <v>Yorkshire and The Humber2010Meninges</v>
      </c>
      <c r="B2892" s="108" t="s">
        <v>174</v>
      </c>
      <c r="C2892" s="108">
        <v>2010</v>
      </c>
      <c r="D2892" s="108" t="s">
        <v>16</v>
      </c>
      <c r="E2892" s="108">
        <v>179</v>
      </c>
    </row>
    <row r="2893" spans="1:5" x14ac:dyDescent="0.25">
      <c r="A2893" s="112" t="str">
        <f t="shared" si="45"/>
        <v>Yorkshire and The Humber2010Mesothelioma</v>
      </c>
      <c r="B2893" s="108" t="s">
        <v>174</v>
      </c>
      <c r="C2893" s="108">
        <v>2010</v>
      </c>
      <c r="D2893" s="108" t="s">
        <v>39</v>
      </c>
      <c r="E2893" s="108">
        <v>217</v>
      </c>
    </row>
    <row r="2894" spans="1:5" x14ac:dyDescent="0.25">
      <c r="A2894" s="112" t="str">
        <f t="shared" si="45"/>
        <v>Yorkshire and The Humber2010Multiple myeloma</v>
      </c>
      <c r="B2894" s="108" t="s">
        <v>174</v>
      </c>
      <c r="C2894" s="108">
        <v>2010</v>
      </c>
      <c r="D2894" s="108" t="s">
        <v>40</v>
      </c>
      <c r="E2894" s="108">
        <v>444</v>
      </c>
    </row>
    <row r="2895" spans="1:5" x14ac:dyDescent="0.25">
      <c r="A2895" s="112" t="str">
        <f t="shared" si="45"/>
        <v>Yorkshire and The Humber2010Non-Hodgkin lymphoma</v>
      </c>
      <c r="B2895" s="108" t="s">
        <v>174</v>
      </c>
      <c r="C2895" s="108">
        <v>2010</v>
      </c>
      <c r="D2895" s="108" t="s">
        <v>30</v>
      </c>
      <c r="E2895" s="108">
        <v>892</v>
      </c>
    </row>
    <row r="2896" spans="1:5" x14ac:dyDescent="0.25">
      <c r="A2896" s="112" t="str">
        <f t="shared" si="45"/>
        <v>Yorkshire and The Humber2010Oesophagus</v>
      </c>
      <c r="B2896" s="108" t="s">
        <v>174</v>
      </c>
      <c r="C2896" s="108">
        <v>2010</v>
      </c>
      <c r="D2896" s="108" t="s">
        <v>41</v>
      </c>
      <c r="E2896" s="108">
        <v>706</v>
      </c>
    </row>
    <row r="2897" spans="1:5" x14ac:dyDescent="0.25">
      <c r="A2897" s="112" t="str">
        <f t="shared" si="45"/>
        <v>Yorkshire and The Humber2010Other and unspecified urinary</v>
      </c>
      <c r="B2897" s="108" t="s">
        <v>174</v>
      </c>
      <c r="C2897" s="108">
        <v>2010</v>
      </c>
      <c r="D2897" s="108" t="s">
        <v>32</v>
      </c>
      <c r="E2897" s="108">
        <v>146</v>
      </c>
    </row>
    <row r="2898" spans="1:5" x14ac:dyDescent="0.25">
      <c r="A2898" s="112" t="str">
        <f t="shared" si="45"/>
        <v>Yorkshire and The Humber2010Other CNS and intracranial tumours</v>
      </c>
      <c r="B2898" s="108" t="s">
        <v>174</v>
      </c>
      <c r="C2898" s="108">
        <v>2010</v>
      </c>
      <c r="D2898" s="108" t="s">
        <v>17</v>
      </c>
      <c r="E2898" s="108">
        <v>100</v>
      </c>
    </row>
    <row r="2899" spans="1:5" x14ac:dyDescent="0.25">
      <c r="A2899" s="112" t="str">
        <f t="shared" si="45"/>
        <v>Yorkshire and The Humber2010Other haematological malignancies</v>
      </c>
      <c r="B2899" s="108" t="s">
        <v>174</v>
      </c>
      <c r="C2899" s="108">
        <v>2010</v>
      </c>
      <c r="D2899" s="108" t="s">
        <v>36</v>
      </c>
      <c r="E2899" s="108">
        <v>126</v>
      </c>
    </row>
    <row r="2900" spans="1:5" x14ac:dyDescent="0.25">
      <c r="A2900" s="112" t="str">
        <f t="shared" si="45"/>
        <v>Yorkshire and The Humber2010Other malignant neoplasms</v>
      </c>
      <c r="B2900" s="108" t="s">
        <v>174</v>
      </c>
      <c r="C2900" s="108">
        <v>2010</v>
      </c>
      <c r="D2900" s="108" t="s">
        <v>42</v>
      </c>
      <c r="E2900" s="108">
        <v>652</v>
      </c>
    </row>
    <row r="2901" spans="1:5" x14ac:dyDescent="0.25">
      <c r="A2901" s="112" t="str">
        <f t="shared" si="45"/>
        <v>Yorkshire and The Humber2010Ovary</v>
      </c>
      <c r="B2901" s="108" t="s">
        <v>174</v>
      </c>
      <c r="C2901" s="108">
        <v>2010</v>
      </c>
      <c r="D2901" s="108" t="s">
        <v>43</v>
      </c>
      <c r="E2901" s="108">
        <v>540</v>
      </c>
    </row>
    <row r="2902" spans="1:5" x14ac:dyDescent="0.25">
      <c r="A2902" s="112" t="str">
        <f t="shared" si="45"/>
        <v>Yorkshire and The Humber2010Pancreas</v>
      </c>
      <c r="B2902" s="108" t="s">
        <v>174</v>
      </c>
      <c r="C2902" s="108">
        <v>2010</v>
      </c>
      <c r="D2902" s="108" t="s">
        <v>44</v>
      </c>
      <c r="E2902" s="108">
        <v>727</v>
      </c>
    </row>
    <row r="2903" spans="1:5" x14ac:dyDescent="0.25">
      <c r="A2903" s="112" t="str">
        <f t="shared" si="45"/>
        <v>Yorkshire and The Humber2010Prostate</v>
      </c>
      <c r="B2903" s="108" t="s">
        <v>174</v>
      </c>
      <c r="C2903" s="108">
        <v>2010</v>
      </c>
      <c r="D2903" s="108" t="s">
        <v>45</v>
      </c>
      <c r="E2903" s="108">
        <v>3391</v>
      </c>
    </row>
    <row r="2904" spans="1:5" x14ac:dyDescent="0.25">
      <c r="A2904" s="112" t="str">
        <f t="shared" si="45"/>
        <v>Yorkshire and The Humber2010Sarcoma: Bone</v>
      </c>
      <c r="B2904" s="108" t="s">
        <v>174</v>
      </c>
      <c r="C2904" s="108">
        <v>2010</v>
      </c>
      <c r="D2904" s="108" t="s">
        <v>47</v>
      </c>
      <c r="E2904" s="108">
        <v>37</v>
      </c>
    </row>
    <row r="2905" spans="1:5" x14ac:dyDescent="0.25">
      <c r="A2905" s="112" t="str">
        <f t="shared" si="45"/>
        <v>Yorkshire and The Humber2010Sarcoma: connective and soft tissue</v>
      </c>
      <c r="B2905" s="108" t="s">
        <v>174</v>
      </c>
      <c r="C2905" s="108">
        <v>2010</v>
      </c>
      <c r="D2905" s="108" t="s">
        <v>49</v>
      </c>
      <c r="E2905" s="108">
        <v>222</v>
      </c>
    </row>
    <row r="2906" spans="1:5" x14ac:dyDescent="0.25">
      <c r="A2906" s="112" t="str">
        <f t="shared" si="45"/>
        <v>Yorkshire and The Humber2010Stomach</v>
      </c>
      <c r="B2906" s="108" t="s">
        <v>174</v>
      </c>
      <c r="C2906" s="108">
        <v>2010</v>
      </c>
      <c r="D2906" s="108" t="s">
        <v>51</v>
      </c>
      <c r="E2906" s="108">
        <v>708</v>
      </c>
    </row>
    <row r="2907" spans="1:5" x14ac:dyDescent="0.25">
      <c r="A2907" s="112" t="str">
        <f t="shared" si="45"/>
        <v>Yorkshire and The Humber2010Testis</v>
      </c>
      <c r="B2907" s="108" t="s">
        <v>174</v>
      </c>
      <c r="C2907" s="108">
        <v>2010</v>
      </c>
      <c r="D2907" s="108" t="s">
        <v>53</v>
      </c>
      <c r="E2907" s="108">
        <v>204</v>
      </c>
    </row>
    <row r="2908" spans="1:5" x14ac:dyDescent="0.25">
      <c r="A2908" s="112" t="str">
        <f t="shared" si="45"/>
        <v>Yorkshire and The Humber2010Uterus</v>
      </c>
      <c r="B2908" s="108" t="s">
        <v>174</v>
      </c>
      <c r="C2908" s="108">
        <v>2010</v>
      </c>
      <c r="D2908" s="108" t="s">
        <v>55</v>
      </c>
      <c r="E2908" s="108">
        <v>647</v>
      </c>
    </row>
    <row r="2909" spans="1:5" x14ac:dyDescent="0.25">
      <c r="A2909" s="112" t="str">
        <f t="shared" si="45"/>
        <v>Yorkshire and The Humber2010Vulva</v>
      </c>
      <c r="B2909" s="108" t="s">
        <v>174</v>
      </c>
      <c r="C2909" s="108">
        <v>2010</v>
      </c>
      <c r="D2909" s="108" t="s">
        <v>57</v>
      </c>
      <c r="E2909" s="108">
        <v>100</v>
      </c>
    </row>
    <row r="2910" spans="1:5" x14ac:dyDescent="0.25">
      <c r="A2910" s="112" t="str">
        <f t="shared" si="45"/>
        <v>Yorkshire and The Humber2010 Total</v>
      </c>
      <c r="B2910" s="108" t="s">
        <v>174</v>
      </c>
      <c r="C2910" s="108" t="s">
        <v>76</v>
      </c>
      <c r="D2910" s="108" t="s">
        <v>80</v>
      </c>
      <c r="E2910" s="108">
        <v>31454</v>
      </c>
    </row>
    <row r="2911" spans="1:5" x14ac:dyDescent="0.25">
      <c r="A2911" s="112" t="str">
        <f t="shared" si="45"/>
        <v>Yorkshire and The Humber2011Bladder</v>
      </c>
      <c r="B2911" s="108" t="s">
        <v>174</v>
      </c>
      <c r="C2911" s="108">
        <v>2011</v>
      </c>
      <c r="D2911" s="108" t="s">
        <v>14</v>
      </c>
      <c r="E2911" s="108">
        <v>1005</v>
      </c>
    </row>
    <row r="2912" spans="1:5" x14ac:dyDescent="0.25">
      <c r="A2912" s="112" t="str">
        <f t="shared" si="45"/>
        <v>Yorkshire and The Humber2011Bladder (in situ)</v>
      </c>
      <c r="B2912" s="108" t="s">
        <v>174</v>
      </c>
      <c r="C2912" s="108">
        <v>2011</v>
      </c>
      <c r="D2912" s="108" t="s">
        <v>176</v>
      </c>
      <c r="E2912" s="108">
        <v>182</v>
      </c>
    </row>
    <row r="2913" spans="1:5" x14ac:dyDescent="0.25">
      <c r="A2913" s="112" t="str">
        <f t="shared" si="45"/>
        <v>Yorkshire and The Humber2011Brain</v>
      </c>
      <c r="B2913" s="108" t="s">
        <v>174</v>
      </c>
      <c r="C2913" s="108">
        <v>2011</v>
      </c>
      <c r="D2913" s="108" t="s">
        <v>15</v>
      </c>
      <c r="E2913" s="108">
        <v>486</v>
      </c>
    </row>
    <row r="2914" spans="1:5" x14ac:dyDescent="0.25">
      <c r="A2914" s="112" t="str">
        <f t="shared" si="45"/>
        <v>Yorkshire and The Humber2011Breast</v>
      </c>
      <c r="B2914" s="108" t="s">
        <v>174</v>
      </c>
      <c r="C2914" s="108">
        <v>2011</v>
      </c>
      <c r="D2914" s="108" t="s">
        <v>18</v>
      </c>
      <c r="E2914" s="108">
        <v>4014</v>
      </c>
    </row>
    <row r="2915" spans="1:5" x14ac:dyDescent="0.25">
      <c r="A2915" s="112" t="str">
        <f t="shared" si="45"/>
        <v>Yorkshire and The Humber2011Breast (in-situ)</v>
      </c>
      <c r="B2915" s="108" t="s">
        <v>174</v>
      </c>
      <c r="C2915" s="108">
        <v>2011</v>
      </c>
      <c r="D2915" s="108" t="s">
        <v>19</v>
      </c>
      <c r="E2915" s="108">
        <v>457</v>
      </c>
    </row>
    <row r="2916" spans="1:5" x14ac:dyDescent="0.25">
      <c r="A2916" s="112" t="str">
        <f t="shared" si="45"/>
        <v>Yorkshire and The Humber2011Cancer of Unknown Primary</v>
      </c>
      <c r="B2916" s="108" t="s">
        <v>174</v>
      </c>
      <c r="C2916" s="108">
        <v>2011</v>
      </c>
      <c r="D2916" s="108" t="s">
        <v>20</v>
      </c>
      <c r="E2916" s="108">
        <v>866</v>
      </c>
    </row>
    <row r="2917" spans="1:5" x14ac:dyDescent="0.25">
      <c r="A2917" s="112" t="str">
        <f t="shared" si="45"/>
        <v>Yorkshire and The Humber2011Cervix</v>
      </c>
      <c r="B2917" s="108" t="s">
        <v>174</v>
      </c>
      <c r="C2917" s="108">
        <v>2011</v>
      </c>
      <c r="D2917" s="108" t="s">
        <v>21</v>
      </c>
      <c r="E2917" s="108">
        <v>313</v>
      </c>
    </row>
    <row r="2918" spans="1:5" x14ac:dyDescent="0.25">
      <c r="A2918" s="112" t="str">
        <f t="shared" si="45"/>
        <v>Yorkshire and The Humber2011Cervix (in-situ)</v>
      </c>
      <c r="B2918" s="108" t="s">
        <v>174</v>
      </c>
      <c r="C2918" s="108">
        <v>2011</v>
      </c>
      <c r="D2918" s="108" t="s">
        <v>22</v>
      </c>
      <c r="E2918" s="108">
        <v>2836</v>
      </c>
    </row>
    <row r="2919" spans="1:5" x14ac:dyDescent="0.25">
      <c r="A2919" s="112" t="str">
        <f t="shared" si="45"/>
        <v>Yorkshire and The Humber2011Colorectal</v>
      </c>
      <c r="B2919" s="108" t="s">
        <v>174</v>
      </c>
      <c r="C2919" s="108">
        <v>2011</v>
      </c>
      <c r="D2919" s="108" t="s">
        <v>23</v>
      </c>
      <c r="E2919" s="108">
        <v>3491</v>
      </c>
    </row>
    <row r="2920" spans="1:5" x14ac:dyDescent="0.25">
      <c r="A2920" s="112" t="str">
        <f t="shared" si="45"/>
        <v>Yorkshire and The Humber2011Head and neck - Larynx</v>
      </c>
      <c r="B2920" s="108" t="s">
        <v>174</v>
      </c>
      <c r="C2920" s="108">
        <v>2011</v>
      </c>
      <c r="D2920" s="108" t="s">
        <v>177</v>
      </c>
      <c r="E2920" s="108">
        <v>200</v>
      </c>
    </row>
    <row r="2921" spans="1:5" x14ac:dyDescent="0.25">
      <c r="A2921" s="112" t="str">
        <f t="shared" si="45"/>
        <v>Yorkshire and The Humber2011Head and Neck - non specific</v>
      </c>
      <c r="B2921" s="108" t="s">
        <v>174</v>
      </c>
      <c r="C2921" s="108">
        <v>2011</v>
      </c>
      <c r="D2921" s="108" t="s">
        <v>27</v>
      </c>
      <c r="E2921" s="108">
        <v>68</v>
      </c>
    </row>
    <row r="2922" spans="1:5" x14ac:dyDescent="0.25">
      <c r="A2922" s="112" t="str">
        <f t="shared" si="45"/>
        <v>Yorkshire and The Humber2011Head and neck - Oral cavity</v>
      </c>
      <c r="B2922" s="108" t="s">
        <v>174</v>
      </c>
      <c r="C2922" s="108">
        <v>2011</v>
      </c>
      <c r="D2922" s="108" t="s">
        <v>24</v>
      </c>
      <c r="E2922" s="108">
        <v>270</v>
      </c>
    </row>
    <row r="2923" spans="1:5" x14ac:dyDescent="0.25">
      <c r="A2923" s="112" t="str">
        <f t="shared" si="45"/>
        <v>Yorkshire and The Humber2011Head and neck - Oropharynx</v>
      </c>
      <c r="B2923" s="108" t="s">
        <v>174</v>
      </c>
      <c r="C2923" s="108">
        <v>2011</v>
      </c>
      <c r="D2923" s="108" t="s">
        <v>25</v>
      </c>
      <c r="E2923" s="108">
        <v>172</v>
      </c>
    </row>
    <row r="2924" spans="1:5" x14ac:dyDescent="0.25">
      <c r="A2924" s="112" t="str">
        <f t="shared" si="45"/>
        <v>Yorkshire and The Humber2011Head and neck - Other (excl. oral cavity, oropharynx, larynx &amp; thyroid)</v>
      </c>
      <c r="B2924" s="108" t="s">
        <v>174</v>
      </c>
      <c r="C2924" s="108">
        <v>2011</v>
      </c>
      <c r="D2924" s="108" t="s">
        <v>28</v>
      </c>
      <c r="E2924" s="108">
        <v>171</v>
      </c>
    </row>
    <row r="2925" spans="1:5" x14ac:dyDescent="0.25">
      <c r="A2925" s="112" t="str">
        <f t="shared" si="45"/>
        <v>Yorkshire and The Humber2011Head and neck - Thyroid</v>
      </c>
      <c r="B2925" s="108" t="s">
        <v>174</v>
      </c>
      <c r="C2925" s="108">
        <v>2011</v>
      </c>
      <c r="D2925" s="108" t="s">
        <v>178</v>
      </c>
      <c r="E2925" s="108">
        <v>244</v>
      </c>
    </row>
    <row r="2926" spans="1:5" x14ac:dyDescent="0.25">
      <c r="A2926" s="112" t="str">
        <f t="shared" si="45"/>
        <v>Yorkshire and The Humber2011Hodgkin lymphoma</v>
      </c>
      <c r="B2926" s="108" t="s">
        <v>174</v>
      </c>
      <c r="C2926" s="108">
        <v>2011</v>
      </c>
      <c r="D2926" s="108" t="s">
        <v>29</v>
      </c>
      <c r="E2926" s="108">
        <v>149</v>
      </c>
    </row>
    <row r="2927" spans="1:5" x14ac:dyDescent="0.25">
      <c r="A2927" s="112" t="str">
        <f t="shared" si="45"/>
        <v>Yorkshire and The Humber2011Kidney</v>
      </c>
      <c r="B2927" s="108" t="s">
        <v>174</v>
      </c>
      <c r="C2927" s="108">
        <v>2011</v>
      </c>
      <c r="D2927" s="108" t="s">
        <v>31</v>
      </c>
      <c r="E2927" s="108">
        <v>840</v>
      </c>
    </row>
    <row r="2928" spans="1:5" x14ac:dyDescent="0.25">
      <c r="A2928" s="112" t="str">
        <f t="shared" si="45"/>
        <v>Yorkshire and The Humber2011Leukaemia: acute myeloid</v>
      </c>
      <c r="B2928" s="108" t="s">
        <v>174</v>
      </c>
      <c r="C2928" s="108">
        <v>2011</v>
      </c>
      <c r="D2928" s="108" t="s">
        <v>33</v>
      </c>
      <c r="E2928" s="108">
        <v>239</v>
      </c>
    </row>
    <row r="2929" spans="1:5" x14ac:dyDescent="0.25">
      <c r="A2929" s="112" t="str">
        <f t="shared" si="45"/>
        <v>Yorkshire and The Humber2011Leukaemia: chronic lymphocytic</v>
      </c>
      <c r="B2929" s="108" t="s">
        <v>174</v>
      </c>
      <c r="C2929" s="108">
        <v>2011</v>
      </c>
      <c r="D2929" s="108" t="s">
        <v>34</v>
      </c>
      <c r="E2929" s="108">
        <v>462</v>
      </c>
    </row>
    <row r="2930" spans="1:5" x14ac:dyDescent="0.25">
      <c r="A2930" s="112" t="str">
        <f t="shared" si="45"/>
        <v>Yorkshire and The Humber2011Leukaemia: other (all excluding AML and CLL)</v>
      </c>
      <c r="B2930" s="108" t="s">
        <v>174</v>
      </c>
      <c r="C2930" s="108">
        <v>2011</v>
      </c>
      <c r="D2930" s="108" t="s">
        <v>35</v>
      </c>
      <c r="E2930" s="108">
        <v>142</v>
      </c>
    </row>
    <row r="2931" spans="1:5" x14ac:dyDescent="0.25">
      <c r="A2931" s="112" t="str">
        <f t="shared" si="45"/>
        <v>Yorkshire and The Humber2011Liver</v>
      </c>
      <c r="B2931" s="108" t="s">
        <v>174</v>
      </c>
      <c r="C2931" s="108">
        <v>2011</v>
      </c>
      <c r="D2931" s="108" t="s">
        <v>179</v>
      </c>
      <c r="E2931" s="108">
        <v>429</v>
      </c>
    </row>
    <row r="2932" spans="1:5" x14ac:dyDescent="0.25">
      <c r="A2932" s="112" t="str">
        <f t="shared" si="45"/>
        <v>Yorkshire and The Humber2011Lung</v>
      </c>
      <c r="B2932" s="108" t="s">
        <v>174</v>
      </c>
      <c r="C2932" s="108">
        <v>2011</v>
      </c>
      <c r="D2932" s="108" t="s">
        <v>37</v>
      </c>
      <c r="E2932" s="108">
        <v>4370</v>
      </c>
    </row>
    <row r="2933" spans="1:5" x14ac:dyDescent="0.25">
      <c r="A2933" s="112" t="str">
        <f t="shared" si="45"/>
        <v>Yorkshire and The Humber2011Melanoma</v>
      </c>
      <c r="B2933" s="108" t="s">
        <v>174</v>
      </c>
      <c r="C2933" s="108">
        <v>2011</v>
      </c>
      <c r="D2933" s="108" t="s">
        <v>38</v>
      </c>
      <c r="E2933" s="108">
        <v>1009</v>
      </c>
    </row>
    <row r="2934" spans="1:5" x14ac:dyDescent="0.25">
      <c r="A2934" s="112" t="str">
        <f t="shared" si="45"/>
        <v>Yorkshire and The Humber2011Meninges</v>
      </c>
      <c r="B2934" s="108" t="s">
        <v>174</v>
      </c>
      <c r="C2934" s="108">
        <v>2011</v>
      </c>
      <c r="D2934" s="108" t="s">
        <v>16</v>
      </c>
      <c r="E2934" s="108">
        <v>206</v>
      </c>
    </row>
    <row r="2935" spans="1:5" x14ac:dyDescent="0.25">
      <c r="A2935" s="112" t="str">
        <f t="shared" si="45"/>
        <v>Yorkshire and The Humber2011Mesothelioma</v>
      </c>
      <c r="B2935" s="108" t="s">
        <v>174</v>
      </c>
      <c r="C2935" s="108">
        <v>2011</v>
      </c>
      <c r="D2935" s="108" t="s">
        <v>39</v>
      </c>
      <c r="E2935" s="108">
        <v>224</v>
      </c>
    </row>
    <row r="2936" spans="1:5" x14ac:dyDescent="0.25">
      <c r="A2936" s="112" t="str">
        <f t="shared" si="45"/>
        <v>Yorkshire and The Humber2011Multiple myeloma</v>
      </c>
      <c r="B2936" s="108" t="s">
        <v>174</v>
      </c>
      <c r="C2936" s="108">
        <v>2011</v>
      </c>
      <c r="D2936" s="108" t="s">
        <v>40</v>
      </c>
      <c r="E2936" s="108">
        <v>439</v>
      </c>
    </row>
    <row r="2937" spans="1:5" x14ac:dyDescent="0.25">
      <c r="A2937" s="112" t="str">
        <f t="shared" si="45"/>
        <v>Yorkshire and The Humber2011Non-Hodgkin lymphoma</v>
      </c>
      <c r="B2937" s="108" t="s">
        <v>174</v>
      </c>
      <c r="C2937" s="108">
        <v>2011</v>
      </c>
      <c r="D2937" s="108" t="s">
        <v>30</v>
      </c>
      <c r="E2937" s="108">
        <v>1105</v>
      </c>
    </row>
    <row r="2938" spans="1:5" x14ac:dyDescent="0.25">
      <c r="A2938" s="112" t="str">
        <f t="shared" si="45"/>
        <v>Yorkshire and The Humber2011Oesophagus</v>
      </c>
      <c r="B2938" s="108" t="s">
        <v>174</v>
      </c>
      <c r="C2938" s="108">
        <v>2011</v>
      </c>
      <c r="D2938" s="108" t="s">
        <v>41</v>
      </c>
      <c r="E2938" s="108">
        <v>723</v>
      </c>
    </row>
    <row r="2939" spans="1:5" x14ac:dyDescent="0.25">
      <c r="A2939" s="112" t="str">
        <f t="shared" si="45"/>
        <v>Yorkshire and The Humber2011Other and unspecified urinary</v>
      </c>
      <c r="B2939" s="108" t="s">
        <v>174</v>
      </c>
      <c r="C2939" s="108">
        <v>2011</v>
      </c>
      <c r="D2939" s="108" t="s">
        <v>32</v>
      </c>
      <c r="E2939" s="108">
        <v>154</v>
      </c>
    </row>
    <row r="2940" spans="1:5" x14ac:dyDescent="0.25">
      <c r="A2940" s="112" t="str">
        <f t="shared" si="45"/>
        <v>Yorkshire and The Humber2011Other CNS and intracranial tumours</v>
      </c>
      <c r="B2940" s="108" t="s">
        <v>174</v>
      </c>
      <c r="C2940" s="108">
        <v>2011</v>
      </c>
      <c r="D2940" s="108" t="s">
        <v>17</v>
      </c>
      <c r="E2940" s="108">
        <v>124</v>
      </c>
    </row>
    <row r="2941" spans="1:5" x14ac:dyDescent="0.25">
      <c r="A2941" s="112" t="str">
        <f t="shared" si="45"/>
        <v>Yorkshire and The Humber2011Other haematological malignancies</v>
      </c>
      <c r="B2941" s="108" t="s">
        <v>174</v>
      </c>
      <c r="C2941" s="108">
        <v>2011</v>
      </c>
      <c r="D2941" s="108" t="s">
        <v>36</v>
      </c>
      <c r="E2941" s="108">
        <v>119</v>
      </c>
    </row>
    <row r="2942" spans="1:5" x14ac:dyDescent="0.25">
      <c r="A2942" s="112" t="str">
        <f t="shared" si="45"/>
        <v>Yorkshire and The Humber2011Other malignant neoplasms</v>
      </c>
      <c r="B2942" s="108" t="s">
        <v>174</v>
      </c>
      <c r="C2942" s="108">
        <v>2011</v>
      </c>
      <c r="D2942" s="108" t="s">
        <v>42</v>
      </c>
      <c r="E2942" s="108">
        <v>669</v>
      </c>
    </row>
    <row r="2943" spans="1:5" x14ac:dyDescent="0.25">
      <c r="A2943" s="112" t="str">
        <f t="shared" si="45"/>
        <v>Yorkshire and The Humber2011Ovary</v>
      </c>
      <c r="B2943" s="108" t="s">
        <v>174</v>
      </c>
      <c r="C2943" s="108">
        <v>2011</v>
      </c>
      <c r="D2943" s="108" t="s">
        <v>43</v>
      </c>
      <c r="E2943" s="108">
        <v>543</v>
      </c>
    </row>
    <row r="2944" spans="1:5" x14ac:dyDescent="0.25">
      <c r="A2944" s="112" t="str">
        <f t="shared" si="45"/>
        <v>Yorkshire and The Humber2011Pancreas</v>
      </c>
      <c r="B2944" s="108" t="s">
        <v>174</v>
      </c>
      <c r="C2944" s="108">
        <v>2011</v>
      </c>
      <c r="D2944" s="108" t="s">
        <v>44</v>
      </c>
      <c r="E2944" s="108">
        <v>777</v>
      </c>
    </row>
    <row r="2945" spans="1:5" x14ac:dyDescent="0.25">
      <c r="A2945" s="112" t="str">
        <f t="shared" si="45"/>
        <v>Yorkshire and The Humber2011Prostate</v>
      </c>
      <c r="B2945" s="108" t="s">
        <v>174</v>
      </c>
      <c r="C2945" s="108">
        <v>2011</v>
      </c>
      <c r="D2945" s="108" t="s">
        <v>45</v>
      </c>
      <c r="E2945" s="108">
        <v>3302</v>
      </c>
    </row>
    <row r="2946" spans="1:5" x14ac:dyDescent="0.25">
      <c r="A2946" s="112" t="str">
        <f t="shared" si="45"/>
        <v>Yorkshire and The Humber2011Sarcoma: Bone</v>
      </c>
      <c r="B2946" s="108" t="s">
        <v>174</v>
      </c>
      <c r="C2946" s="108">
        <v>2011</v>
      </c>
      <c r="D2946" s="108" t="s">
        <v>47</v>
      </c>
      <c r="E2946" s="108">
        <v>35</v>
      </c>
    </row>
    <row r="2947" spans="1:5" x14ac:dyDescent="0.25">
      <c r="A2947" s="112" t="str">
        <f t="shared" si="45"/>
        <v>Yorkshire and The Humber2011Sarcoma: connective and soft tissue</v>
      </c>
      <c r="B2947" s="108" t="s">
        <v>174</v>
      </c>
      <c r="C2947" s="108">
        <v>2011</v>
      </c>
      <c r="D2947" s="108" t="s">
        <v>49</v>
      </c>
      <c r="E2947" s="108">
        <v>229</v>
      </c>
    </row>
    <row r="2948" spans="1:5" x14ac:dyDescent="0.25">
      <c r="A2948" s="112" t="str">
        <f t="shared" si="45"/>
        <v>Yorkshire and The Humber2011Stomach</v>
      </c>
      <c r="B2948" s="108" t="s">
        <v>174</v>
      </c>
      <c r="C2948" s="108">
        <v>2011</v>
      </c>
      <c r="D2948" s="108" t="s">
        <v>51</v>
      </c>
      <c r="E2948" s="108">
        <v>692</v>
      </c>
    </row>
    <row r="2949" spans="1:5" x14ac:dyDescent="0.25">
      <c r="A2949" s="112" t="str">
        <f t="shared" si="45"/>
        <v>Yorkshire and The Humber2011Testis</v>
      </c>
      <c r="B2949" s="108" t="s">
        <v>174</v>
      </c>
      <c r="C2949" s="108">
        <v>2011</v>
      </c>
      <c r="D2949" s="108" t="s">
        <v>53</v>
      </c>
      <c r="E2949" s="108">
        <v>185</v>
      </c>
    </row>
    <row r="2950" spans="1:5" x14ac:dyDescent="0.25">
      <c r="A2950" s="112" t="str">
        <f t="shared" ref="A2950:A3013" si="46">CONCATENATE(B2950,C2950,D2950)</f>
        <v>Yorkshire and The Humber2011Uterus</v>
      </c>
      <c r="B2950" s="108" t="s">
        <v>174</v>
      </c>
      <c r="C2950" s="108">
        <v>2011</v>
      </c>
      <c r="D2950" s="108" t="s">
        <v>55</v>
      </c>
      <c r="E2950" s="108">
        <v>656</v>
      </c>
    </row>
    <row r="2951" spans="1:5" x14ac:dyDescent="0.25">
      <c r="A2951" s="112" t="str">
        <f t="shared" si="46"/>
        <v>Yorkshire and The Humber2011Vulva</v>
      </c>
      <c r="B2951" s="108" t="s">
        <v>174</v>
      </c>
      <c r="C2951" s="108">
        <v>2011</v>
      </c>
      <c r="D2951" s="108" t="s">
        <v>57</v>
      </c>
      <c r="E2951" s="108">
        <v>113</v>
      </c>
    </row>
    <row r="2952" spans="1:5" x14ac:dyDescent="0.25">
      <c r="A2952" s="112" t="str">
        <f t="shared" si="46"/>
        <v>Yorkshire and The Humber2011 Total</v>
      </c>
      <c r="B2952" s="108" t="s">
        <v>174</v>
      </c>
      <c r="C2952" s="108" t="s">
        <v>77</v>
      </c>
      <c r="D2952" s="108" t="s">
        <v>80</v>
      </c>
      <c r="E2952" s="108">
        <v>32710</v>
      </c>
    </row>
    <row r="2953" spans="1:5" x14ac:dyDescent="0.25">
      <c r="A2953" s="112" t="str">
        <f t="shared" si="46"/>
        <v>Yorkshire and The Humber2012Bladder</v>
      </c>
      <c r="B2953" s="108" t="s">
        <v>174</v>
      </c>
      <c r="C2953" s="108">
        <v>2012</v>
      </c>
      <c r="D2953" s="108" t="s">
        <v>14</v>
      </c>
      <c r="E2953" s="108">
        <v>1033</v>
      </c>
    </row>
    <row r="2954" spans="1:5" x14ac:dyDescent="0.25">
      <c r="A2954" s="112" t="str">
        <f t="shared" si="46"/>
        <v>Yorkshire and The Humber2012Bladder (in situ)</v>
      </c>
      <c r="B2954" s="108" t="s">
        <v>174</v>
      </c>
      <c r="C2954" s="108">
        <v>2012</v>
      </c>
      <c r="D2954" s="108" t="s">
        <v>176</v>
      </c>
      <c r="E2954" s="108">
        <v>213</v>
      </c>
    </row>
    <row r="2955" spans="1:5" x14ac:dyDescent="0.25">
      <c r="A2955" s="112" t="str">
        <f t="shared" si="46"/>
        <v>Yorkshire and The Humber2012Brain</v>
      </c>
      <c r="B2955" s="108" t="s">
        <v>174</v>
      </c>
      <c r="C2955" s="108">
        <v>2012</v>
      </c>
      <c r="D2955" s="108" t="s">
        <v>15</v>
      </c>
      <c r="E2955" s="108">
        <v>536</v>
      </c>
    </row>
    <row r="2956" spans="1:5" x14ac:dyDescent="0.25">
      <c r="A2956" s="112" t="str">
        <f t="shared" si="46"/>
        <v>Yorkshire and The Humber2012Breast</v>
      </c>
      <c r="B2956" s="108" t="s">
        <v>174</v>
      </c>
      <c r="C2956" s="108">
        <v>2012</v>
      </c>
      <c r="D2956" s="108" t="s">
        <v>18</v>
      </c>
      <c r="E2956" s="108">
        <v>4152</v>
      </c>
    </row>
    <row r="2957" spans="1:5" x14ac:dyDescent="0.25">
      <c r="A2957" s="112" t="str">
        <f t="shared" si="46"/>
        <v>Yorkshire and The Humber2012Breast (in-situ)</v>
      </c>
      <c r="B2957" s="108" t="s">
        <v>174</v>
      </c>
      <c r="C2957" s="108">
        <v>2012</v>
      </c>
      <c r="D2957" s="108" t="s">
        <v>19</v>
      </c>
      <c r="E2957" s="108">
        <v>527</v>
      </c>
    </row>
    <row r="2958" spans="1:5" x14ac:dyDescent="0.25">
      <c r="A2958" s="112" t="str">
        <f t="shared" si="46"/>
        <v>Yorkshire and The Humber2012Cancer of Unknown Primary</v>
      </c>
      <c r="B2958" s="108" t="s">
        <v>174</v>
      </c>
      <c r="C2958" s="108">
        <v>2012</v>
      </c>
      <c r="D2958" s="108" t="s">
        <v>20</v>
      </c>
      <c r="E2958" s="108">
        <v>844</v>
      </c>
    </row>
    <row r="2959" spans="1:5" x14ac:dyDescent="0.25">
      <c r="A2959" s="112" t="str">
        <f t="shared" si="46"/>
        <v>Yorkshire and The Humber2012Cervix</v>
      </c>
      <c r="B2959" s="108" t="s">
        <v>174</v>
      </c>
      <c r="C2959" s="108">
        <v>2012</v>
      </c>
      <c r="D2959" s="108" t="s">
        <v>21</v>
      </c>
      <c r="E2959" s="108">
        <v>298</v>
      </c>
    </row>
    <row r="2960" spans="1:5" x14ac:dyDescent="0.25">
      <c r="A2960" s="112" t="str">
        <f t="shared" si="46"/>
        <v>Yorkshire and The Humber2012Cervix (in-situ)</v>
      </c>
      <c r="B2960" s="108" t="s">
        <v>174</v>
      </c>
      <c r="C2960" s="108">
        <v>2012</v>
      </c>
      <c r="D2960" s="108" t="s">
        <v>22</v>
      </c>
      <c r="E2960" s="108">
        <v>3129</v>
      </c>
    </row>
    <row r="2961" spans="1:5" x14ac:dyDescent="0.25">
      <c r="A2961" s="112" t="str">
        <f t="shared" si="46"/>
        <v>Yorkshire and The Humber2012Colorectal</v>
      </c>
      <c r="B2961" s="108" t="s">
        <v>174</v>
      </c>
      <c r="C2961" s="108">
        <v>2012</v>
      </c>
      <c r="D2961" s="108" t="s">
        <v>23</v>
      </c>
      <c r="E2961" s="108">
        <v>3479</v>
      </c>
    </row>
    <row r="2962" spans="1:5" x14ac:dyDescent="0.25">
      <c r="A2962" s="112" t="str">
        <f t="shared" si="46"/>
        <v>Yorkshire and The Humber2012Head and neck - Larynx</v>
      </c>
      <c r="B2962" s="108" t="s">
        <v>174</v>
      </c>
      <c r="C2962" s="108">
        <v>2012</v>
      </c>
      <c r="D2962" s="108" t="s">
        <v>177</v>
      </c>
      <c r="E2962" s="108">
        <v>239</v>
      </c>
    </row>
    <row r="2963" spans="1:5" x14ac:dyDescent="0.25">
      <c r="A2963" s="112" t="str">
        <f t="shared" si="46"/>
        <v>Yorkshire and The Humber2012Head and Neck - non specific</v>
      </c>
      <c r="B2963" s="108" t="s">
        <v>174</v>
      </c>
      <c r="C2963" s="108">
        <v>2012</v>
      </c>
      <c r="D2963" s="108" t="s">
        <v>27</v>
      </c>
      <c r="E2963" s="108">
        <v>63</v>
      </c>
    </row>
    <row r="2964" spans="1:5" x14ac:dyDescent="0.25">
      <c r="A2964" s="112" t="str">
        <f t="shared" si="46"/>
        <v>Yorkshire and The Humber2012Head and neck - Oral cavity</v>
      </c>
      <c r="B2964" s="108" t="s">
        <v>174</v>
      </c>
      <c r="C2964" s="108">
        <v>2012</v>
      </c>
      <c r="D2964" s="108" t="s">
        <v>24</v>
      </c>
      <c r="E2964" s="108">
        <v>257</v>
      </c>
    </row>
    <row r="2965" spans="1:5" x14ac:dyDescent="0.25">
      <c r="A2965" s="112" t="str">
        <f t="shared" si="46"/>
        <v>Yorkshire and The Humber2012Head and neck - Oropharynx</v>
      </c>
      <c r="B2965" s="108" t="s">
        <v>174</v>
      </c>
      <c r="C2965" s="108">
        <v>2012</v>
      </c>
      <c r="D2965" s="108" t="s">
        <v>25</v>
      </c>
      <c r="E2965" s="108">
        <v>207</v>
      </c>
    </row>
    <row r="2966" spans="1:5" x14ac:dyDescent="0.25">
      <c r="A2966" s="112" t="str">
        <f t="shared" si="46"/>
        <v>Yorkshire and The Humber2012Head and neck - Other (excl. oral cavity, oropharynx, larynx &amp; thyroid)</v>
      </c>
      <c r="B2966" s="108" t="s">
        <v>174</v>
      </c>
      <c r="C2966" s="108">
        <v>2012</v>
      </c>
      <c r="D2966" s="108" t="s">
        <v>28</v>
      </c>
      <c r="E2966" s="108">
        <v>173</v>
      </c>
    </row>
    <row r="2967" spans="1:5" x14ac:dyDescent="0.25">
      <c r="A2967" s="112" t="str">
        <f t="shared" si="46"/>
        <v>Yorkshire and The Humber2012Head and neck - Thyroid</v>
      </c>
      <c r="B2967" s="108" t="s">
        <v>174</v>
      </c>
      <c r="C2967" s="108">
        <v>2012</v>
      </c>
      <c r="D2967" s="108" t="s">
        <v>178</v>
      </c>
      <c r="E2967" s="108">
        <v>278</v>
      </c>
    </row>
    <row r="2968" spans="1:5" x14ac:dyDescent="0.25">
      <c r="A2968" s="112" t="str">
        <f t="shared" si="46"/>
        <v>Yorkshire and The Humber2012Hodgkin lymphoma</v>
      </c>
      <c r="B2968" s="108" t="s">
        <v>174</v>
      </c>
      <c r="C2968" s="108">
        <v>2012</v>
      </c>
      <c r="D2968" s="108" t="s">
        <v>29</v>
      </c>
      <c r="E2968" s="108">
        <v>138</v>
      </c>
    </row>
    <row r="2969" spans="1:5" x14ac:dyDescent="0.25">
      <c r="A2969" s="112" t="str">
        <f t="shared" si="46"/>
        <v>Yorkshire and The Humber2012Kidney</v>
      </c>
      <c r="B2969" s="108" t="s">
        <v>174</v>
      </c>
      <c r="C2969" s="108">
        <v>2012</v>
      </c>
      <c r="D2969" s="108" t="s">
        <v>31</v>
      </c>
      <c r="E2969" s="108">
        <v>855</v>
      </c>
    </row>
    <row r="2970" spans="1:5" x14ac:dyDescent="0.25">
      <c r="A2970" s="112" t="str">
        <f t="shared" si="46"/>
        <v>Yorkshire and The Humber2012Leukaemia: acute myeloid</v>
      </c>
      <c r="B2970" s="108" t="s">
        <v>174</v>
      </c>
      <c r="C2970" s="108">
        <v>2012</v>
      </c>
      <c r="D2970" s="108" t="s">
        <v>33</v>
      </c>
      <c r="E2970" s="108">
        <v>267</v>
      </c>
    </row>
    <row r="2971" spans="1:5" x14ac:dyDescent="0.25">
      <c r="A2971" s="112" t="str">
        <f t="shared" si="46"/>
        <v>Yorkshire and The Humber2012Leukaemia: chronic lymphocytic</v>
      </c>
      <c r="B2971" s="108" t="s">
        <v>174</v>
      </c>
      <c r="C2971" s="108">
        <v>2012</v>
      </c>
      <c r="D2971" s="108" t="s">
        <v>34</v>
      </c>
      <c r="E2971" s="108">
        <v>406</v>
      </c>
    </row>
    <row r="2972" spans="1:5" x14ac:dyDescent="0.25">
      <c r="A2972" s="112" t="str">
        <f t="shared" si="46"/>
        <v>Yorkshire and The Humber2012Leukaemia: other (all excluding AML and CLL)</v>
      </c>
      <c r="B2972" s="108" t="s">
        <v>174</v>
      </c>
      <c r="C2972" s="108">
        <v>2012</v>
      </c>
      <c r="D2972" s="108" t="s">
        <v>35</v>
      </c>
      <c r="E2972" s="108">
        <v>129</v>
      </c>
    </row>
    <row r="2973" spans="1:5" x14ac:dyDescent="0.25">
      <c r="A2973" s="112" t="str">
        <f t="shared" si="46"/>
        <v>Yorkshire and The Humber2012Liver</v>
      </c>
      <c r="B2973" s="108" t="s">
        <v>174</v>
      </c>
      <c r="C2973" s="108">
        <v>2012</v>
      </c>
      <c r="D2973" s="108" t="s">
        <v>179</v>
      </c>
      <c r="E2973" s="108">
        <v>413</v>
      </c>
    </row>
    <row r="2974" spans="1:5" x14ac:dyDescent="0.25">
      <c r="A2974" s="112" t="str">
        <f t="shared" si="46"/>
        <v>Yorkshire and The Humber2012Lung</v>
      </c>
      <c r="B2974" s="108" t="s">
        <v>174</v>
      </c>
      <c r="C2974" s="108">
        <v>2012</v>
      </c>
      <c r="D2974" s="108" t="s">
        <v>37</v>
      </c>
      <c r="E2974" s="108">
        <v>4439</v>
      </c>
    </row>
    <row r="2975" spans="1:5" x14ac:dyDescent="0.25">
      <c r="A2975" s="112" t="str">
        <f t="shared" si="46"/>
        <v>Yorkshire and The Humber2012Melanoma</v>
      </c>
      <c r="B2975" s="108" t="s">
        <v>174</v>
      </c>
      <c r="C2975" s="108">
        <v>2012</v>
      </c>
      <c r="D2975" s="108" t="s">
        <v>38</v>
      </c>
      <c r="E2975" s="108">
        <v>926</v>
      </c>
    </row>
    <row r="2976" spans="1:5" x14ac:dyDescent="0.25">
      <c r="A2976" s="112" t="str">
        <f t="shared" si="46"/>
        <v>Yorkshire and The Humber2012Meninges</v>
      </c>
      <c r="B2976" s="108" t="s">
        <v>174</v>
      </c>
      <c r="C2976" s="108">
        <v>2012</v>
      </c>
      <c r="D2976" s="108" t="s">
        <v>16</v>
      </c>
      <c r="E2976" s="108">
        <v>335</v>
      </c>
    </row>
    <row r="2977" spans="1:5" x14ac:dyDescent="0.25">
      <c r="A2977" s="112" t="str">
        <f t="shared" si="46"/>
        <v>Yorkshire and The Humber2012Mesothelioma</v>
      </c>
      <c r="B2977" s="108" t="s">
        <v>174</v>
      </c>
      <c r="C2977" s="108">
        <v>2012</v>
      </c>
      <c r="D2977" s="108" t="s">
        <v>39</v>
      </c>
      <c r="E2977" s="108">
        <v>223</v>
      </c>
    </row>
    <row r="2978" spans="1:5" x14ac:dyDescent="0.25">
      <c r="A2978" s="112" t="str">
        <f t="shared" si="46"/>
        <v>Yorkshire and The Humber2012Multiple myeloma</v>
      </c>
      <c r="B2978" s="108" t="s">
        <v>174</v>
      </c>
      <c r="C2978" s="108">
        <v>2012</v>
      </c>
      <c r="D2978" s="108" t="s">
        <v>40</v>
      </c>
      <c r="E2978" s="108">
        <v>502</v>
      </c>
    </row>
    <row r="2979" spans="1:5" x14ac:dyDescent="0.25">
      <c r="A2979" s="112" t="str">
        <f t="shared" si="46"/>
        <v>Yorkshire and The Humber2012Non-Hodgkin lymphoma</v>
      </c>
      <c r="B2979" s="108" t="s">
        <v>174</v>
      </c>
      <c r="C2979" s="108">
        <v>2012</v>
      </c>
      <c r="D2979" s="108" t="s">
        <v>30</v>
      </c>
      <c r="E2979" s="108">
        <v>1099</v>
      </c>
    </row>
    <row r="2980" spans="1:5" x14ac:dyDescent="0.25">
      <c r="A2980" s="112" t="str">
        <f t="shared" si="46"/>
        <v>Yorkshire and The Humber2012Oesophagus</v>
      </c>
      <c r="B2980" s="108" t="s">
        <v>174</v>
      </c>
      <c r="C2980" s="108">
        <v>2012</v>
      </c>
      <c r="D2980" s="108" t="s">
        <v>41</v>
      </c>
      <c r="E2980" s="108">
        <v>791</v>
      </c>
    </row>
    <row r="2981" spans="1:5" x14ac:dyDescent="0.25">
      <c r="A2981" s="112" t="str">
        <f t="shared" si="46"/>
        <v>Yorkshire and The Humber2012Other and unspecified urinary</v>
      </c>
      <c r="B2981" s="108" t="s">
        <v>174</v>
      </c>
      <c r="C2981" s="108">
        <v>2012</v>
      </c>
      <c r="D2981" s="108" t="s">
        <v>32</v>
      </c>
      <c r="E2981" s="108">
        <v>153</v>
      </c>
    </row>
    <row r="2982" spans="1:5" x14ac:dyDescent="0.25">
      <c r="A2982" s="112" t="str">
        <f t="shared" si="46"/>
        <v>Yorkshire and The Humber2012Other CNS and intracranial tumours</v>
      </c>
      <c r="B2982" s="108" t="s">
        <v>174</v>
      </c>
      <c r="C2982" s="108">
        <v>2012</v>
      </c>
      <c r="D2982" s="108" t="s">
        <v>17</v>
      </c>
      <c r="E2982" s="108">
        <v>155</v>
      </c>
    </row>
    <row r="2983" spans="1:5" x14ac:dyDescent="0.25">
      <c r="A2983" s="112" t="str">
        <f t="shared" si="46"/>
        <v>Yorkshire and The Humber2012Other haematological malignancies</v>
      </c>
      <c r="B2983" s="108" t="s">
        <v>174</v>
      </c>
      <c r="C2983" s="108">
        <v>2012</v>
      </c>
      <c r="D2983" s="108" t="s">
        <v>36</v>
      </c>
      <c r="E2983" s="108">
        <v>117</v>
      </c>
    </row>
    <row r="2984" spans="1:5" x14ac:dyDescent="0.25">
      <c r="A2984" s="112" t="str">
        <f t="shared" si="46"/>
        <v>Yorkshire and The Humber2012Other malignant neoplasms</v>
      </c>
      <c r="B2984" s="108" t="s">
        <v>174</v>
      </c>
      <c r="C2984" s="108">
        <v>2012</v>
      </c>
      <c r="D2984" s="108" t="s">
        <v>42</v>
      </c>
      <c r="E2984" s="108">
        <v>726</v>
      </c>
    </row>
    <row r="2985" spans="1:5" x14ac:dyDescent="0.25">
      <c r="A2985" s="112" t="str">
        <f t="shared" si="46"/>
        <v>Yorkshire and The Humber2012Ovary</v>
      </c>
      <c r="B2985" s="108" t="s">
        <v>174</v>
      </c>
      <c r="C2985" s="108">
        <v>2012</v>
      </c>
      <c r="D2985" s="108" t="s">
        <v>43</v>
      </c>
      <c r="E2985" s="108">
        <v>586</v>
      </c>
    </row>
    <row r="2986" spans="1:5" x14ac:dyDescent="0.25">
      <c r="A2986" s="112" t="str">
        <f t="shared" si="46"/>
        <v>Yorkshire and The Humber2012Pancreas</v>
      </c>
      <c r="B2986" s="108" t="s">
        <v>174</v>
      </c>
      <c r="C2986" s="108">
        <v>2012</v>
      </c>
      <c r="D2986" s="108" t="s">
        <v>44</v>
      </c>
      <c r="E2986" s="108">
        <v>790</v>
      </c>
    </row>
    <row r="2987" spans="1:5" x14ac:dyDescent="0.25">
      <c r="A2987" s="112" t="str">
        <f t="shared" si="46"/>
        <v>Yorkshire and The Humber2012Prostate</v>
      </c>
      <c r="B2987" s="108" t="s">
        <v>174</v>
      </c>
      <c r="C2987" s="108">
        <v>2012</v>
      </c>
      <c r="D2987" s="108" t="s">
        <v>45</v>
      </c>
      <c r="E2987" s="108">
        <v>3552</v>
      </c>
    </row>
    <row r="2988" spans="1:5" x14ac:dyDescent="0.25">
      <c r="A2988" s="112" t="str">
        <f t="shared" si="46"/>
        <v>Yorkshire and The Humber2012Sarcoma: Bone</v>
      </c>
      <c r="B2988" s="108" t="s">
        <v>174</v>
      </c>
      <c r="C2988" s="108">
        <v>2012</v>
      </c>
      <c r="D2988" s="108" t="s">
        <v>47</v>
      </c>
      <c r="E2988" s="108">
        <v>37</v>
      </c>
    </row>
    <row r="2989" spans="1:5" x14ac:dyDescent="0.25">
      <c r="A2989" s="112" t="str">
        <f t="shared" si="46"/>
        <v>Yorkshire and The Humber2012Sarcoma: connective and soft tissue</v>
      </c>
      <c r="B2989" s="108" t="s">
        <v>174</v>
      </c>
      <c r="C2989" s="108">
        <v>2012</v>
      </c>
      <c r="D2989" s="108" t="s">
        <v>49</v>
      </c>
      <c r="E2989" s="108">
        <v>252</v>
      </c>
    </row>
    <row r="2990" spans="1:5" x14ac:dyDescent="0.25">
      <c r="A2990" s="112" t="str">
        <f t="shared" si="46"/>
        <v>Yorkshire and The Humber2012Stomach</v>
      </c>
      <c r="B2990" s="108" t="s">
        <v>174</v>
      </c>
      <c r="C2990" s="108">
        <v>2012</v>
      </c>
      <c r="D2990" s="108" t="s">
        <v>51</v>
      </c>
      <c r="E2990" s="108">
        <v>626</v>
      </c>
    </row>
    <row r="2991" spans="1:5" x14ac:dyDescent="0.25">
      <c r="A2991" s="112" t="str">
        <f t="shared" si="46"/>
        <v>Yorkshire and The Humber2012Testis</v>
      </c>
      <c r="B2991" s="108" t="s">
        <v>174</v>
      </c>
      <c r="C2991" s="108">
        <v>2012</v>
      </c>
      <c r="D2991" s="108" t="s">
        <v>53</v>
      </c>
      <c r="E2991" s="108">
        <v>200</v>
      </c>
    </row>
    <row r="2992" spans="1:5" x14ac:dyDescent="0.25">
      <c r="A2992" s="112" t="str">
        <f t="shared" si="46"/>
        <v>Yorkshire and The Humber2012Uterus</v>
      </c>
      <c r="B2992" s="108" t="s">
        <v>174</v>
      </c>
      <c r="C2992" s="108">
        <v>2012</v>
      </c>
      <c r="D2992" s="108" t="s">
        <v>55</v>
      </c>
      <c r="E2992" s="108">
        <v>720</v>
      </c>
    </row>
    <row r="2993" spans="1:5" x14ac:dyDescent="0.25">
      <c r="A2993" s="112" t="str">
        <f t="shared" si="46"/>
        <v>Yorkshire and The Humber2012Vulva</v>
      </c>
      <c r="B2993" s="108" t="s">
        <v>174</v>
      </c>
      <c r="C2993" s="108">
        <v>2012</v>
      </c>
      <c r="D2993" s="108" t="s">
        <v>57</v>
      </c>
      <c r="E2993" s="108">
        <v>120</v>
      </c>
    </row>
    <row r="2994" spans="1:5" x14ac:dyDescent="0.25">
      <c r="A2994" s="112" t="str">
        <f t="shared" si="46"/>
        <v>Yorkshire and The Humber2012 Total</v>
      </c>
      <c r="B2994" s="108" t="s">
        <v>174</v>
      </c>
      <c r="C2994" s="108" t="s">
        <v>78</v>
      </c>
      <c r="D2994" s="108" t="s">
        <v>80</v>
      </c>
      <c r="E2994" s="108">
        <v>33985</v>
      </c>
    </row>
    <row r="2995" spans="1:5" x14ac:dyDescent="0.25">
      <c r="A2995" s="112" t="str">
        <f t="shared" si="46"/>
        <v>Yorkshire and The Humber2013Bladder</v>
      </c>
      <c r="B2995" s="108" t="s">
        <v>174</v>
      </c>
      <c r="C2995" s="108">
        <v>2013</v>
      </c>
      <c r="D2995" s="108" t="s">
        <v>14</v>
      </c>
      <c r="E2995" s="108">
        <v>905</v>
      </c>
    </row>
    <row r="2996" spans="1:5" x14ac:dyDescent="0.25">
      <c r="A2996" s="112" t="str">
        <f t="shared" si="46"/>
        <v>Yorkshire and The Humber2013Bladder (in situ)</v>
      </c>
      <c r="B2996" s="108" t="s">
        <v>174</v>
      </c>
      <c r="C2996" s="108">
        <v>2013</v>
      </c>
      <c r="D2996" s="108" t="s">
        <v>176</v>
      </c>
      <c r="E2996" s="108">
        <v>804</v>
      </c>
    </row>
    <row r="2997" spans="1:5" x14ac:dyDescent="0.25">
      <c r="A2997" s="112" t="str">
        <f t="shared" si="46"/>
        <v>Yorkshire and The Humber2013Brain</v>
      </c>
      <c r="B2997" s="108" t="s">
        <v>174</v>
      </c>
      <c r="C2997" s="108">
        <v>2013</v>
      </c>
      <c r="D2997" s="108" t="s">
        <v>15</v>
      </c>
      <c r="E2997" s="108">
        <v>559</v>
      </c>
    </row>
    <row r="2998" spans="1:5" x14ac:dyDescent="0.25">
      <c r="A2998" s="112" t="str">
        <f t="shared" si="46"/>
        <v>Yorkshire and The Humber2013Breast</v>
      </c>
      <c r="B2998" s="108" t="s">
        <v>174</v>
      </c>
      <c r="C2998" s="108">
        <v>2013</v>
      </c>
      <c r="D2998" s="108" t="s">
        <v>18</v>
      </c>
      <c r="E2998" s="108">
        <v>4299</v>
      </c>
    </row>
    <row r="2999" spans="1:5" x14ac:dyDescent="0.25">
      <c r="A2999" s="112" t="str">
        <f t="shared" si="46"/>
        <v>Yorkshire and The Humber2013Breast (in-situ)</v>
      </c>
      <c r="B2999" s="108" t="s">
        <v>174</v>
      </c>
      <c r="C2999" s="108">
        <v>2013</v>
      </c>
      <c r="D2999" s="108" t="s">
        <v>19</v>
      </c>
      <c r="E2999" s="108">
        <v>625</v>
      </c>
    </row>
    <row r="3000" spans="1:5" x14ac:dyDescent="0.25">
      <c r="A3000" s="112" t="str">
        <f t="shared" si="46"/>
        <v>Yorkshire and The Humber2013Cancer of Unknown Primary</v>
      </c>
      <c r="B3000" s="108" t="s">
        <v>174</v>
      </c>
      <c r="C3000" s="108">
        <v>2013</v>
      </c>
      <c r="D3000" s="108" t="s">
        <v>20</v>
      </c>
      <c r="E3000" s="108">
        <v>775</v>
      </c>
    </row>
    <row r="3001" spans="1:5" x14ac:dyDescent="0.25">
      <c r="A3001" s="112" t="str">
        <f t="shared" si="46"/>
        <v>Yorkshire and The Humber2013Cervix</v>
      </c>
      <c r="B3001" s="108" t="s">
        <v>174</v>
      </c>
      <c r="C3001" s="108">
        <v>2013</v>
      </c>
      <c r="D3001" s="108" t="s">
        <v>21</v>
      </c>
      <c r="E3001" s="108">
        <v>280</v>
      </c>
    </row>
    <row r="3002" spans="1:5" x14ac:dyDescent="0.25">
      <c r="A3002" s="112" t="str">
        <f t="shared" si="46"/>
        <v>Yorkshire and The Humber2013Cervix (in-situ)</v>
      </c>
      <c r="B3002" s="108" t="s">
        <v>174</v>
      </c>
      <c r="C3002" s="108">
        <v>2013</v>
      </c>
      <c r="D3002" s="108" t="s">
        <v>22</v>
      </c>
      <c r="E3002" s="108">
        <v>3014</v>
      </c>
    </row>
    <row r="3003" spans="1:5" x14ac:dyDescent="0.25">
      <c r="A3003" s="112" t="str">
        <f t="shared" si="46"/>
        <v>Yorkshire and The Humber2013Colorectal</v>
      </c>
      <c r="B3003" s="108" t="s">
        <v>174</v>
      </c>
      <c r="C3003" s="108">
        <v>2013</v>
      </c>
      <c r="D3003" s="108" t="s">
        <v>23</v>
      </c>
      <c r="E3003" s="108">
        <v>3320</v>
      </c>
    </row>
    <row r="3004" spans="1:5" x14ac:dyDescent="0.25">
      <c r="A3004" s="112" t="str">
        <f t="shared" si="46"/>
        <v>Yorkshire and The Humber2013Head and neck - Larynx</v>
      </c>
      <c r="B3004" s="108" t="s">
        <v>174</v>
      </c>
      <c r="C3004" s="108">
        <v>2013</v>
      </c>
      <c r="D3004" s="108" t="s">
        <v>177</v>
      </c>
      <c r="E3004" s="108">
        <v>185</v>
      </c>
    </row>
    <row r="3005" spans="1:5" x14ac:dyDescent="0.25">
      <c r="A3005" s="112" t="str">
        <f t="shared" si="46"/>
        <v>Yorkshire and The Humber2013Head and Neck - non specific</v>
      </c>
      <c r="B3005" s="108" t="s">
        <v>174</v>
      </c>
      <c r="C3005" s="108">
        <v>2013</v>
      </c>
      <c r="D3005" s="108" t="s">
        <v>27</v>
      </c>
      <c r="E3005" s="108">
        <v>75</v>
      </c>
    </row>
    <row r="3006" spans="1:5" x14ac:dyDescent="0.25">
      <c r="A3006" s="112" t="str">
        <f t="shared" si="46"/>
        <v>Yorkshire and The Humber2013Head and neck - Oral cavity</v>
      </c>
      <c r="B3006" s="108" t="s">
        <v>174</v>
      </c>
      <c r="C3006" s="108">
        <v>2013</v>
      </c>
      <c r="D3006" s="108" t="s">
        <v>24</v>
      </c>
      <c r="E3006" s="108">
        <v>290</v>
      </c>
    </row>
    <row r="3007" spans="1:5" x14ac:dyDescent="0.25">
      <c r="A3007" s="112" t="str">
        <f t="shared" si="46"/>
        <v>Yorkshire and The Humber2013Head and neck - Oropharynx</v>
      </c>
      <c r="B3007" s="108" t="s">
        <v>174</v>
      </c>
      <c r="C3007" s="108">
        <v>2013</v>
      </c>
      <c r="D3007" s="108" t="s">
        <v>25</v>
      </c>
      <c r="E3007" s="108">
        <v>239</v>
      </c>
    </row>
    <row r="3008" spans="1:5" x14ac:dyDescent="0.25">
      <c r="A3008" s="112" t="str">
        <f t="shared" si="46"/>
        <v>Yorkshire and The Humber2013Head and neck - Other (excl. oral cavity, oropharynx, larynx &amp; thyroid)</v>
      </c>
      <c r="B3008" s="108" t="s">
        <v>174</v>
      </c>
      <c r="C3008" s="108">
        <v>2013</v>
      </c>
      <c r="D3008" s="108" t="s">
        <v>28</v>
      </c>
      <c r="E3008" s="108">
        <v>177</v>
      </c>
    </row>
    <row r="3009" spans="1:5" x14ac:dyDescent="0.25">
      <c r="A3009" s="112" t="str">
        <f t="shared" si="46"/>
        <v>Yorkshire and The Humber2013Head and neck - Thyroid</v>
      </c>
      <c r="B3009" s="108" t="s">
        <v>174</v>
      </c>
      <c r="C3009" s="108">
        <v>2013</v>
      </c>
      <c r="D3009" s="108" t="s">
        <v>178</v>
      </c>
      <c r="E3009" s="108">
        <v>287</v>
      </c>
    </row>
    <row r="3010" spans="1:5" x14ac:dyDescent="0.25">
      <c r="A3010" s="112" t="str">
        <f t="shared" si="46"/>
        <v>Yorkshire and The Humber2013Hodgkin lymphoma</v>
      </c>
      <c r="B3010" s="108" t="s">
        <v>174</v>
      </c>
      <c r="C3010" s="108">
        <v>2013</v>
      </c>
      <c r="D3010" s="108" t="s">
        <v>29</v>
      </c>
      <c r="E3010" s="108">
        <v>151</v>
      </c>
    </row>
    <row r="3011" spans="1:5" x14ac:dyDescent="0.25">
      <c r="A3011" s="112" t="str">
        <f t="shared" si="46"/>
        <v>Yorkshire and The Humber2013Kidney</v>
      </c>
      <c r="B3011" s="108" t="s">
        <v>174</v>
      </c>
      <c r="C3011" s="108">
        <v>2013</v>
      </c>
      <c r="D3011" s="108" t="s">
        <v>31</v>
      </c>
      <c r="E3011" s="108">
        <v>934</v>
      </c>
    </row>
    <row r="3012" spans="1:5" x14ac:dyDescent="0.25">
      <c r="A3012" s="112" t="str">
        <f t="shared" si="46"/>
        <v>Yorkshire and The Humber2013Leukaemia: acute myeloid</v>
      </c>
      <c r="B3012" s="108" t="s">
        <v>174</v>
      </c>
      <c r="C3012" s="108">
        <v>2013</v>
      </c>
      <c r="D3012" s="108" t="s">
        <v>33</v>
      </c>
      <c r="E3012" s="108">
        <v>247</v>
      </c>
    </row>
    <row r="3013" spans="1:5" x14ac:dyDescent="0.25">
      <c r="A3013" s="112" t="str">
        <f t="shared" si="46"/>
        <v>Yorkshire and The Humber2013Leukaemia: chronic lymphocytic</v>
      </c>
      <c r="B3013" s="108" t="s">
        <v>174</v>
      </c>
      <c r="C3013" s="108">
        <v>2013</v>
      </c>
      <c r="D3013" s="108" t="s">
        <v>34</v>
      </c>
      <c r="E3013" s="108">
        <v>363</v>
      </c>
    </row>
    <row r="3014" spans="1:5" x14ac:dyDescent="0.25">
      <c r="A3014" s="112" t="str">
        <f t="shared" ref="A3014:A3038" si="47">CONCATENATE(B3014,C3014,D3014)</f>
        <v>Yorkshire and The Humber2013Leukaemia: other (all excluding AML and CLL)</v>
      </c>
      <c r="B3014" s="108" t="s">
        <v>174</v>
      </c>
      <c r="C3014" s="108">
        <v>2013</v>
      </c>
      <c r="D3014" s="108" t="s">
        <v>35</v>
      </c>
      <c r="E3014" s="108">
        <v>131</v>
      </c>
    </row>
    <row r="3015" spans="1:5" x14ac:dyDescent="0.25">
      <c r="A3015" s="112" t="str">
        <f t="shared" si="47"/>
        <v>Yorkshire and The Humber2013Liver</v>
      </c>
      <c r="B3015" s="108" t="s">
        <v>174</v>
      </c>
      <c r="C3015" s="108">
        <v>2013</v>
      </c>
      <c r="D3015" s="108" t="s">
        <v>179</v>
      </c>
      <c r="E3015" s="108">
        <v>456</v>
      </c>
    </row>
    <row r="3016" spans="1:5" x14ac:dyDescent="0.25">
      <c r="A3016" s="112" t="str">
        <f t="shared" si="47"/>
        <v>Yorkshire and The Humber2013Lung</v>
      </c>
      <c r="B3016" s="108" t="s">
        <v>174</v>
      </c>
      <c r="C3016" s="108">
        <v>2013</v>
      </c>
      <c r="D3016" s="108" t="s">
        <v>37</v>
      </c>
      <c r="E3016" s="108">
        <v>4430</v>
      </c>
    </row>
    <row r="3017" spans="1:5" x14ac:dyDescent="0.25">
      <c r="A3017" s="112" t="str">
        <f t="shared" si="47"/>
        <v>Yorkshire and The Humber2013Melanoma</v>
      </c>
      <c r="B3017" s="108" t="s">
        <v>174</v>
      </c>
      <c r="C3017" s="108">
        <v>2013</v>
      </c>
      <c r="D3017" s="108" t="s">
        <v>38</v>
      </c>
      <c r="E3017" s="108">
        <v>1089</v>
      </c>
    </row>
    <row r="3018" spans="1:5" x14ac:dyDescent="0.25">
      <c r="A3018" s="112" t="str">
        <f t="shared" si="47"/>
        <v>Yorkshire and The Humber2013Meninges</v>
      </c>
      <c r="B3018" s="108" t="s">
        <v>174</v>
      </c>
      <c r="C3018" s="108">
        <v>2013</v>
      </c>
      <c r="D3018" s="108" t="s">
        <v>16</v>
      </c>
      <c r="E3018" s="108">
        <v>272</v>
      </c>
    </row>
    <row r="3019" spans="1:5" x14ac:dyDescent="0.25">
      <c r="A3019" s="112" t="str">
        <f t="shared" si="47"/>
        <v>Yorkshire and The Humber2013Mesothelioma</v>
      </c>
      <c r="B3019" s="108" t="s">
        <v>174</v>
      </c>
      <c r="C3019" s="108">
        <v>2013</v>
      </c>
      <c r="D3019" s="108" t="s">
        <v>39</v>
      </c>
      <c r="E3019" s="108">
        <v>251</v>
      </c>
    </row>
    <row r="3020" spans="1:5" x14ac:dyDescent="0.25">
      <c r="A3020" s="112" t="str">
        <f t="shared" si="47"/>
        <v>Yorkshire and The Humber2013Multiple myeloma</v>
      </c>
      <c r="B3020" s="108" t="s">
        <v>174</v>
      </c>
      <c r="C3020" s="108">
        <v>2013</v>
      </c>
      <c r="D3020" s="108" t="s">
        <v>40</v>
      </c>
      <c r="E3020" s="108">
        <v>489</v>
      </c>
    </row>
    <row r="3021" spans="1:5" x14ac:dyDescent="0.25">
      <c r="A3021" s="112" t="str">
        <f t="shared" si="47"/>
        <v>Yorkshire and The Humber2013Non-Hodgkin lymphoma</v>
      </c>
      <c r="B3021" s="108" t="s">
        <v>174</v>
      </c>
      <c r="C3021" s="108">
        <v>2013</v>
      </c>
      <c r="D3021" s="108" t="s">
        <v>30</v>
      </c>
      <c r="E3021" s="108">
        <v>1057</v>
      </c>
    </row>
    <row r="3022" spans="1:5" x14ac:dyDescent="0.25">
      <c r="A3022" s="112" t="str">
        <f t="shared" si="47"/>
        <v>Yorkshire and The Humber2013Oesophagus</v>
      </c>
      <c r="B3022" s="108" t="s">
        <v>174</v>
      </c>
      <c r="C3022" s="108">
        <v>2013</v>
      </c>
      <c r="D3022" s="108" t="s">
        <v>41</v>
      </c>
      <c r="E3022" s="108">
        <v>767</v>
      </c>
    </row>
    <row r="3023" spans="1:5" x14ac:dyDescent="0.25">
      <c r="A3023" s="112" t="str">
        <f t="shared" si="47"/>
        <v>Yorkshire and The Humber2013Other and unspecified urinary</v>
      </c>
      <c r="B3023" s="108" t="s">
        <v>174</v>
      </c>
      <c r="C3023" s="108">
        <v>2013</v>
      </c>
      <c r="D3023" s="108" t="s">
        <v>32</v>
      </c>
      <c r="E3023" s="108">
        <v>150</v>
      </c>
    </row>
    <row r="3024" spans="1:5" x14ac:dyDescent="0.25">
      <c r="A3024" s="112" t="str">
        <f t="shared" si="47"/>
        <v>Yorkshire and The Humber2013Other CNS and intracranial tumours</v>
      </c>
      <c r="B3024" s="108" t="s">
        <v>174</v>
      </c>
      <c r="C3024" s="108">
        <v>2013</v>
      </c>
      <c r="D3024" s="108" t="s">
        <v>17</v>
      </c>
      <c r="E3024" s="108">
        <v>170</v>
      </c>
    </row>
    <row r="3025" spans="1:5" x14ac:dyDescent="0.25">
      <c r="A3025" s="112" t="str">
        <f t="shared" si="47"/>
        <v>Yorkshire and The Humber2013Other haematological malignancies</v>
      </c>
      <c r="B3025" s="108" t="s">
        <v>174</v>
      </c>
      <c r="C3025" s="108">
        <v>2013</v>
      </c>
      <c r="D3025" s="108" t="s">
        <v>36</v>
      </c>
      <c r="E3025" s="108">
        <v>153</v>
      </c>
    </row>
    <row r="3026" spans="1:5" x14ac:dyDescent="0.25">
      <c r="A3026" s="112" t="str">
        <f t="shared" si="47"/>
        <v>Yorkshire and The Humber2013Other malignant neoplasms</v>
      </c>
      <c r="B3026" s="108" t="s">
        <v>174</v>
      </c>
      <c r="C3026" s="108">
        <v>2013</v>
      </c>
      <c r="D3026" s="108" t="s">
        <v>42</v>
      </c>
      <c r="E3026" s="108">
        <v>736</v>
      </c>
    </row>
    <row r="3027" spans="1:5" x14ac:dyDescent="0.25">
      <c r="A3027" s="112" t="str">
        <f t="shared" si="47"/>
        <v>Yorkshire and The Humber2013Ovary</v>
      </c>
      <c r="B3027" s="108" t="s">
        <v>174</v>
      </c>
      <c r="C3027" s="108">
        <v>2013</v>
      </c>
      <c r="D3027" s="108" t="s">
        <v>43</v>
      </c>
      <c r="E3027" s="108">
        <v>551</v>
      </c>
    </row>
    <row r="3028" spans="1:5" x14ac:dyDescent="0.25">
      <c r="A3028" s="112" t="str">
        <f t="shared" si="47"/>
        <v>Yorkshire and The Humber2013Pancreas</v>
      </c>
      <c r="B3028" s="108" t="s">
        <v>174</v>
      </c>
      <c r="C3028" s="108">
        <v>2013</v>
      </c>
      <c r="D3028" s="108" t="s">
        <v>44</v>
      </c>
      <c r="E3028" s="108">
        <v>829</v>
      </c>
    </row>
    <row r="3029" spans="1:5" x14ac:dyDescent="0.25">
      <c r="A3029" s="112" t="str">
        <f t="shared" si="47"/>
        <v>Yorkshire and The Humber2013Prostate</v>
      </c>
      <c r="B3029" s="108" t="s">
        <v>174</v>
      </c>
      <c r="C3029" s="108">
        <v>2013</v>
      </c>
      <c r="D3029" s="108" t="s">
        <v>45</v>
      </c>
      <c r="E3029" s="108">
        <v>3949</v>
      </c>
    </row>
    <row r="3030" spans="1:5" x14ac:dyDescent="0.25">
      <c r="A3030" s="112" t="str">
        <f t="shared" si="47"/>
        <v>Yorkshire and The Humber2013Sarcoma: Bone</v>
      </c>
      <c r="B3030" s="108" t="s">
        <v>174</v>
      </c>
      <c r="C3030" s="108">
        <v>2013</v>
      </c>
      <c r="D3030" s="108" t="s">
        <v>47</v>
      </c>
      <c r="E3030" s="108">
        <v>44</v>
      </c>
    </row>
    <row r="3031" spans="1:5" x14ac:dyDescent="0.25">
      <c r="A3031" s="112" t="str">
        <f t="shared" si="47"/>
        <v>Yorkshire and The Humber2013Sarcoma: connective and soft tissue</v>
      </c>
      <c r="B3031" s="108" t="s">
        <v>174</v>
      </c>
      <c r="C3031" s="108">
        <v>2013</v>
      </c>
      <c r="D3031" s="108" t="s">
        <v>49</v>
      </c>
      <c r="E3031" s="108">
        <v>242</v>
      </c>
    </row>
    <row r="3032" spans="1:5" x14ac:dyDescent="0.25">
      <c r="A3032" s="112" t="str">
        <f t="shared" si="47"/>
        <v>Yorkshire and The Humber2013Stomach</v>
      </c>
      <c r="B3032" s="108" t="s">
        <v>174</v>
      </c>
      <c r="C3032" s="108">
        <v>2013</v>
      </c>
      <c r="D3032" s="108" t="s">
        <v>51</v>
      </c>
      <c r="E3032" s="108">
        <v>628</v>
      </c>
    </row>
    <row r="3033" spans="1:5" x14ac:dyDescent="0.25">
      <c r="A3033" s="112" t="str">
        <f t="shared" si="47"/>
        <v>Yorkshire and The Humber2013Testis</v>
      </c>
      <c r="B3033" s="108" t="s">
        <v>174</v>
      </c>
      <c r="C3033" s="108">
        <v>2013</v>
      </c>
      <c r="D3033" s="108" t="s">
        <v>53</v>
      </c>
      <c r="E3033" s="108">
        <v>202</v>
      </c>
    </row>
    <row r="3034" spans="1:5" x14ac:dyDescent="0.25">
      <c r="A3034" s="112" t="str">
        <f t="shared" si="47"/>
        <v>Yorkshire and The Humber2013Uterus</v>
      </c>
      <c r="B3034" s="108" t="s">
        <v>174</v>
      </c>
      <c r="C3034" s="108">
        <v>2013</v>
      </c>
      <c r="D3034" s="108" t="s">
        <v>55</v>
      </c>
      <c r="E3034" s="108">
        <v>677</v>
      </c>
    </row>
    <row r="3035" spans="1:5" x14ac:dyDescent="0.25">
      <c r="A3035" s="112" t="str">
        <f t="shared" si="47"/>
        <v>Yorkshire and The Humber2013Vulva</v>
      </c>
      <c r="B3035" s="108" t="s">
        <v>174</v>
      </c>
      <c r="C3035" s="108">
        <v>2013</v>
      </c>
      <c r="D3035" s="108" t="s">
        <v>57</v>
      </c>
      <c r="E3035" s="108">
        <v>113</v>
      </c>
    </row>
    <row r="3036" spans="1:5" x14ac:dyDescent="0.25">
      <c r="A3036" s="112" t="str">
        <f t="shared" si="47"/>
        <v>Yorkshire and The Humber2013 Total</v>
      </c>
      <c r="B3036" s="108" t="s">
        <v>174</v>
      </c>
      <c r="C3036" s="108" t="s">
        <v>79</v>
      </c>
      <c r="D3036" s="108" t="s">
        <v>80</v>
      </c>
      <c r="E3036" s="108">
        <v>34915</v>
      </c>
    </row>
    <row r="3037" spans="1:5" x14ac:dyDescent="0.25">
      <c r="A3037" s="112" t="str">
        <f t="shared" si="47"/>
        <v>Yorkshire and The Humber Total</v>
      </c>
      <c r="B3037" s="108" t="s">
        <v>175</v>
      </c>
      <c r="C3037" s="108" t="s">
        <v>80</v>
      </c>
      <c r="D3037" s="108" t="s">
        <v>80</v>
      </c>
      <c r="E3037" s="108">
        <v>256460</v>
      </c>
    </row>
    <row r="3038" spans="1:5" x14ac:dyDescent="0.25">
      <c r="A3038" s="112" t="str">
        <f t="shared" si="47"/>
        <v>Grand Total</v>
      </c>
      <c r="B3038" s="108" t="s">
        <v>70</v>
      </c>
      <c r="C3038" s="108" t="s">
        <v>80</v>
      </c>
      <c r="D3038" s="108" t="s">
        <v>80</v>
      </c>
      <c r="E3038" s="108">
        <v>2437517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9"/>
  <sheetViews>
    <sheetView workbookViewId="0">
      <selection activeCell="A46" sqref="A46"/>
    </sheetView>
  </sheetViews>
  <sheetFormatPr defaultRowHeight="15" x14ac:dyDescent="0.25"/>
  <cols>
    <col min="1" max="1" width="64.140625" style="18" customWidth="1"/>
    <col min="2" max="2" width="9.140625" customWidth="1"/>
    <col min="3" max="3" width="21.28515625" customWidth="1"/>
    <col min="4" max="4" width="9.140625" customWidth="1"/>
    <col min="234" max="234" width="1.5703125" customWidth="1"/>
    <col min="235" max="235" width="64.140625" bestFit="1" customWidth="1"/>
    <col min="236" max="236" width="12.140625" customWidth="1"/>
    <col min="237" max="237" width="59.42578125" bestFit="1" customWidth="1"/>
    <col min="239" max="239" width="5.42578125" customWidth="1"/>
    <col min="241" max="241" width="33.140625" bestFit="1" customWidth="1"/>
    <col min="243" max="243" width="45.42578125" bestFit="1" customWidth="1"/>
    <col min="249" max="249" width="109.42578125" bestFit="1" customWidth="1"/>
    <col min="251" max="251" width="64.140625" bestFit="1" customWidth="1"/>
    <col min="490" max="490" width="1.5703125" customWidth="1"/>
    <col min="491" max="491" width="64.140625" bestFit="1" customWidth="1"/>
    <col min="492" max="492" width="12.140625" customWidth="1"/>
    <col min="493" max="493" width="59.42578125" bestFit="1" customWidth="1"/>
    <col min="495" max="495" width="5.42578125" customWidth="1"/>
    <col min="497" max="497" width="33.140625" bestFit="1" customWidth="1"/>
    <col min="499" max="499" width="45.42578125" bestFit="1" customWidth="1"/>
    <col min="505" max="505" width="109.42578125" bestFit="1" customWidth="1"/>
    <col min="507" max="507" width="64.140625" bestFit="1" customWidth="1"/>
    <col min="746" max="746" width="1.5703125" customWidth="1"/>
    <col min="747" max="747" width="64.140625" bestFit="1" customWidth="1"/>
    <col min="748" max="748" width="12.140625" customWidth="1"/>
    <col min="749" max="749" width="59.42578125" bestFit="1" customWidth="1"/>
    <col min="751" max="751" width="5.42578125" customWidth="1"/>
    <col min="753" max="753" width="33.140625" bestFit="1" customWidth="1"/>
    <col min="755" max="755" width="45.42578125" bestFit="1" customWidth="1"/>
    <col min="761" max="761" width="109.42578125" bestFit="1" customWidth="1"/>
    <col min="763" max="763" width="64.140625" bestFit="1" customWidth="1"/>
    <col min="1002" max="1002" width="1.5703125" customWidth="1"/>
    <col min="1003" max="1003" width="64.140625" bestFit="1" customWidth="1"/>
    <col min="1004" max="1004" width="12.140625" customWidth="1"/>
    <col min="1005" max="1005" width="59.42578125" bestFit="1" customWidth="1"/>
    <col min="1007" max="1007" width="5.42578125" customWidth="1"/>
    <col min="1009" max="1009" width="33.140625" bestFit="1" customWidth="1"/>
    <col min="1011" max="1011" width="45.42578125" bestFit="1" customWidth="1"/>
    <col min="1017" max="1017" width="109.42578125" bestFit="1" customWidth="1"/>
    <col min="1019" max="1019" width="64.140625" bestFit="1" customWidth="1"/>
    <col min="1258" max="1258" width="1.5703125" customWidth="1"/>
    <col min="1259" max="1259" width="64.140625" bestFit="1" customWidth="1"/>
    <col min="1260" max="1260" width="12.140625" customWidth="1"/>
    <col min="1261" max="1261" width="59.42578125" bestFit="1" customWidth="1"/>
    <col min="1263" max="1263" width="5.42578125" customWidth="1"/>
    <col min="1265" max="1265" width="33.140625" bestFit="1" customWidth="1"/>
    <col min="1267" max="1267" width="45.42578125" bestFit="1" customWidth="1"/>
    <col min="1273" max="1273" width="109.42578125" bestFit="1" customWidth="1"/>
    <col min="1275" max="1275" width="64.140625" bestFit="1" customWidth="1"/>
    <col min="1514" max="1514" width="1.5703125" customWidth="1"/>
    <col min="1515" max="1515" width="64.140625" bestFit="1" customWidth="1"/>
    <col min="1516" max="1516" width="12.140625" customWidth="1"/>
    <col min="1517" max="1517" width="59.42578125" bestFit="1" customWidth="1"/>
    <col min="1519" max="1519" width="5.42578125" customWidth="1"/>
    <col min="1521" max="1521" width="33.140625" bestFit="1" customWidth="1"/>
    <col min="1523" max="1523" width="45.42578125" bestFit="1" customWidth="1"/>
    <col min="1529" max="1529" width="109.42578125" bestFit="1" customWidth="1"/>
    <col min="1531" max="1531" width="64.140625" bestFit="1" customWidth="1"/>
    <col min="1770" max="1770" width="1.5703125" customWidth="1"/>
    <col min="1771" max="1771" width="64.140625" bestFit="1" customWidth="1"/>
    <col min="1772" max="1772" width="12.140625" customWidth="1"/>
    <col min="1773" max="1773" width="59.42578125" bestFit="1" customWidth="1"/>
    <col min="1775" max="1775" width="5.42578125" customWidth="1"/>
    <col min="1777" max="1777" width="33.140625" bestFit="1" customWidth="1"/>
    <col min="1779" max="1779" width="45.42578125" bestFit="1" customWidth="1"/>
    <col min="1785" max="1785" width="109.42578125" bestFit="1" customWidth="1"/>
    <col min="1787" max="1787" width="64.140625" bestFit="1" customWidth="1"/>
    <col min="2026" max="2026" width="1.5703125" customWidth="1"/>
    <col min="2027" max="2027" width="64.140625" bestFit="1" customWidth="1"/>
    <col min="2028" max="2028" width="12.140625" customWidth="1"/>
    <col min="2029" max="2029" width="59.42578125" bestFit="1" customWidth="1"/>
    <col min="2031" max="2031" width="5.42578125" customWidth="1"/>
    <col min="2033" max="2033" width="33.140625" bestFit="1" customWidth="1"/>
    <col min="2035" max="2035" width="45.42578125" bestFit="1" customWidth="1"/>
    <col min="2041" max="2041" width="109.42578125" bestFit="1" customWidth="1"/>
    <col min="2043" max="2043" width="64.140625" bestFit="1" customWidth="1"/>
    <col min="2282" max="2282" width="1.5703125" customWidth="1"/>
    <col min="2283" max="2283" width="64.140625" bestFit="1" customWidth="1"/>
    <col min="2284" max="2284" width="12.140625" customWidth="1"/>
    <col min="2285" max="2285" width="59.42578125" bestFit="1" customWidth="1"/>
    <col min="2287" max="2287" width="5.42578125" customWidth="1"/>
    <col min="2289" max="2289" width="33.140625" bestFit="1" customWidth="1"/>
    <col min="2291" max="2291" width="45.42578125" bestFit="1" customWidth="1"/>
    <col min="2297" max="2297" width="109.42578125" bestFit="1" customWidth="1"/>
    <col min="2299" max="2299" width="64.140625" bestFit="1" customWidth="1"/>
    <col min="2538" max="2538" width="1.5703125" customWidth="1"/>
    <col min="2539" max="2539" width="64.140625" bestFit="1" customWidth="1"/>
    <col min="2540" max="2540" width="12.140625" customWidth="1"/>
    <col min="2541" max="2541" width="59.42578125" bestFit="1" customWidth="1"/>
    <col min="2543" max="2543" width="5.42578125" customWidth="1"/>
    <col min="2545" max="2545" width="33.140625" bestFit="1" customWidth="1"/>
    <col min="2547" max="2547" width="45.42578125" bestFit="1" customWidth="1"/>
    <col min="2553" max="2553" width="109.42578125" bestFit="1" customWidth="1"/>
    <col min="2555" max="2555" width="64.140625" bestFit="1" customWidth="1"/>
    <col min="2794" max="2794" width="1.5703125" customWidth="1"/>
    <col min="2795" max="2795" width="64.140625" bestFit="1" customWidth="1"/>
    <col min="2796" max="2796" width="12.140625" customWidth="1"/>
    <col min="2797" max="2797" width="59.42578125" bestFit="1" customWidth="1"/>
    <col min="2799" max="2799" width="5.42578125" customWidth="1"/>
    <col min="2801" max="2801" width="33.140625" bestFit="1" customWidth="1"/>
    <col min="2803" max="2803" width="45.42578125" bestFit="1" customWidth="1"/>
    <col min="2809" max="2809" width="109.42578125" bestFit="1" customWidth="1"/>
    <col min="2811" max="2811" width="64.140625" bestFit="1" customWidth="1"/>
    <col min="3050" max="3050" width="1.5703125" customWidth="1"/>
    <col min="3051" max="3051" width="64.140625" bestFit="1" customWidth="1"/>
    <col min="3052" max="3052" width="12.140625" customWidth="1"/>
    <col min="3053" max="3053" width="59.42578125" bestFit="1" customWidth="1"/>
    <col min="3055" max="3055" width="5.42578125" customWidth="1"/>
    <col min="3057" max="3057" width="33.140625" bestFit="1" customWidth="1"/>
    <col min="3059" max="3059" width="45.42578125" bestFit="1" customWidth="1"/>
    <col min="3065" max="3065" width="109.42578125" bestFit="1" customWidth="1"/>
    <col min="3067" max="3067" width="64.140625" bestFit="1" customWidth="1"/>
    <col min="3306" max="3306" width="1.5703125" customWidth="1"/>
    <col min="3307" max="3307" width="64.140625" bestFit="1" customWidth="1"/>
    <col min="3308" max="3308" width="12.140625" customWidth="1"/>
    <col min="3309" max="3309" width="59.42578125" bestFit="1" customWidth="1"/>
    <col min="3311" max="3311" width="5.42578125" customWidth="1"/>
    <col min="3313" max="3313" width="33.140625" bestFit="1" customWidth="1"/>
    <col min="3315" max="3315" width="45.42578125" bestFit="1" customWidth="1"/>
    <col min="3321" max="3321" width="109.42578125" bestFit="1" customWidth="1"/>
    <col min="3323" max="3323" width="64.140625" bestFit="1" customWidth="1"/>
    <col min="3562" max="3562" width="1.5703125" customWidth="1"/>
    <col min="3563" max="3563" width="64.140625" bestFit="1" customWidth="1"/>
    <col min="3564" max="3564" width="12.140625" customWidth="1"/>
    <col min="3565" max="3565" width="59.42578125" bestFit="1" customWidth="1"/>
    <col min="3567" max="3567" width="5.42578125" customWidth="1"/>
    <col min="3569" max="3569" width="33.140625" bestFit="1" customWidth="1"/>
    <col min="3571" max="3571" width="45.42578125" bestFit="1" customWidth="1"/>
    <col min="3577" max="3577" width="109.42578125" bestFit="1" customWidth="1"/>
    <col min="3579" max="3579" width="64.140625" bestFit="1" customWidth="1"/>
    <col min="3818" max="3818" width="1.5703125" customWidth="1"/>
    <col min="3819" max="3819" width="64.140625" bestFit="1" customWidth="1"/>
    <col min="3820" max="3820" width="12.140625" customWidth="1"/>
    <col min="3821" max="3821" width="59.42578125" bestFit="1" customWidth="1"/>
    <col min="3823" max="3823" width="5.42578125" customWidth="1"/>
    <col min="3825" max="3825" width="33.140625" bestFit="1" customWidth="1"/>
    <col min="3827" max="3827" width="45.42578125" bestFit="1" customWidth="1"/>
    <col min="3833" max="3833" width="109.42578125" bestFit="1" customWidth="1"/>
    <col min="3835" max="3835" width="64.140625" bestFit="1" customWidth="1"/>
    <col min="4074" max="4074" width="1.5703125" customWidth="1"/>
    <col min="4075" max="4075" width="64.140625" bestFit="1" customWidth="1"/>
    <col min="4076" max="4076" width="12.140625" customWidth="1"/>
    <col min="4077" max="4077" width="59.42578125" bestFit="1" customWidth="1"/>
    <col min="4079" max="4079" width="5.42578125" customWidth="1"/>
    <col min="4081" max="4081" width="33.140625" bestFit="1" customWidth="1"/>
    <col min="4083" max="4083" width="45.42578125" bestFit="1" customWidth="1"/>
    <col min="4089" max="4089" width="109.42578125" bestFit="1" customWidth="1"/>
    <col min="4091" max="4091" width="64.140625" bestFit="1" customWidth="1"/>
    <col min="4330" max="4330" width="1.5703125" customWidth="1"/>
    <col min="4331" max="4331" width="64.140625" bestFit="1" customWidth="1"/>
    <col min="4332" max="4332" width="12.140625" customWidth="1"/>
    <col min="4333" max="4333" width="59.42578125" bestFit="1" customWidth="1"/>
    <col min="4335" max="4335" width="5.42578125" customWidth="1"/>
    <col min="4337" max="4337" width="33.140625" bestFit="1" customWidth="1"/>
    <col min="4339" max="4339" width="45.42578125" bestFit="1" customWidth="1"/>
    <col min="4345" max="4345" width="109.42578125" bestFit="1" customWidth="1"/>
    <col min="4347" max="4347" width="64.140625" bestFit="1" customWidth="1"/>
    <col min="4586" max="4586" width="1.5703125" customWidth="1"/>
    <col min="4587" max="4587" width="64.140625" bestFit="1" customWidth="1"/>
    <col min="4588" max="4588" width="12.140625" customWidth="1"/>
    <col min="4589" max="4589" width="59.42578125" bestFit="1" customWidth="1"/>
    <col min="4591" max="4591" width="5.42578125" customWidth="1"/>
    <col min="4593" max="4593" width="33.140625" bestFit="1" customWidth="1"/>
    <col min="4595" max="4595" width="45.42578125" bestFit="1" customWidth="1"/>
    <col min="4601" max="4601" width="109.42578125" bestFit="1" customWidth="1"/>
    <col min="4603" max="4603" width="64.140625" bestFit="1" customWidth="1"/>
    <col min="4842" max="4842" width="1.5703125" customWidth="1"/>
    <col min="4843" max="4843" width="64.140625" bestFit="1" customWidth="1"/>
    <col min="4844" max="4844" width="12.140625" customWidth="1"/>
    <col min="4845" max="4845" width="59.42578125" bestFit="1" customWidth="1"/>
    <col min="4847" max="4847" width="5.42578125" customWidth="1"/>
    <col min="4849" max="4849" width="33.140625" bestFit="1" customWidth="1"/>
    <col min="4851" max="4851" width="45.42578125" bestFit="1" customWidth="1"/>
    <col min="4857" max="4857" width="109.42578125" bestFit="1" customWidth="1"/>
    <col min="4859" max="4859" width="64.140625" bestFit="1" customWidth="1"/>
    <col min="5098" max="5098" width="1.5703125" customWidth="1"/>
    <col min="5099" max="5099" width="64.140625" bestFit="1" customWidth="1"/>
    <col min="5100" max="5100" width="12.140625" customWidth="1"/>
    <col min="5101" max="5101" width="59.42578125" bestFit="1" customWidth="1"/>
    <col min="5103" max="5103" width="5.42578125" customWidth="1"/>
    <col min="5105" max="5105" width="33.140625" bestFit="1" customWidth="1"/>
    <col min="5107" max="5107" width="45.42578125" bestFit="1" customWidth="1"/>
    <col min="5113" max="5113" width="109.42578125" bestFit="1" customWidth="1"/>
    <col min="5115" max="5115" width="64.140625" bestFit="1" customWidth="1"/>
    <col min="5354" max="5354" width="1.5703125" customWidth="1"/>
    <col min="5355" max="5355" width="64.140625" bestFit="1" customWidth="1"/>
    <col min="5356" max="5356" width="12.140625" customWidth="1"/>
    <col min="5357" max="5357" width="59.42578125" bestFit="1" customWidth="1"/>
    <col min="5359" max="5359" width="5.42578125" customWidth="1"/>
    <col min="5361" max="5361" width="33.140625" bestFit="1" customWidth="1"/>
    <col min="5363" max="5363" width="45.42578125" bestFit="1" customWidth="1"/>
    <col min="5369" max="5369" width="109.42578125" bestFit="1" customWidth="1"/>
    <col min="5371" max="5371" width="64.140625" bestFit="1" customWidth="1"/>
    <col min="5610" max="5610" width="1.5703125" customWidth="1"/>
    <col min="5611" max="5611" width="64.140625" bestFit="1" customWidth="1"/>
    <col min="5612" max="5612" width="12.140625" customWidth="1"/>
    <col min="5613" max="5613" width="59.42578125" bestFit="1" customWidth="1"/>
    <col min="5615" max="5615" width="5.42578125" customWidth="1"/>
    <col min="5617" max="5617" width="33.140625" bestFit="1" customWidth="1"/>
    <col min="5619" max="5619" width="45.42578125" bestFit="1" customWidth="1"/>
    <col min="5625" max="5625" width="109.42578125" bestFit="1" customWidth="1"/>
    <col min="5627" max="5627" width="64.140625" bestFit="1" customWidth="1"/>
    <col min="5866" max="5866" width="1.5703125" customWidth="1"/>
    <col min="5867" max="5867" width="64.140625" bestFit="1" customWidth="1"/>
    <col min="5868" max="5868" width="12.140625" customWidth="1"/>
    <col min="5869" max="5869" width="59.42578125" bestFit="1" customWidth="1"/>
    <col min="5871" max="5871" width="5.42578125" customWidth="1"/>
    <col min="5873" max="5873" width="33.140625" bestFit="1" customWidth="1"/>
    <col min="5875" max="5875" width="45.42578125" bestFit="1" customWidth="1"/>
    <col min="5881" max="5881" width="109.42578125" bestFit="1" customWidth="1"/>
    <col min="5883" max="5883" width="64.140625" bestFit="1" customWidth="1"/>
    <col min="6122" max="6122" width="1.5703125" customWidth="1"/>
    <col min="6123" max="6123" width="64.140625" bestFit="1" customWidth="1"/>
    <col min="6124" max="6124" width="12.140625" customWidth="1"/>
    <col min="6125" max="6125" width="59.42578125" bestFit="1" customWidth="1"/>
    <col min="6127" max="6127" width="5.42578125" customWidth="1"/>
    <col min="6129" max="6129" width="33.140625" bestFit="1" customWidth="1"/>
    <col min="6131" max="6131" width="45.42578125" bestFit="1" customWidth="1"/>
    <col min="6137" max="6137" width="109.42578125" bestFit="1" customWidth="1"/>
    <col min="6139" max="6139" width="64.140625" bestFit="1" customWidth="1"/>
    <col min="6378" max="6378" width="1.5703125" customWidth="1"/>
    <col min="6379" max="6379" width="64.140625" bestFit="1" customWidth="1"/>
    <col min="6380" max="6380" width="12.140625" customWidth="1"/>
    <col min="6381" max="6381" width="59.42578125" bestFit="1" customWidth="1"/>
    <col min="6383" max="6383" width="5.42578125" customWidth="1"/>
    <col min="6385" max="6385" width="33.140625" bestFit="1" customWidth="1"/>
    <col min="6387" max="6387" width="45.42578125" bestFit="1" customWidth="1"/>
    <col min="6393" max="6393" width="109.42578125" bestFit="1" customWidth="1"/>
    <col min="6395" max="6395" width="64.140625" bestFit="1" customWidth="1"/>
    <col min="6634" max="6634" width="1.5703125" customWidth="1"/>
    <col min="6635" max="6635" width="64.140625" bestFit="1" customWidth="1"/>
    <col min="6636" max="6636" width="12.140625" customWidth="1"/>
    <col min="6637" max="6637" width="59.42578125" bestFit="1" customWidth="1"/>
    <col min="6639" max="6639" width="5.42578125" customWidth="1"/>
    <col min="6641" max="6641" width="33.140625" bestFit="1" customWidth="1"/>
    <col min="6643" max="6643" width="45.42578125" bestFit="1" customWidth="1"/>
    <col min="6649" max="6649" width="109.42578125" bestFit="1" customWidth="1"/>
    <col min="6651" max="6651" width="64.140625" bestFit="1" customWidth="1"/>
    <col min="6890" max="6890" width="1.5703125" customWidth="1"/>
    <col min="6891" max="6891" width="64.140625" bestFit="1" customWidth="1"/>
    <col min="6892" max="6892" width="12.140625" customWidth="1"/>
    <col min="6893" max="6893" width="59.42578125" bestFit="1" customWidth="1"/>
    <col min="6895" max="6895" width="5.42578125" customWidth="1"/>
    <col min="6897" max="6897" width="33.140625" bestFit="1" customWidth="1"/>
    <col min="6899" max="6899" width="45.42578125" bestFit="1" customWidth="1"/>
    <col min="6905" max="6905" width="109.42578125" bestFit="1" customWidth="1"/>
    <col min="6907" max="6907" width="64.140625" bestFit="1" customWidth="1"/>
    <col min="7146" max="7146" width="1.5703125" customWidth="1"/>
    <col min="7147" max="7147" width="64.140625" bestFit="1" customWidth="1"/>
    <col min="7148" max="7148" width="12.140625" customWidth="1"/>
    <col min="7149" max="7149" width="59.42578125" bestFit="1" customWidth="1"/>
    <col min="7151" max="7151" width="5.42578125" customWidth="1"/>
    <col min="7153" max="7153" width="33.140625" bestFit="1" customWidth="1"/>
    <col min="7155" max="7155" width="45.42578125" bestFit="1" customWidth="1"/>
    <col min="7161" max="7161" width="109.42578125" bestFit="1" customWidth="1"/>
    <col min="7163" max="7163" width="64.140625" bestFit="1" customWidth="1"/>
    <col min="7402" max="7402" width="1.5703125" customWidth="1"/>
    <col min="7403" max="7403" width="64.140625" bestFit="1" customWidth="1"/>
    <col min="7404" max="7404" width="12.140625" customWidth="1"/>
    <col min="7405" max="7405" width="59.42578125" bestFit="1" customWidth="1"/>
    <col min="7407" max="7407" width="5.42578125" customWidth="1"/>
    <col min="7409" max="7409" width="33.140625" bestFit="1" customWidth="1"/>
    <col min="7411" max="7411" width="45.42578125" bestFit="1" customWidth="1"/>
    <col min="7417" max="7417" width="109.42578125" bestFit="1" customWidth="1"/>
    <col min="7419" max="7419" width="64.140625" bestFit="1" customWidth="1"/>
    <col min="7658" max="7658" width="1.5703125" customWidth="1"/>
    <col min="7659" max="7659" width="64.140625" bestFit="1" customWidth="1"/>
    <col min="7660" max="7660" width="12.140625" customWidth="1"/>
    <col min="7661" max="7661" width="59.42578125" bestFit="1" customWidth="1"/>
    <col min="7663" max="7663" width="5.42578125" customWidth="1"/>
    <col min="7665" max="7665" width="33.140625" bestFit="1" customWidth="1"/>
    <col min="7667" max="7667" width="45.42578125" bestFit="1" customWidth="1"/>
    <col min="7673" max="7673" width="109.42578125" bestFit="1" customWidth="1"/>
    <col min="7675" max="7675" width="64.140625" bestFit="1" customWidth="1"/>
    <col min="7914" max="7914" width="1.5703125" customWidth="1"/>
    <col min="7915" max="7915" width="64.140625" bestFit="1" customWidth="1"/>
    <col min="7916" max="7916" width="12.140625" customWidth="1"/>
    <col min="7917" max="7917" width="59.42578125" bestFit="1" customWidth="1"/>
    <col min="7919" max="7919" width="5.42578125" customWidth="1"/>
    <col min="7921" max="7921" width="33.140625" bestFit="1" customWidth="1"/>
    <col min="7923" max="7923" width="45.42578125" bestFit="1" customWidth="1"/>
    <col min="7929" max="7929" width="109.42578125" bestFit="1" customWidth="1"/>
    <col min="7931" max="7931" width="64.140625" bestFit="1" customWidth="1"/>
    <col min="8170" max="8170" width="1.5703125" customWidth="1"/>
    <col min="8171" max="8171" width="64.140625" bestFit="1" customWidth="1"/>
    <col min="8172" max="8172" width="12.140625" customWidth="1"/>
    <col min="8173" max="8173" width="59.42578125" bestFit="1" customWidth="1"/>
    <col min="8175" max="8175" width="5.42578125" customWidth="1"/>
    <col min="8177" max="8177" width="33.140625" bestFit="1" customWidth="1"/>
    <col min="8179" max="8179" width="45.42578125" bestFit="1" customWidth="1"/>
    <col min="8185" max="8185" width="109.42578125" bestFit="1" customWidth="1"/>
    <col min="8187" max="8187" width="64.140625" bestFit="1" customWidth="1"/>
    <col min="8426" max="8426" width="1.5703125" customWidth="1"/>
    <col min="8427" max="8427" width="64.140625" bestFit="1" customWidth="1"/>
    <col min="8428" max="8428" width="12.140625" customWidth="1"/>
    <col min="8429" max="8429" width="59.42578125" bestFit="1" customWidth="1"/>
    <col min="8431" max="8431" width="5.42578125" customWidth="1"/>
    <col min="8433" max="8433" width="33.140625" bestFit="1" customWidth="1"/>
    <col min="8435" max="8435" width="45.42578125" bestFit="1" customWidth="1"/>
    <col min="8441" max="8441" width="109.42578125" bestFit="1" customWidth="1"/>
    <col min="8443" max="8443" width="64.140625" bestFit="1" customWidth="1"/>
    <col min="8682" max="8682" width="1.5703125" customWidth="1"/>
    <col min="8683" max="8683" width="64.140625" bestFit="1" customWidth="1"/>
    <col min="8684" max="8684" width="12.140625" customWidth="1"/>
    <col min="8685" max="8685" width="59.42578125" bestFit="1" customWidth="1"/>
    <col min="8687" max="8687" width="5.42578125" customWidth="1"/>
    <col min="8689" max="8689" width="33.140625" bestFit="1" customWidth="1"/>
    <col min="8691" max="8691" width="45.42578125" bestFit="1" customWidth="1"/>
    <col min="8697" max="8697" width="109.42578125" bestFit="1" customWidth="1"/>
    <col min="8699" max="8699" width="64.140625" bestFit="1" customWidth="1"/>
    <col min="8938" max="8938" width="1.5703125" customWidth="1"/>
    <col min="8939" max="8939" width="64.140625" bestFit="1" customWidth="1"/>
    <col min="8940" max="8940" width="12.140625" customWidth="1"/>
    <col min="8941" max="8941" width="59.42578125" bestFit="1" customWidth="1"/>
    <col min="8943" max="8943" width="5.42578125" customWidth="1"/>
    <col min="8945" max="8945" width="33.140625" bestFit="1" customWidth="1"/>
    <col min="8947" max="8947" width="45.42578125" bestFit="1" customWidth="1"/>
    <col min="8953" max="8953" width="109.42578125" bestFit="1" customWidth="1"/>
    <col min="8955" max="8955" width="64.140625" bestFit="1" customWidth="1"/>
    <col min="9194" max="9194" width="1.5703125" customWidth="1"/>
    <col min="9195" max="9195" width="64.140625" bestFit="1" customWidth="1"/>
    <col min="9196" max="9196" width="12.140625" customWidth="1"/>
    <col min="9197" max="9197" width="59.42578125" bestFit="1" customWidth="1"/>
    <col min="9199" max="9199" width="5.42578125" customWidth="1"/>
    <col min="9201" max="9201" width="33.140625" bestFit="1" customWidth="1"/>
    <col min="9203" max="9203" width="45.42578125" bestFit="1" customWidth="1"/>
    <col min="9209" max="9209" width="109.42578125" bestFit="1" customWidth="1"/>
    <col min="9211" max="9211" width="64.140625" bestFit="1" customWidth="1"/>
    <col min="9450" max="9450" width="1.5703125" customWidth="1"/>
    <col min="9451" max="9451" width="64.140625" bestFit="1" customWidth="1"/>
    <col min="9452" max="9452" width="12.140625" customWidth="1"/>
    <col min="9453" max="9453" width="59.42578125" bestFit="1" customWidth="1"/>
    <col min="9455" max="9455" width="5.42578125" customWidth="1"/>
    <col min="9457" max="9457" width="33.140625" bestFit="1" customWidth="1"/>
    <col min="9459" max="9459" width="45.42578125" bestFit="1" customWidth="1"/>
    <col min="9465" max="9465" width="109.42578125" bestFit="1" customWidth="1"/>
    <col min="9467" max="9467" width="64.140625" bestFit="1" customWidth="1"/>
    <col min="9706" max="9706" width="1.5703125" customWidth="1"/>
    <col min="9707" max="9707" width="64.140625" bestFit="1" customWidth="1"/>
    <col min="9708" max="9708" width="12.140625" customWidth="1"/>
    <col min="9709" max="9709" width="59.42578125" bestFit="1" customWidth="1"/>
    <col min="9711" max="9711" width="5.42578125" customWidth="1"/>
    <col min="9713" max="9713" width="33.140625" bestFit="1" customWidth="1"/>
    <col min="9715" max="9715" width="45.42578125" bestFit="1" customWidth="1"/>
    <col min="9721" max="9721" width="109.42578125" bestFit="1" customWidth="1"/>
    <col min="9723" max="9723" width="64.140625" bestFit="1" customWidth="1"/>
    <col min="9962" max="9962" width="1.5703125" customWidth="1"/>
    <col min="9963" max="9963" width="64.140625" bestFit="1" customWidth="1"/>
    <col min="9964" max="9964" width="12.140625" customWidth="1"/>
    <col min="9965" max="9965" width="59.42578125" bestFit="1" customWidth="1"/>
    <col min="9967" max="9967" width="5.42578125" customWidth="1"/>
    <col min="9969" max="9969" width="33.140625" bestFit="1" customWidth="1"/>
    <col min="9971" max="9971" width="45.42578125" bestFit="1" customWidth="1"/>
    <col min="9977" max="9977" width="109.42578125" bestFit="1" customWidth="1"/>
    <col min="9979" max="9979" width="64.140625" bestFit="1" customWidth="1"/>
    <col min="10218" max="10218" width="1.5703125" customWidth="1"/>
    <col min="10219" max="10219" width="64.140625" bestFit="1" customWidth="1"/>
    <col min="10220" max="10220" width="12.140625" customWidth="1"/>
    <col min="10221" max="10221" width="59.42578125" bestFit="1" customWidth="1"/>
    <col min="10223" max="10223" width="5.42578125" customWidth="1"/>
    <col min="10225" max="10225" width="33.140625" bestFit="1" customWidth="1"/>
    <col min="10227" max="10227" width="45.42578125" bestFit="1" customWidth="1"/>
    <col min="10233" max="10233" width="109.42578125" bestFit="1" customWidth="1"/>
    <col min="10235" max="10235" width="64.140625" bestFit="1" customWidth="1"/>
    <col min="10474" max="10474" width="1.5703125" customWidth="1"/>
    <col min="10475" max="10475" width="64.140625" bestFit="1" customWidth="1"/>
    <col min="10476" max="10476" width="12.140625" customWidth="1"/>
    <col min="10477" max="10477" width="59.42578125" bestFit="1" customWidth="1"/>
    <col min="10479" max="10479" width="5.42578125" customWidth="1"/>
    <col min="10481" max="10481" width="33.140625" bestFit="1" customWidth="1"/>
    <col min="10483" max="10483" width="45.42578125" bestFit="1" customWidth="1"/>
    <col min="10489" max="10489" width="109.42578125" bestFit="1" customWidth="1"/>
    <col min="10491" max="10491" width="64.140625" bestFit="1" customWidth="1"/>
    <col min="10730" max="10730" width="1.5703125" customWidth="1"/>
    <col min="10731" max="10731" width="64.140625" bestFit="1" customWidth="1"/>
    <col min="10732" max="10732" width="12.140625" customWidth="1"/>
    <col min="10733" max="10733" width="59.42578125" bestFit="1" customWidth="1"/>
    <col min="10735" max="10735" width="5.42578125" customWidth="1"/>
    <col min="10737" max="10737" width="33.140625" bestFit="1" customWidth="1"/>
    <col min="10739" max="10739" width="45.42578125" bestFit="1" customWidth="1"/>
    <col min="10745" max="10745" width="109.42578125" bestFit="1" customWidth="1"/>
    <col min="10747" max="10747" width="64.140625" bestFit="1" customWidth="1"/>
    <col min="10986" max="10986" width="1.5703125" customWidth="1"/>
    <col min="10987" max="10987" width="64.140625" bestFit="1" customWidth="1"/>
    <col min="10988" max="10988" width="12.140625" customWidth="1"/>
    <col min="10989" max="10989" width="59.42578125" bestFit="1" customWidth="1"/>
    <col min="10991" max="10991" width="5.42578125" customWidth="1"/>
    <col min="10993" max="10993" width="33.140625" bestFit="1" customWidth="1"/>
    <col min="10995" max="10995" width="45.42578125" bestFit="1" customWidth="1"/>
    <col min="11001" max="11001" width="109.42578125" bestFit="1" customWidth="1"/>
    <col min="11003" max="11003" width="64.140625" bestFit="1" customWidth="1"/>
    <col min="11242" max="11242" width="1.5703125" customWidth="1"/>
    <col min="11243" max="11243" width="64.140625" bestFit="1" customWidth="1"/>
    <col min="11244" max="11244" width="12.140625" customWidth="1"/>
    <col min="11245" max="11245" width="59.42578125" bestFit="1" customWidth="1"/>
    <col min="11247" max="11247" width="5.42578125" customWidth="1"/>
    <col min="11249" max="11249" width="33.140625" bestFit="1" customWidth="1"/>
    <col min="11251" max="11251" width="45.42578125" bestFit="1" customWidth="1"/>
    <col min="11257" max="11257" width="109.42578125" bestFit="1" customWidth="1"/>
    <col min="11259" max="11259" width="64.140625" bestFit="1" customWidth="1"/>
    <col min="11498" max="11498" width="1.5703125" customWidth="1"/>
    <col min="11499" max="11499" width="64.140625" bestFit="1" customWidth="1"/>
    <col min="11500" max="11500" width="12.140625" customWidth="1"/>
    <col min="11501" max="11501" width="59.42578125" bestFit="1" customWidth="1"/>
    <col min="11503" max="11503" width="5.42578125" customWidth="1"/>
    <col min="11505" max="11505" width="33.140625" bestFit="1" customWidth="1"/>
    <col min="11507" max="11507" width="45.42578125" bestFit="1" customWidth="1"/>
    <col min="11513" max="11513" width="109.42578125" bestFit="1" customWidth="1"/>
    <col min="11515" max="11515" width="64.140625" bestFit="1" customWidth="1"/>
    <col min="11754" max="11754" width="1.5703125" customWidth="1"/>
    <col min="11755" max="11755" width="64.140625" bestFit="1" customWidth="1"/>
    <col min="11756" max="11756" width="12.140625" customWidth="1"/>
    <col min="11757" max="11757" width="59.42578125" bestFit="1" customWidth="1"/>
    <col min="11759" max="11759" width="5.42578125" customWidth="1"/>
    <col min="11761" max="11761" width="33.140625" bestFit="1" customWidth="1"/>
    <col min="11763" max="11763" width="45.42578125" bestFit="1" customWidth="1"/>
    <col min="11769" max="11769" width="109.42578125" bestFit="1" customWidth="1"/>
    <col min="11771" max="11771" width="64.140625" bestFit="1" customWidth="1"/>
    <col min="12010" max="12010" width="1.5703125" customWidth="1"/>
    <col min="12011" max="12011" width="64.140625" bestFit="1" customWidth="1"/>
    <col min="12012" max="12012" width="12.140625" customWidth="1"/>
    <col min="12013" max="12013" width="59.42578125" bestFit="1" customWidth="1"/>
    <col min="12015" max="12015" width="5.42578125" customWidth="1"/>
    <col min="12017" max="12017" width="33.140625" bestFit="1" customWidth="1"/>
    <col min="12019" max="12019" width="45.42578125" bestFit="1" customWidth="1"/>
    <col min="12025" max="12025" width="109.42578125" bestFit="1" customWidth="1"/>
    <col min="12027" max="12027" width="64.140625" bestFit="1" customWidth="1"/>
    <col min="12266" max="12266" width="1.5703125" customWidth="1"/>
    <col min="12267" max="12267" width="64.140625" bestFit="1" customWidth="1"/>
    <col min="12268" max="12268" width="12.140625" customWidth="1"/>
    <col min="12269" max="12269" width="59.42578125" bestFit="1" customWidth="1"/>
    <col min="12271" max="12271" width="5.42578125" customWidth="1"/>
    <col min="12273" max="12273" width="33.140625" bestFit="1" customWidth="1"/>
    <col min="12275" max="12275" width="45.42578125" bestFit="1" customWidth="1"/>
    <col min="12281" max="12281" width="109.42578125" bestFit="1" customWidth="1"/>
    <col min="12283" max="12283" width="64.140625" bestFit="1" customWidth="1"/>
    <col min="12522" max="12522" width="1.5703125" customWidth="1"/>
    <col min="12523" max="12523" width="64.140625" bestFit="1" customWidth="1"/>
    <col min="12524" max="12524" width="12.140625" customWidth="1"/>
    <col min="12525" max="12525" width="59.42578125" bestFit="1" customWidth="1"/>
    <col min="12527" max="12527" width="5.42578125" customWidth="1"/>
    <col min="12529" max="12529" width="33.140625" bestFit="1" customWidth="1"/>
    <col min="12531" max="12531" width="45.42578125" bestFit="1" customWidth="1"/>
    <col min="12537" max="12537" width="109.42578125" bestFit="1" customWidth="1"/>
    <col min="12539" max="12539" width="64.140625" bestFit="1" customWidth="1"/>
    <col min="12778" max="12778" width="1.5703125" customWidth="1"/>
    <col min="12779" max="12779" width="64.140625" bestFit="1" customWidth="1"/>
    <col min="12780" max="12780" width="12.140625" customWidth="1"/>
    <col min="12781" max="12781" width="59.42578125" bestFit="1" customWidth="1"/>
    <col min="12783" max="12783" width="5.42578125" customWidth="1"/>
    <col min="12785" max="12785" width="33.140625" bestFit="1" customWidth="1"/>
    <col min="12787" max="12787" width="45.42578125" bestFit="1" customWidth="1"/>
    <col min="12793" max="12793" width="109.42578125" bestFit="1" customWidth="1"/>
    <col min="12795" max="12795" width="64.140625" bestFit="1" customWidth="1"/>
    <col min="13034" max="13034" width="1.5703125" customWidth="1"/>
    <col min="13035" max="13035" width="64.140625" bestFit="1" customWidth="1"/>
    <col min="13036" max="13036" width="12.140625" customWidth="1"/>
    <col min="13037" max="13037" width="59.42578125" bestFit="1" customWidth="1"/>
    <col min="13039" max="13039" width="5.42578125" customWidth="1"/>
    <col min="13041" max="13041" width="33.140625" bestFit="1" customWidth="1"/>
    <col min="13043" max="13043" width="45.42578125" bestFit="1" customWidth="1"/>
    <col min="13049" max="13049" width="109.42578125" bestFit="1" customWidth="1"/>
    <col min="13051" max="13051" width="64.140625" bestFit="1" customWidth="1"/>
    <col min="13290" max="13290" width="1.5703125" customWidth="1"/>
    <col min="13291" max="13291" width="64.140625" bestFit="1" customWidth="1"/>
    <col min="13292" max="13292" width="12.140625" customWidth="1"/>
    <col min="13293" max="13293" width="59.42578125" bestFit="1" customWidth="1"/>
    <col min="13295" max="13295" width="5.42578125" customWidth="1"/>
    <col min="13297" max="13297" width="33.140625" bestFit="1" customWidth="1"/>
    <col min="13299" max="13299" width="45.42578125" bestFit="1" customWidth="1"/>
    <col min="13305" max="13305" width="109.42578125" bestFit="1" customWidth="1"/>
    <col min="13307" max="13307" width="64.140625" bestFit="1" customWidth="1"/>
    <col min="13546" max="13546" width="1.5703125" customWidth="1"/>
    <col min="13547" max="13547" width="64.140625" bestFit="1" customWidth="1"/>
    <col min="13548" max="13548" width="12.140625" customWidth="1"/>
    <col min="13549" max="13549" width="59.42578125" bestFit="1" customWidth="1"/>
    <col min="13551" max="13551" width="5.42578125" customWidth="1"/>
    <col min="13553" max="13553" width="33.140625" bestFit="1" customWidth="1"/>
    <col min="13555" max="13555" width="45.42578125" bestFit="1" customWidth="1"/>
    <col min="13561" max="13561" width="109.42578125" bestFit="1" customWidth="1"/>
    <col min="13563" max="13563" width="64.140625" bestFit="1" customWidth="1"/>
    <col min="13802" max="13802" width="1.5703125" customWidth="1"/>
    <col min="13803" max="13803" width="64.140625" bestFit="1" customWidth="1"/>
    <col min="13804" max="13804" width="12.140625" customWidth="1"/>
    <col min="13805" max="13805" width="59.42578125" bestFit="1" customWidth="1"/>
    <col min="13807" max="13807" width="5.42578125" customWidth="1"/>
    <col min="13809" max="13809" width="33.140625" bestFit="1" customWidth="1"/>
    <col min="13811" max="13811" width="45.42578125" bestFit="1" customWidth="1"/>
    <col min="13817" max="13817" width="109.42578125" bestFit="1" customWidth="1"/>
    <col min="13819" max="13819" width="64.140625" bestFit="1" customWidth="1"/>
    <col min="14058" max="14058" width="1.5703125" customWidth="1"/>
    <col min="14059" max="14059" width="64.140625" bestFit="1" customWidth="1"/>
    <col min="14060" max="14060" width="12.140625" customWidth="1"/>
    <col min="14061" max="14061" width="59.42578125" bestFit="1" customWidth="1"/>
    <col min="14063" max="14063" width="5.42578125" customWidth="1"/>
    <col min="14065" max="14065" width="33.140625" bestFit="1" customWidth="1"/>
    <col min="14067" max="14067" width="45.42578125" bestFit="1" customWidth="1"/>
    <col min="14073" max="14073" width="109.42578125" bestFit="1" customWidth="1"/>
    <col min="14075" max="14075" width="64.140625" bestFit="1" customWidth="1"/>
    <col min="14314" max="14314" width="1.5703125" customWidth="1"/>
    <col min="14315" max="14315" width="64.140625" bestFit="1" customWidth="1"/>
    <col min="14316" max="14316" width="12.140625" customWidth="1"/>
    <col min="14317" max="14317" width="59.42578125" bestFit="1" customWidth="1"/>
    <col min="14319" max="14319" width="5.42578125" customWidth="1"/>
    <col min="14321" max="14321" width="33.140625" bestFit="1" customWidth="1"/>
    <col min="14323" max="14323" width="45.42578125" bestFit="1" customWidth="1"/>
    <col min="14329" max="14329" width="109.42578125" bestFit="1" customWidth="1"/>
    <col min="14331" max="14331" width="64.140625" bestFit="1" customWidth="1"/>
    <col min="14570" max="14570" width="1.5703125" customWidth="1"/>
    <col min="14571" max="14571" width="64.140625" bestFit="1" customWidth="1"/>
    <col min="14572" max="14572" width="12.140625" customWidth="1"/>
    <col min="14573" max="14573" width="59.42578125" bestFit="1" customWidth="1"/>
    <col min="14575" max="14575" width="5.42578125" customWidth="1"/>
    <col min="14577" max="14577" width="33.140625" bestFit="1" customWidth="1"/>
    <col min="14579" max="14579" width="45.42578125" bestFit="1" customWidth="1"/>
    <col min="14585" max="14585" width="109.42578125" bestFit="1" customWidth="1"/>
    <col min="14587" max="14587" width="64.140625" bestFit="1" customWidth="1"/>
    <col min="14826" max="14826" width="1.5703125" customWidth="1"/>
    <col min="14827" max="14827" width="64.140625" bestFit="1" customWidth="1"/>
    <col min="14828" max="14828" width="12.140625" customWidth="1"/>
    <col min="14829" max="14829" width="59.42578125" bestFit="1" customWidth="1"/>
    <col min="14831" max="14831" width="5.42578125" customWidth="1"/>
    <col min="14833" max="14833" width="33.140625" bestFit="1" customWidth="1"/>
    <col min="14835" max="14835" width="45.42578125" bestFit="1" customWidth="1"/>
    <col min="14841" max="14841" width="109.42578125" bestFit="1" customWidth="1"/>
    <col min="14843" max="14843" width="64.140625" bestFit="1" customWidth="1"/>
    <col min="15082" max="15082" width="1.5703125" customWidth="1"/>
    <col min="15083" max="15083" width="64.140625" bestFit="1" customWidth="1"/>
    <col min="15084" max="15084" width="12.140625" customWidth="1"/>
    <col min="15085" max="15085" width="59.42578125" bestFit="1" customWidth="1"/>
    <col min="15087" max="15087" width="5.42578125" customWidth="1"/>
    <col min="15089" max="15089" width="33.140625" bestFit="1" customWidth="1"/>
    <col min="15091" max="15091" width="45.42578125" bestFit="1" customWidth="1"/>
    <col min="15097" max="15097" width="109.42578125" bestFit="1" customWidth="1"/>
    <col min="15099" max="15099" width="64.140625" bestFit="1" customWidth="1"/>
    <col min="15338" max="15338" width="1.5703125" customWidth="1"/>
    <col min="15339" max="15339" width="64.140625" bestFit="1" customWidth="1"/>
    <col min="15340" max="15340" width="12.140625" customWidth="1"/>
    <col min="15341" max="15341" width="59.42578125" bestFit="1" customWidth="1"/>
    <col min="15343" max="15343" width="5.42578125" customWidth="1"/>
    <col min="15345" max="15345" width="33.140625" bestFit="1" customWidth="1"/>
    <col min="15347" max="15347" width="45.42578125" bestFit="1" customWidth="1"/>
    <col min="15353" max="15353" width="109.42578125" bestFit="1" customWidth="1"/>
    <col min="15355" max="15355" width="64.140625" bestFit="1" customWidth="1"/>
    <col min="15594" max="15594" width="1.5703125" customWidth="1"/>
    <col min="15595" max="15595" width="64.140625" bestFit="1" customWidth="1"/>
    <col min="15596" max="15596" width="12.140625" customWidth="1"/>
    <col min="15597" max="15597" width="59.42578125" bestFit="1" customWidth="1"/>
    <col min="15599" max="15599" width="5.42578125" customWidth="1"/>
    <col min="15601" max="15601" width="33.140625" bestFit="1" customWidth="1"/>
    <col min="15603" max="15603" width="45.42578125" bestFit="1" customWidth="1"/>
    <col min="15609" max="15609" width="109.42578125" bestFit="1" customWidth="1"/>
    <col min="15611" max="15611" width="64.140625" bestFit="1" customWidth="1"/>
    <col min="15850" max="15850" width="1.5703125" customWidth="1"/>
    <col min="15851" max="15851" width="64.140625" bestFit="1" customWidth="1"/>
    <col min="15852" max="15852" width="12.140625" customWidth="1"/>
    <col min="15853" max="15853" width="59.42578125" bestFit="1" customWidth="1"/>
    <col min="15855" max="15855" width="5.42578125" customWidth="1"/>
    <col min="15857" max="15857" width="33.140625" bestFit="1" customWidth="1"/>
    <col min="15859" max="15859" width="45.42578125" bestFit="1" customWidth="1"/>
    <col min="15865" max="15865" width="109.42578125" bestFit="1" customWidth="1"/>
    <col min="15867" max="15867" width="64.140625" bestFit="1" customWidth="1"/>
    <col min="16106" max="16106" width="1.5703125" customWidth="1"/>
    <col min="16107" max="16107" width="64.140625" bestFit="1" customWidth="1"/>
    <col min="16108" max="16108" width="12.140625" customWidth="1"/>
    <col min="16109" max="16109" width="59.42578125" bestFit="1" customWidth="1"/>
    <col min="16111" max="16111" width="5.42578125" customWidth="1"/>
    <col min="16113" max="16113" width="33.140625" bestFit="1" customWidth="1"/>
    <col min="16115" max="16115" width="45.42578125" bestFit="1" customWidth="1"/>
    <col min="16121" max="16121" width="109.42578125" bestFit="1" customWidth="1"/>
    <col min="16123" max="16123" width="64.140625" bestFit="1" customWidth="1"/>
  </cols>
  <sheetData>
    <row r="1" spans="1:6" s="7" customFormat="1" x14ac:dyDescent="0.25">
      <c r="A1" s="15" t="s">
        <v>59</v>
      </c>
      <c r="C1" s="7" t="s">
        <v>115</v>
      </c>
    </row>
    <row r="2" spans="1:6" x14ac:dyDescent="0.25">
      <c r="A2" s="111"/>
      <c r="C2" s="107" t="s">
        <v>160</v>
      </c>
    </row>
    <row r="3" spans="1:6" x14ac:dyDescent="0.25">
      <c r="A3" s="111" t="s">
        <v>121</v>
      </c>
      <c r="C3" s="107" t="s">
        <v>162</v>
      </c>
      <c r="F3" s="16"/>
    </row>
    <row r="4" spans="1:6" x14ac:dyDescent="0.25">
      <c r="A4" s="109" t="s">
        <v>14</v>
      </c>
      <c r="C4" s="107" t="s">
        <v>116</v>
      </c>
      <c r="F4" s="16"/>
    </row>
    <row r="5" spans="1:6" x14ac:dyDescent="0.25">
      <c r="A5" s="109" t="s">
        <v>176</v>
      </c>
      <c r="C5" s="107" t="s">
        <v>164</v>
      </c>
      <c r="F5" s="16"/>
    </row>
    <row r="6" spans="1:6" x14ac:dyDescent="0.25">
      <c r="A6" s="109" t="s">
        <v>15</v>
      </c>
      <c r="C6" s="107" t="s">
        <v>166</v>
      </c>
      <c r="F6" s="16"/>
    </row>
    <row r="7" spans="1:6" x14ac:dyDescent="0.25">
      <c r="A7" s="109" t="s">
        <v>18</v>
      </c>
      <c r="C7" s="107" t="s">
        <v>168</v>
      </c>
      <c r="F7" s="16"/>
    </row>
    <row r="8" spans="1:6" x14ac:dyDescent="0.25">
      <c r="A8" s="109" t="s">
        <v>19</v>
      </c>
      <c r="C8" s="107" t="s">
        <v>170</v>
      </c>
      <c r="F8" s="16"/>
    </row>
    <row r="9" spans="1:6" x14ac:dyDescent="0.25">
      <c r="A9" s="109" t="s">
        <v>20</v>
      </c>
      <c r="C9" s="107" t="s">
        <v>172</v>
      </c>
      <c r="F9" s="16"/>
    </row>
    <row r="10" spans="1:6" x14ac:dyDescent="0.25">
      <c r="A10" s="109" t="s">
        <v>21</v>
      </c>
      <c r="C10" s="107" t="s">
        <v>174</v>
      </c>
      <c r="F10" s="16"/>
    </row>
    <row r="11" spans="1:6" x14ac:dyDescent="0.25">
      <c r="A11" s="109" t="s">
        <v>22</v>
      </c>
      <c r="F11" s="16"/>
    </row>
    <row r="12" spans="1:6" x14ac:dyDescent="0.25">
      <c r="A12" s="109" t="s">
        <v>23</v>
      </c>
      <c r="C12" s="7">
        <v>1</v>
      </c>
      <c r="F12" s="16"/>
    </row>
    <row r="13" spans="1:6" x14ac:dyDescent="0.25">
      <c r="A13" s="109" t="s">
        <v>177</v>
      </c>
      <c r="C13" s="7" t="str">
        <f>INDEX(C2:C10,C12)</f>
        <v>East Midlands</v>
      </c>
      <c r="F13" s="16"/>
    </row>
    <row r="14" spans="1:6" x14ac:dyDescent="0.25">
      <c r="A14" s="109" t="s">
        <v>27</v>
      </c>
      <c r="F14" s="16"/>
    </row>
    <row r="15" spans="1:6" x14ac:dyDescent="0.25">
      <c r="A15" s="109" t="s">
        <v>24</v>
      </c>
      <c r="F15" s="16"/>
    </row>
    <row r="16" spans="1:6" x14ac:dyDescent="0.25">
      <c r="A16" s="109" t="s">
        <v>25</v>
      </c>
      <c r="C16" s="7">
        <v>1</v>
      </c>
      <c r="F16" s="16"/>
    </row>
    <row r="17" spans="1:6" x14ac:dyDescent="0.25">
      <c r="A17" s="109" t="s">
        <v>28</v>
      </c>
      <c r="C17" s="7" t="str">
        <f>INDEX(C2:C10,C16)</f>
        <v>East Midlands</v>
      </c>
      <c r="F17" s="16"/>
    </row>
    <row r="18" spans="1:6" x14ac:dyDescent="0.25">
      <c r="A18" s="109" t="s">
        <v>178</v>
      </c>
      <c r="F18" s="16"/>
    </row>
    <row r="19" spans="1:6" x14ac:dyDescent="0.25">
      <c r="A19" s="109" t="s">
        <v>29</v>
      </c>
      <c r="F19" s="16"/>
    </row>
    <row r="20" spans="1:6" x14ac:dyDescent="0.25">
      <c r="A20" s="109" t="s">
        <v>31</v>
      </c>
      <c r="F20" s="16"/>
    </row>
    <row r="21" spans="1:6" x14ac:dyDescent="0.25">
      <c r="A21" s="109" t="s">
        <v>33</v>
      </c>
      <c r="F21" s="16"/>
    </row>
    <row r="22" spans="1:6" x14ac:dyDescent="0.25">
      <c r="A22" s="109" t="s">
        <v>34</v>
      </c>
      <c r="F22" s="16"/>
    </row>
    <row r="23" spans="1:6" x14ac:dyDescent="0.25">
      <c r="A23" s="109" t="s">
        <v>35</v>
      </c>
      <c r="F23" s="16"/>
    </row>
    <row r="24" spans="1:6" x14ac:dyDescent="0.25">
      <c r="A24" s="109" t="s">
        <v>179</v>
      </c>
      <c r="F24" s="16"/>
    </row>
    <row r="25" spans="1:6" x14ac:dyDescent="0.25">
      <c r="A25" s="109" t="s">
        <v>37</v>
      </c>
      <c r="F25" s="16"/>
    </row>
    <row r="26" spans="1:6" x14ac:dyDescent="0.25">
      <c r="A26" s="109" t="s">
        <v>38</v>
      </c>
      <c r="F26" s="16"/>
    </row>
    <row r="27" spans="1:6" x14ac:dyDescent="0.25">
      <c r="A27" s="109" t="s">
        <v>16</v>
      </c>
      <c r="F27" s="16"/>
    </row>
    <row r="28" spans="1:6" x14ac:dyDescent="0.25">
      <c r="A28" s="109" t="s">
        <v>39</v>
      </c>
      <c r="F28" s="16"/>
    </row>
    <row r="29" spans="1:6" x14ac:dyDescent="0.25">
      <c r="A29" s="109" t="s">
        <v>40</v>
      </c>
      <c r="F29" s="16"/>
    </row>
    <row r="30" spans="1:6" x14ac:dyDescent="0.25">
      <c r="A30" s="109" t="s">
        <v>30</v>
      </c>
      <c r="F30" s="16"/>
    </row>
    <row r="31" spans="1:6" x14ac:dyDescent="0.25">
      <c r="A31" s="109" t="s">
        <v>41</v>
      </c>
      <c r="F31" s="16"/>
    </row>
    <row r="32" spans="1:6" x14ac:dyDescent="0.25">
      <c r="A32" s="109" t="s">
        <v>32</v>
      </c>
      <c r="F32" s="16"/>
    </row>
    <row r="33" spans="1:6" x14ac:dyDescent="0.25">
      <c r="A33" s="109" t="s">
        <v>17</v>
      </c>
      <c r="F33" s="16"/>
    </row>
    <row r="34" spans="1:6" x14ac:dyDescent="0.25">
      <c r="A34" s="109" t="s">
        <v>36</v>
      </c>
      <c r="F34" s="16"/>
    </row>
    <row r="35" spans="1:6" x14ac:dyDescent="0.25">
      <c r="A35" s="109" t="s">
        <v>42</v>
      </c>
    </row>
    <row r="36" spans="1:6" x14ac:dyDescent="0.25">
      <c r="A36" s="109" t="s">
        <v>43</v>
      </c>
    </row>
    <row r="37" spans="1:6" x14ac:dyDescent="0.25">
      <c r="A37" s="109" t="s">
        <v>44</v>
      </c>
    </row>
    <row r="38" spans="1:6" x14ac:dyDescent="0.25">
      <c r="A38" s="109" t="s">
        <v>45</v>
      </c>
    </row>
    <row r="39" spans="1:6" x14ac:dyDescent="0.25">
      <c r="A39" s="109" t="s">
        <v>47</v>
      </c>
    </row>
    <row r="40" spans="1:6" x14ac:dyDescent="0.25">
      <c r="A40" s="109" t="s">
        <v>49</v>
      </c>
    </row>
    <row r="41" spans="1:6" x14ac:dyDescent="0.25">
      <c r="A41" s="109" t="s">
        <v>51</v>
      </c>
    </row>
    <row r="42" spans="1:6" x14ac:dyDescent="0.25">
      <c r="A42" s="109" t="s">
        <v>53</v>
      </c>
    </row>
    <row r="43" spans="1:6" x14ac:dyDescent="0.25">
      <c r="A43" s="109" t="s">
        <v>55</v>
      </c>
    </row>
    <row r="44" spans="1:6" s="16" customFormat="1" x14ac:dyDescent="0.25">
      <c r="A44" s="109" t="s">
        <v>57</v>
      </c>
    </row>
    <row r="45" spans="1:6" s="16" customFormat="1" x14ac:dyDescent="0.25"/>
    <row r="46" spans="1:6" s="16" customFormat="1" x14ac:dyDescent="0.25">
      <c r="A46" s="22">
        <v>1</v>
      </c>
    </row>
    <row r="47" spans="1:6" s="16" customFormat="1" x14ac:dyDescent="0.25">
      <c r="A47" s="22" t="str">
        <f>INDEX(A3:A44,A46)</f>
        <v>All malignant tumours (excl. NMSC)</v>
      </c>
    </row>
    <row r="48" spans="1:6" s="16" customFormat="1" x14ac:dyDescent="0.25">
      <c r="A48" s="18"/>
    </row>
    <row r="49" spans="1:1" s="16" customFormat="1" x14ac:dyDescent="0.25">
      <c r="A49" s="18"/>
    </row>
    <row r="50" spans="1:1" s="16" customFormat="1" x14ac:dyDescent="0.25">
      <c r="A50" s="18"/>
    </row>
    <row r="51" spans="1:1" s="16" customFormat="1" x14ac:dyDescent="0.25">
      <c r="A51" s="18"/>
    </row>
    <row r="52" spans="1:1" s="16" customFormat="1" x14ac:dyDescent="0.25"/>
    <row r="53" spans="1:1" s="16" customFormat="1" x14ac:dyDescent="0.25"/>
    <row r="54" spans="1:1" s="16" customFormat="1" x14ac:dyDescent="0.25"/>
    <row r="56" spans="1:1" x14ac:dyDescent="0.25">
      <c r="A56" s="21"/>
    </row>
    <row r="59" spans="1:1" x14ac:dyDescent="0.25">
      <c r="A59" s="2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S29"/>
  <sheetViews>
    <sheetView showGridLines="0" zoomScaleNormal="100" workbookViewId="0"/>
  </sheetViews>
  <sheetFormatPr defaultRowHeight="15" x14ac:dyDescent="0.25"/>
  <cols>
    <col min="1" max="1" width="9.140625" style="51"/>
    <col min="2" max="2" width="5.5703125" style="51" customWidth="1"/>
    <col min="3" max="16384" width="9.140625" style="51"/>
  </cols>
  <sheetData>
    <row r="1" spans="2:19" ht="15.75" thickBot="1" x14ac:dyDescent="0.3"/>
    <row r="2" spans="2:19" ht="18" customHeight="1" x14ac:dyDescent="0.25">
      <c r="B2" s="56"/>
      <c r="C2" s="57"/>
      <c r="D2" s="57"/>
      <c r="E2" s="57"/>
      <c r="F2" s="57"/>
      <c r="G2" s="57"/>
      <c r="H2" s="57"/>
      <c r="I2" s="57"/>
      <c r="J2" s="57"/>
      <c r="K2" s="57"/>
      <c r="L2" s="57"/>
      <c r="M2" s="57"/>
      <c r="N2" s="57"/>
      <c r="O2" s="57"/>
      <c r="P2" s="57"/>
      <c r="Q2" s="57"/>
      <c r="R2" s="57"/>
      <c r="S2" s="58"/>
    </row>
    <row r="3" spans="2:19" ht="18" customHeight="1" x14ac:dyDescent="0.3">
      <c r="B3" s="59"/>
      <c r="C3" s="52" t="s">
        <v>136</v>
      </c>
      <c r="D3" s="53"/>
      <c r="E3" s="53"/>
      <c r="F3" s="53"/>
      <c r="G3" s="53"/>
      <c r="H3" s="53"/>
      <c r="I3" s="53"/>
      <c r="J3" s="53"/>
      <c r="K3" s="53"/>
      <c r="L3" s="53"/>
      <c r="M3" s="53"/>
      <c r="N3" s="53"/>
      <c r="O3" s="53"/>
      <c r="P3" s="53"/>
      <c r="Q3" s="53"/>
      <c r="R3" s="53"/>
      <c r="S3" s="60"/>
    </row>
    <row r="4" spans="2:19" ht="18" customHeight="1" x14ac:dyDescent="0.25">
      <c r="B4" s="59"/>
      <c r="C4" s="54" t="s">
        <v>137</v>
      </c>
      <c r="D4" s="53"/>
      <c r="E4" s="53"/>
      <c r="F4" s="53"/>
      <c r="G4" s="53"/>
      <c r="H4" s="53"/>
      <c r="I4" s="53"/>
      <c r="J4" s="53"/>
      <c r="K4" s="53"/>
      <c r="L4" s="53"/>
      <c r="M4" s="53"/>
      <c r="N4" s="53"/>
      <c r="O4" s="53"/>
      <c r="P4" s="53"/>
      <c r="Q4" s="53"/>
      <c r="R4" s="53"/>
      <c r="S4" s="60"/>
    </row>
    <row r="5" spans="2:19" ht="18" customHeight="1" x14ac:dyDescent="0.25">
      <c r="B5" s="59"/>
      <c r="C5" s="54" t="s">
        <v>140</v>
      </c>
      <c r="D5" s="53"/>
      <c r="E5" s="53"/>
      <c r="F5" s="53"/>
      <c r="G5" s="53"/>
      <c r="H5" s="53"/>
      <c r="I5" s="53"/>
      <c r="J5" s="53"/>
      <c r="K5" s="53"/>
      <c r="L5" s="53"/>
      <c r="M5" s="53"/>
      <c r="N5" s="53"/>
      <c r="O5" s="53"/>
      <c r="P5" s="53"/>
      <c r="Q5" s="53"/>
      <c r="R5" s="53"/>
      <c r="S5" s="60"/>
    </row>
    <row r="6" spans="2:19" ht="18" customHeight="1" x14ac:dyDescent="0.25">
      <c r="B6" s="59"/>
      <c r="C6" s="54" t="s">
        <v>141</v>
      </c>
      <c r="D6" s="53"/>
      <c r="E6" s="53"/>
      <c r="F6" s="53"/>
      <c r="G6" s="53"/>
      <c r="H6" s="53"/>
      <c r="I6" s="53"/>
      <c r="J6" s="53"/>
      <c r="K6" s="53"/>
      <c r="L6" s="53"/>
      <c r="M6" s="53"/>
      <c r="N6" s="53"/>
      <c r="O6" s="53"/>
      <c r="P6" s="53"/>
      <c r="Q6" s="53"/>
      <c r="R6" s="53"/>
      <c r="S6" s="60"/>
    </row>
    <row r="7" spans="2:19" ht="18" customHeight="1" x14ac:dyDescent="0.25">
      <c r="B7" s="59"/>
      <c r="C7" s="53" t="s">
        <v>142</v>
      </c>
      <c r="D7" s="53"/>
      <c r="E7" s="53"/>
      <c r="F7" s="53"/>
      <c r="G7" s="53"/>
      <c r="H7" s="53"/>
      <c r="I7" s="53"/>
      <c r="J7" s="53"/>
      <c r="K7" s="53"/>
      <c r="L7" s="53"/>
      <c r="M7" s="53"/>
      <c r="N7" s="53"/>
      <c r="O7" s="53"/>
      <c r="P7" s="53"/>
      <c r="Q7" s="53"/>
      <c r="R7" s="53"/>
      <c r="S7" s="60"/>
    </row>
    <row r="8" spans="2:19" ht="18" customHeight="1" x14ac:dyDescent="0.25">
      <c r="B8" s="59"/>
      <c r="C8" s="53" t="s">
        <v>143</v>
      </c>
      <c r="D8" s="53"/>
      <c r="E8" s="53"/>
      <c r="F8" s="53"/>
      <c r="G8" s="53"/>
      <c r="H8" s="53"/>
      <c r="I8" s="53"/>
      <c r="J8" s="53"/>
      <c r="K8" s="53"/>
      <c r="L8" s="53"/>
      <c r="M8" s="53"/>
      <c r="N8" s="53"/>
      <c r="O8" s="53"/>
      <c r="P8" s="53"/>
      <c r="Q8" s="53"/>
      <c r="R8" s="53"/>
      <c r="S8" s="60"/>
    </row>
    <row r="9" spans="2:19" ht="18" customHeight="1" x14ac:dyDescent="0.25">
      <c r="B9" s="59"/>
      <c r="C9" s="53"/>
      <c r="D9" s="53"/>
      <c r="E9" s="53"/>
      <c r="F9" s="53"/>
      <c r="G9" s="53"/>
      <c r="H9" s="53"/>
      <c r="I9" s="53"/>
      <c r="J9" s="53"/>
      <c r="K9" s="53"/>
      <c r="L9" s="53"/>
      <c r="M9" s="53"/>
      <c r="N9" s="53"/>
      <c r="O9" s="53"/>
      <c r="P9" s="53"/>
      <c r="Q9" s="53"/>
      <c r="R9" s="53"/>
      <c r="S9" s="60"/>
    </row>
    <row r="10" spans="2:19" ht="18" customHeight="1" x14ac:dyDescent="0.25">
      <c r="B10" s="59"/>
      <c r="C10" s="54" t="s">
        <v>144</v>
      </c>
      <c r="D10" s="53"/>
      <c r="E10" s="53"/>
      <c r="F10" s="53"/>
      <c r="G10" s="53"/>
      <c r="H10" s="53"/>
      <c r="I10" s="53"/>
      <c r="J10" s="53"/>
      <c r="K10" s="53"/>
      <c r="L10" s="53"/>
      <c r="M10" s="53"/>
      <c r="N10" s="53"/>
      <c r="O10" s="53"/>
      <c r="P10" s="53"/>
      <c r="Q10" s="53"/>
      <c r="R10" s="53"/>
      <c r="S10" s="60"/>
    </row>
    <row r="11" spans="2:19" ht="18" customHeight="1" x14ac:dyDescent="0.25">
      <c r="B11" s="59"/>
      <c r="C11" s="53" t="s">
        <v>145</v>
      </c>
      <c r="D11" s="53"/>
      <c r="E11" s="53"/>
      <c r="F11" s="53"/>
      <c r="G11" s="53"/>
      <c r="H11" s="53"/>
      <c r="I11" s="53"/>
      <c r="J11" s="53"/>
      <c r="K11" s="53"/>
      <c r="L11" s="53"/>
      <c r="M11" s="53"/>
      <c r="N11" s="53"/>
      <c r="O11" s="53"/>
      <c r="P11" s="53"/>
      <c r="Q11" s="53"/>
      <c r="R11" s="53"/>
      <c r="S11" s="60"/>
    </row>
    <row r="12" spans="2:19" ht="18" customHeight="1" x14ac:dyDescent="0.25">
      <c r="B12" s="59"/>
      <c r="C12" s="53"/>
      <c r="D12" s="53"/>
      <c r="E12" s="53"/>
      <c r="F12" s="53"/>
      <c r="G12" s="53"/>
      <c r="H12" s="53"/>
      <c r="I12" s="53"/>
      <c r="J12" s="53"/>
      <c r="K12" s="53"/>
      <c r="L12" s="53"/>
      <c r="M12" s="53"/>
      <c r="N12" s="53"/>
      <c r="O12" s="53"/>
      <c r="P12" s="53"/>
      <c r="Q12" s="53"/>
      <c r="R12" s="53"/>
      <c r="S12" s="60"/>
    </row>
    <row r="13" spans="2:19" ht="18" customHeight="1" x14ac:dyDescent="0.25">
      <c r="B13" s="59"/>
      <c r="C13" s="54" t="s">
        <v>138</v>
      </c>
      <c r="D13" s="53"/>
      <c r="E13" s="53"/>
      <c r="F13" s="53"/>
      <c r="G13" s="53"/>
      <c r="H13" s="53"/>
      <c r="I13" s="53"/>
      <c r="J13" s="53"/>
      <c r="K13" s="53"/>
      <c r="L13" s="53"/>
      <c r="M13" s="53"/>
      <c r="N13" s="53"/>
      <c r="O13" s="53"/>
      <c r="P13" s="53"/>
      <c r="Q13" s="53"/>
      <c r="R13" s="53"/>
      <c r="S13" s="60"/>
    </row>
    <row r="14" spans="2:19" ht="18" customHeight="1" x14ac:dyDescent="0.25">
      <c r="B14" s="59"/>
      <c r="C14" s="55" t="s">
        <v>147</v>
      </c>
      <c r="D14" s="53"/>
      <c r="E14" s="53"/>
      <c r="F14" s="53"/>
      <c r="G14" s="53"/>
      <c r="H14" s="53"/>
      <c r="I14" s="53"/>
      <c r="J14" s="53"/>
      <c r="K14" s="53"/>
      <c r="L14" s="53"/>
      <c r="M14" s="53"/>
      <c r="N14" s="53"/>
      <c r="O14" s="53"/>
      <c r="P14" s="53"/>
      <c r="Q14" s="53"/>
      <c r="R14" s="53"/>
      <c r="S14" s="60"/>
    </row>
    <row r="15" spans="2:19" ht="18" customHeight="1" x14ac:dyDescent="0.25">
      <c r="B15" s="59"/>
      <c r="C15" s="54" t="s">
        <v>148</v>
      </c>
      <c r="D15" s="53"/>
      <c r="E15" s="53"/>
      <c r="F15" s="53"/>
      <c r="G15" s="53"/>
      <c r="H15" s="53"/>
      <c r="I15" s="53"/>
      <c r="J15" s="55" t="s">
        <v>146</v>
      </c>
      <c r="K15" s="53"/>
      <c r="L15" s="53"/>
      <c r="M15" s="53"/>
      <c r="N15" s="53"/>
      <c r="O15" s="53"/>
      <c r="P15" s="53"/>
      <c r="Q15" s="53"/>
      <c r="R15" s="53"/>
      <c r="S15" s="60"/>
    </row>
    <row r="16" spans="2:19" ht="18" customHeight="1" x14ac:dyDescent="0.25">
      <c r="B16" s="59"/>
      <c r="C16" s="53"/>
      <c r="D16" s="53"/>
      <c r="E16" s="53"/>
      <c r="F16" s="53"/>
      <c r="G16" s="53"/>
      <c r="H16" s="53"/>
      <c r="I16" s="53"/>
      <c r="J16" s="53"/>
      <c r="K16" s="53"/>
      <c r="L16" s="53"/>
      <c r="M16" s="53"/>
      <c r="N16" s="53"/>
      <c r="O16" s="53"/>
      <c r="P16" s="53"/>
      <c r="Q16" s="53"/>
      <c r="R16" s="53"/>
      <c r="S16" s="60"/>
    </row>
    <row r="17" spans="2:19" ht="18" customHeight="1" x14ac:dyDescent="0.25">
      <c r="B17" s="59"/>
      <c r="C17" s="53"/>
      <c r="D17" s="53"/>
      <c r="E17" s="53"/>
      <c r="F17" s="53"/>
      <c r="G17" s="53"/>
      <c r="H17" s="53"/>
      <c r="I17" s="53"/>
      <c r="J17" s="53"/>
      <c r="K17" s="53"/>
      <c r="L17" s="53"/>
      <c r="M17" s="53"/>
      <c r="N17" s="53"/>
      <c r="O17" s="53"/>
      <c r="P17" s="53"/>
      <c r="Q17" s="53"/>
      <c r="R17" s="53"/>
      <c r="S17" s="60"/>
    </row>
    <row r="18" spans="2:19" ht="18" customHeight="1" x14ac:dyDescent="0.25">
      <c r="B18" s="59"/>
      <c r="C18" s="54" t="s">
        <v>194</v>
      </c>
      <c r="D18" s="53"/>
      <c r="E18" s="53"/>
      <c r="F18" s="53"/>
      <c r="G18" s="53"/>
      <c r="H18" s="53"/>
      <c r="I18" s="53"/>
      <c r="J18" s="53"/>
      <c r="K18" s="53"/>
      <c r="L18" s="53"/>
      <c r="M18" s="53"/>
      <c r="N18" s="53"/>
      <c r="O18" s="53"/>
      <c r="P18" s="53"/>
      <c r="Q18" s="53"/>
      <c r="R18" s="53"/>
      <c r="S18" s="60"/>
    </row>
    <row r="19" spans="2:19" ht="18" customHeight="1" x14ac:dyDescent="0.25">
      <c r="B19" s="59"/>
      <c r="C19" s="55" t="s">
        <v>149</v>
      </c>
      <c r="D19" s="53"/>
      <c r="E19" s="53"/>
      <c r="F19" s="53"/>
      <c r="G19" s="53"/>
      <c r="H19" s="53"/>
      <c r="I19" s="53"/>
      <c r="J19" s="53"/>
      <c r="K19" s="53"/>
      <c r="L19" s="53"/>
      <c r="M19" s="53"/>
      <c r="N19" s="53"/>
      <c r="O19" s="53"/>
      <c r="P19" s="53"/>
      <c r="Q19" s="53"/>
      <c r="R19" s="53"/>
      <c r="S19" s="60"/>
    </row>
    <row r="20" spans="2:19" ht="18" customHeight="1" x14ac:dyDescent="0.25">
      <c r="B20" s="59"/>
      <c r="C20" s="53"/>
      <c r="D20" s="53"/>
      <c r="E20" s="53"/>
      <c r="F20" s="53"/>
      <c r="G20" s="53"/>
      <c r="H20" s="53"/>
      <c r="I20" s="53"/>
      <c r="J20" s="53"/>
      <c r="K20" s="53"/>
      <c r="L20" s="53"/>
      <c r="M20" s="53"/>
      <c r="N20" s="53"/>
      <c r="O20" s="53"/>
      <c r="P20" s="53"/>
      <c r="Q20" s="53"/>
      <c r="R20" s="53"/>
      <c r="S20" s="60"/>
    </row>
    <row r="21" spans="2:19" ht="18" customHeight="1" x14ac:dyDescent="0.25">
      <c r="B21" s="59"/>
      <c r="C21" s="53"/>
      <c r="D21" s="53"/>
      <c r="E21" s="53"/>
      <c r="F21" s="53"/>
      <c r="G21" s="53"/>
      <c r="H21" s="53"/>
      <c r="I21" s="53"/>
      <c r="J21" s="53"/>
      <c r="K21" s="53"/>
      <c r="L21" s="53"/>
      <c r="M21" s="53"/>
      <c r="N21" s="53"/>
      <c r="O21" s="53"/>
      <c r="P21" s="53"/>
      <c r="Q21" s="53"/>
      <c r="R21" s="53"/>
      <c r="S21" s="60"/>
    </row>
    <row r="22" spans="2:19" ht="18" customHeight="1" x14ac:dyDescent="0.3">
      <c r="B22" s="59"/>
      <c r="C22" s="52" t="s">
        <v>182</v>
      </c>
      <c r="D22" s="53"/>
      <c r="E22" s="53"/>
      <c r="F22" s="53"/>
      <c r="G22" s="53"/>
      <c r="H22" s="53"/>
      <c r="I22" s="53"/>
      <c r="J22" s="53"/>
      <c r="K22" s="53"/>
      <c r="L22" s="53"/>
      <c r="M22" s="53"/>
      <c r="N22" s="53"/>
      <c r="O22" s="53"/>
      <c r="P22" s="53"/>
      <c r="Q22" s="53"/>
      <c r="R22" s="53"/>
      <c r="S22" s="60"/>
    </row>
    <row r="23" spans="2:19" ht="18" customHeight="1" x14ac:dyDescent="0.25">
      <c r="B23" s="59"/>
      <c r="C23" s="54" t="s">
        <v>183</v>
      </c>
      <c r="D23" s="53"/>
      <c r="E23" s="53"/>
      <c r="F23" s="53"/>
      <c r="G23" s="53"/>
      <c r="H23" s="53"/>
      <c r="I23" s="53"/>
      <c r="J23" s="53"/>
      <c r="K23" s="53"/>
      <c r="L23" s="53"/>
      <c r="M23" s="53"/>
      <c r="N23" s="53"/>
      <c r="O23" s="53"/>
      <c r="P23" s="53"/>
      <c r="Q23" s="53"/>
      <c r="R23" s="53"/>
      <c r="S23" s="60"/>
    </row>
    <row r="24" spans="2:19" ht="18" customHeight="1" x14ac:dyDescent="0.25">
      <c r="B24" s="59"/>
      <c r="C24" s="54" t="s">
        <v>201</v>
      </c>
      <c r="D24" s="53"/>
      <c r="E24" s="53"/>
      <c r="F24" s="53"/>
      <c r="G24" s="53"/>
      <c r="H24" s="53"/>
      <c r="I24" s="53"/>
      <c r="J24" s="53"/>
      <c r="K24" s="53"/>
      <c r="L24" s="53"/>
      <c r="M24" s="53"/>
      <c r="N24" s="53"/>
      <c r="O24" s="53"/>
      <c r="P24" s="53"/>
      <c r="Q24" s="53"/>
      <c r="R24" s="53"/>
      <c r="S24" s="60"/>
    </row>
    <row r="25" spans="2:19" ht="18" customHeight="1" x14ac:dyDescent="0.25">
      <c r="B25" s="59"/>
      <c r="C25" s="54" t="s">
        <v>199</v>
      </c>
      <c r="D25" s="53"/>
      <c r="E25" s="53"/>
      <c r="F25" s="53"/>
      <c r="G25" s="53"/>
      <c r="H25" s="53"/>
      <c r="I25" s="53"/>
      <c r="J25" s="53"/>
      <c r="K25" s="53"/>
      <c r="L25" s="53"/>
      <c r="M25" s="53"/>
      <c r="N25" s="53"/>
      <c r="O25" s="53"/>
      <c r="P25" s="53"/>
      <c r="Q25" s="53"/>
      <c r="R25" s="53"/>
      <c r="S25" s="60"/>
    </row>
    <row r="26" spans="2:19" ht="18" customHeight="1" x14ac:dyDescent="0.25">
      <c r="B26" s="59"/>
      <c r="C26" s="53" t="s">
        <v>198</v>
      </c>
      <c r="D26" s="53"/>
      <c r="E26" s="53"/>
      <c r="F26" s="53"/>
      <c r="G26" s="53"/>
      <c r="H26" s="53"/>
      <c r="I26" s="53"/>
      <c r="J26" s="53"/>
      <c r="K26" s="53"/>
      <c r="L26" s="53"/>
      <c r="M26" s="53"/>
      <c r="N26" s="53"/>
      <c r="O26" s="53"/>
      <c r="P26" s="53"/>
      <c r="Q26" s="53"/>
      <c r="R26" s="53"/>
      <c r="S26" s="60"/>
    </row>
    <row r="27" spans="2:19" ht="18" customHeight="1" x14ac:dyDescent="0.25">
      <c r="B27" s="59"/>
      <c r="C27" s="54" t="s">
        <v>139</v>
      </c>
      <c r="D27" s="53"/>
      <c r="E27" s="53"/>
      <c r="F27" s="53"/>
      <c r="G27" s="53"/>
      <c r="H27" s="53"/>
      <c r="I27" s="53"/>
      <c r="J27" s="53"/>
      <c r="K27" s="53"/>
      <c r="L27" s="53"/>
      <c r="M27" s="53"/>
      <c r="N27" s="53"/>
      <c r="O27" s="53"/>
      <c r="P27" s="53"/>
      <c r="Q27" s="53"/>
      <c r="R27" s="53"/>
      <c r="S27" s="60"/>
    </row>
    <row r="28" spans="2:19" ht="18" customHeight="1" x14ac:dyDescent="0.25">
      <c r="B28" s="59"/>
      <c r="C28" s="54" t="s">
        <v>158</v>
      </c>
      <c r="D28" s="53"/>
      <c r="E28" s="53"/>
      <c r="F28" s="53"/>
      <c r="G28" s="53"/>
      <c r="H28" s="53"/>
      <c r="I28" s="53"/>
      <c r="J28" s="53"/>
      <c r="K28" s="53"/>
      <c r="L28" s="53"/>
      <c r="M28" s="53"/>
      <c r="N28" s="53"/>
      <c r="O28" s="53"/>
      <c r="P28" s="53"/>
      <c r="Q28" s="53"/>
      <c r="R28" s="53"/>
      <c r="S28" s="60"/>
    </row>
    <row r="29" spans="2:19" ht="20.25" customHeight="1" thickBot="1" x14ac:dyDescent="0.3">
      <c r="B29" s="61"/>
      <c r="C29" s="62"/>
      <c r="D29" s="62"/>
      <c r="E29" s="62"/>
      <c r="F29" s="62"/>
      <c r="G29" s="62"/>
      <c r="H29" s="62"/>
      <c r="I29" s="62"/>
      <c r="J29" s="62"/>
      <c r="K29" s="62"/>
      <c r="L29" s="62"/>
      <c r="M29" s="62"/>
      <c r="N29" s="62"/>
      <c r="O29" s="62"/>
      <c r="P29" s="62"/>
      <c r="Q29" s="62"/>
      <c r="R29" s="62"/>
      <c r="S29" s="63"/>
    </row>
  </sheetData>
  <hyperlinks>
    <hyperlink ref="C14" r:id="rId1"/>
    <hyperlink ref="J15" r:id="rId2"/>
    <hyperlink ref="C19" r:id="rId3"/>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61"/>
  <sheetViews>
    <sheetView showGridLines="0" zoomScaleNormal="100" workbookViewId="0"/>
  </sheetViews>
  <sheetFormatPr defaultRowHeight="15.75" x14ac:dyDescent="0.25"/>
  <cols>
    <col min="1" max="1" width="4.5703125" style="42" customWidth="1"/>
    <col min="2" max="2" width="20.42578125" style="42" customWidth="1"/>
    <col min="3" max="3" width="45.28515625" style="42" customWidth="1"/>
    <col min="4" max="4" width="94" style="42" bestFit="1" customWidth="1"/>
    <col min="5" max="5" width="39.28515625" style="42" customWidth="1"/>
    <col min="6" max="6" width="37.7109375" style="42" customWidth="1"/>
    <col min="7" max="7" width="24" style="42" bestFit="1" customWidth="1"/>
    <col min="8" max="8" width="24" style="42" customWidth="1"/>
    <col min="9" max="9" width="23.28515625" style="42" customWidth="1"/>
    <col min="10" max="10" width="23.5703125" style="42" customWidth="1"/>
    <col min="11" max="258" width="9.140625" style="42"/>
    <col min="259" max="259" width="41.28515625" style="42" customWidth="1"/>
    <col min="260" max="260" width="59.5703125" style="42" customWidth="1"/>
    <col min="261" max="262" width="24" style="42" customWidth="1"/>
    <col min="263" max="263" width="24" style="42" bestFit="1" customWidth="1"/>
    <col min="264" max="264" width="24" style="42" customWidth="1"/>
    <col min="265" max="265" width="10.28515625" style="42" customWidth="1"/>
    <col min="266" max="266" width="10.28515625" style="42" bestFit="1" customWidth="1"/>
    <col min="267" max="514" width="9.140625" style="42"/>
    <col min="515" max="515" width="41.28515625" style="42" customWidth="1"/>
    <col min="516" max="516" width="59.5703125" style="42" customWidth="1"/>
    <col min="517" max="518" width="24" style="42" customWidth="1"/>
    <col min="519" max="519" width="24" style="42" bestFit="1" customWidth="1"/>
    <col min="520" max="520" width="24" style="42" customWidth="1"/>
    <col min="521" max="521" width="10.28515625" style="42" customWidth="1"/>
    <col min="522" max="522" width="10.28515625" style="42" bestFit="1" customWidth="1"/>
    <col min="523" max="770" width="9.140625" style="42"/>
    <col min="771" max="771" width="41.28515625" style="42" customWidth="1"/>
    <col min="772" max="772" width="59.5703125" style="42" customWidth="1"/>
    <col min="773" max="774" width="24" style="42" customWidth="1"/>
    <col min="775" max="775" width="24" style="42" bestFit="1" customWidth="1"/>
    <col min="776" max="776" width="24" style="42" customWidth="1"/>
    <col min="777" max="777" width="10.28515625" style="42" customWidth="1"/>
    <col min="778" max="778" width="10.28515625" style="42" bestFit="1" customWidth="1"/>
    <col min="779" max="1026" width="9.140625" style="42"/>
    <col min="1027" max="1027" width="41.28515625" style="42" customWidth="1"/>
    <col min="1028" max="1028" width="59.5703125" style="42" customWidth="1"/>
    <col min="1029" max="1030" width="24" style="42" customWidth="1"/>
    <col min="1031" max="1031" width="24" style="42" bestFit="1" customWidth="1"/>
    <col min="1032" max="1032" width="24" style="42" customWidth="1"/>
    <col min="1033" max="1033" width="10.28515625" style="42" customWidth="1"/>
    <col min="1034" max="1034" width="10.28515625" style="42" bestFit="1" customWidth="1"/>
    <col min="1035" max="1282" width="9.140625" style="42"/>
    <col min="1283" max="1283" width="41.28515625" style="42" customWidth="1"/>
    <col min="1284" max="1284" width="59.5703125" style="42" customWidth="1"/>
    <col min="1285" max="1286" width="24" style="42" customWidth="1"/>
    <col min="1287" max="1287" width="24" style="42" bestFit="1" customWidth="1"/>
    <col min="1288" max="1288" width="24" style="42" customWidth="1"/>
    <col min="1289" max="1289" width="10.28515625" style="42" customWidth="1"/>
    <col min="1290" max="1290" width="10.28515625" style="42" bestFit="1" customWidth="1"/>
    <col min="1291" max="1538" width="9.140625" style="42"/>
    <col min="1539" max="1539" width="41.28515625" style="42" customWidth="1"/>
    <col min="1540" max="1540" width="59.5703125" style="42" customWidth="1"/>
    <col min="1541" max="1542" width="24" style="42" customWidth="1"/>
    <col min="1543" max="1543" width="24" style="42" bestFit="1" customWidth="1"/>
    <col min="1544" max="1544" width="24" style="42" customWidth="1"/>
    <col min="1545" max="1545" width="10.28515625" style="42" customWidth="1"/>
    <col min="1546" max="1546" width="10.28515625" style="42" bestFit="1" customWidth="1"/>
    <col min="1547" max="1794" width="9.140625" style="42"/>
    <col min="1795" max="1795" width="41.28515625" style="42" customWidth="1"/>
    <col min="1796" max="1796" width="59.5703125" style="42" customWidth="1"/>
    <col min="1797" max="1798" width="24" style="42" customWidth="1"/>
    <col min="1799" max="1799" width="24" style="42" bestFit="1" customWidth="1"/>
    <col min="1800" max="1800" width="24" style="42" customWidth="1"/>
    <col min="1801" max="1801" width="10.28515625" style="42" customWidth="1"/>
    <col min="1802" max="1802" width="10.28515625" style="42" bestFit="1" customWidth="1"/>
    <col min="1803" max="2050" width="9.140625" style="42"/>
    <col min="2051" max="2051" width="41.28515625" style="42" customWidth="1"/>
    <col min="2052" max="2052" width="59.5703125" style="42" customWidth="1"/>
    <col min="2053" max="2054" width="24" style="42" customWidth="1"/>
    <col min="2055" max="2055" width="24" style="42" bestFit="1" customWidth="1"/>
    <col min="2056" max="2056" width="24" style="42" customWidth="1"/>
    <col min="2057" max="2057" width="10.28515625" style="42" customWidth="1"/>
    <col min="2058" max="2058" width="10.28515625" style="42" bestFit="1" customWidth="1"/>
    <col min="2059" max="2306" width="9.140625" style="42"/>
    <col min="2307" max="2307" width="41.28515625" style="42" customWidth="1"/>
    <col min="2308" max="2308" width="59.5703125" style="42" customWidth="1"/>
    <col min="2309" max="2310" width="24" style="42" customWidth="1"/>
    <col min="2311" max="2311" width="24" style="42" bestFit="1" customWidth="1"/>
    <col min="2312" max="2312" width="24" style="42" customWidth="1"/>
    <col min="2313" max="2313" width="10.28515625" style="42" customWidth="1"/>
    <col min="2314" max="2314" width="10.28515625" style="42" bestFit="1" customWidth="1"/>
    <col min="2315" max="2562" width="9.140625" style="42"/>
    <col min="2563" max="2563" width="41.28515625" style="42" customWidth="1"/>
    <col min="2564" max="2564" width="59.5703125" style="42" customWidth="1"/>
    <col min="2565" max="2566" width="24" style="42" customWidth="1"/>
    <col min="2567" max="2567" width="24" style="42" bestFit="1" customWidth="1"/>
    <col min="2568" max="2568" width="24" style="42" customWidth="1"/>
    <col min="2569" max="2569" width="10.28515625" style="42" customWidth="1"/>
    <col min="2570" max="2570" width="10.28515625" style="42" bestFit="1" customWidth="1"/>
    <col min="2571" max="2818" width="9.140625" style="42"/>
    <col min="2819" max="2819" width="41.28515625" style="42" customWidth="1"/>
    <col min="2820" max="2820" width="59.5703125" style="42" customWidth="1"/>
    <col min="2821" max="2822" width="24" style="42" customWidth="1"/>
    <col min="2823" max="2823" width="24" style="42" bestFit="1" customWidth="1"/>
    <col min="2824" max="2824" width="24" style="42" customWidth="1"/>
    <col min="2825" max="2825" width="10.28515625" style="42" customWidth="1"/>
    <col min="2826" max="2826" width="10.28515625" style="42" bestFit="1" customWidth="1"/>
    <col min="2827" max="3074" width="9.140625" style="42"/>
    <col min="3075" max="3075" width="41.28515625" style="42" customWidth="1"/>
    <col min="3076" max="3076" width="59.5703125" style="42" customWidth="1"/>
    <col min="3077" max="3078" width="24" style="42" customWidth="1"/>
    <col min="3079" max="3079" width="24" style="42" bestFit="1" customWidth="1"/>
    <col min="3080" max="3080" width="24" style="42" customWidth="1"/>
    <col min="3081" max="3081" width="10.28515625" style="42" customWidth="1"/>
    <col min="3082" max="3082" width="10.28515625" style="42" bestFit="1" customWidth="1"/>
    <col min="3083" max="3330" width="9.140625" style="42"/>
    <col min="3331" max="3331" width="41.28515625" style="42" customWidth="1"/>
    <col min="3332" max="3332" width="59.5703125" style="42" customWidth="1"/>
    <col min="3333" max="3334" width="24" style="42" customWidth="1"/>
    <col min="3335" max="3335" width="24" style="42" bestFit="1" customWidth="1"/>
    <col min="3336" max="3336" width="24" style="42" customWidth="1"/>
    <col min="3337" max="3337" width="10.28515625" style="42" customWidth="1"/>
    <col min="3338" max="3338" width="10.28515625" style="42" bestFit="1" customWidth="1"/>
    <col min="3339" max="3586" width="9.140625" style="42"/>
    <col min="3587" max="3587" width="41.28515625" style="42" customWidth="1"/>
    <col min="3588" max="3588" width="59.5703125" style="42" customWidth="1"/>
    <col min="3589" max="3590" width="24" style="42" customWidth="1"/>
    <col min="3591" max="3591" width="24" style="42" bestFit="1" customWidth="1"/>
    <col min="3592" max="3592" width="24" style="42" customWidth="1"/>
    <col min="3593" max="3593" width="10.28515625" style="42" customWidth="1"/>
    <col min="3594" max="3594" width="10.28515625" style="42" bestFit="1" customWidth="1"/>
    <col min="3595" max="3842" width="9.140625" style="42"/>
    <col min="3843" max="3843" width="41.28515625" style="42" customWidth="1"/>
    <col min="3844" max="3844" width="59.5703125" style="42" customWidth="1"/>
    <col min="3845" max="3846" width="24" style="42" customWidth="1"/>
    <col min="3847" max="3847" width="24" style="42" bestFit="1" customWidth="1"/>
    <col min="3848" max="3848" width="24" style="42" customWidth="1"/>
    <col min="3849" max="3849" width="10.28515625" style="42" customWidth="1"/>
    <col min="3850" max="3850" width="10.28515625" style="42" bestFit="1" customWidth="1"/>
    <col min="3851" max="4098" width="9.140625" style="42"/>
    <col min="4099" max="4099" width="41.28515625" style="42" customWidth="1"/>
    <col min="4100" max="4100" width="59.5703125" style="42" customWidth="1"/>
    <col min="4101" max="4102" width="24" style="42" customWidth="1"/>
    <col min="4103" max="4103" width="24" style="42" bestFit="1" customWidth="1"/>
    <col min="4104" max="4104" width="24" style="42" customWidth="1"/>
    <col min="4105" max="4105" width="10.28515625" style="42" customWidth="1"/>
    <col min="4106" max="4106" width="10.28515625" style="42" bestFit="1" customWidth="1"/>
    <col min="4107" max="4354" width="9.140625" style="42"/>
    <col min="4355" max="4355" width="41.28515625" style="42" customWidth="1"/>
    <col min="4356" max="4356" width="59.5703125" style="42" customWidth="1"/>
    <col min="4357" max="4358" width="24" style="42" customWidth="1"/>
    <col min="4359" max="4359" width="24" style="42" bestFit="1" customWidth="1"/>
    <col min="4360" max="4360" width="24" style="42" customWidth="1"/>
    <col min="4361" max="4361" width="10.28515625" style="42" customWidth="1"/>
    <col min="4362" max="4362" width="10.28515625" style="42" bestFit="1" customWidth="1"/>
    <col min="4363" max="4610" width="9.140625" style="42"/>
    <col min="4611" max="4611" width="41.28515625" style="42" customWidth="1"/>
    <col min="4612" max="4612" width="59.5703125" style="42" customWidth="1"/>
    <col min="4613" max="4614" width="24" style="42" customWidth="1"/>
    <col min="4615" max="4615" width="24" style="42" bestFit="1" customWidth="1"/>
    <col min="4616" max="4616" width="24" style="42" customWidth="1"/>
    <col min="4617" max="4617" width="10.28515625" style="42" customWidth="1"/>
    <col min="4618" max="4618" width="10.28515625" style="42" bestFit="1" customWidth="1"/>
    <col min="4619" max="4866" width="9.140625" style="42"/>
    <col min="4867" max="4867" width="41.28515625" style="42" customWidth="1"/>
    <col min="4868" max="4868" width="59.5703125" style="42" customWidth="1"/>
    <col min="4869" max="4870" width="24" style="42" customWidth="1"/>
    <col min="4871" max="4871" width="24" style="42" bestFit="1" customWidth="1"/>
    <col min="4872" max="4872" width="24" style="42" customWidth="1"/>
    <col min="4873" max="4873" width="10.28515625" style="42" customWidth="1"/>
    <col min="4874" max="4874" width="10.28515625" style="42" bestFit="1" customWidth="1"/>
    <col min="4875" max="5122" width="9.140625" style="42"/>
    <col min="5123" max="5123" width="41.28515625" style="42" customWidth="1"/>
    <col min="5124" max="5124" width="59.5703125" style="42" customWidth="1"/>
    <col min="5125" max="5126" width="24" style="42" customWidth="1"/>
    <col min="5127" max="5127" width="24" style="42" bestFit="1" customWidth="1"/>
    <col min="5128" max="5128" width="24" style="42" customWidth="1"/>
    <col min="5129" max="5129" width="10.28515625" style="42" customWidth="1"/>
    <col min="5130" max="5130" width="10.28515625" style="42" bestFit="1" customWidth="1"/>
    <col min="5131" max="5378" width="9.140625" style="42"/>
    <col min="5379" max="5379" width="41.28515625" style="42" customWidth="1"/>
    <col min="5380" max="5380" width="59.5703125" style="42" customWidth="1"/>
    <col min="5381" max="5382" width="24" style="42" customWidth="1"/>
    <col min="5383" max="5383" width="24" style="42" bestFit="1" customWidth="1"/>
    <col min="5384" max="5384" width="24" style="42" customWidth="1"/>
    <col min="5385" max="5385" width="10.28515625" style="42" customWidth="1"/>
    <col min="5386" max="5386" width="10.28515625" style="42" bestFit="1" customWidth="1"/>
    <col min="5387" max="5634" width="9.140625" style="42"/>
    <col min="5635" max="5635" width="41.28515625" style="42" customWidth="1"/>
    <col min="5636" max="5636" width="59.5703125" style="42" customWidth="1"/>
    <col min="5637" max="5638" width="24" style="42" customWidth="1"/>
    <col min="5639" max="5639" width="24" style="42" bestFit="1" customWidth="1"/>
    <col min="5640" max="5640" width="24" style="42" customWidth="1"/>
    <col min="5641" max="5641" width="10.28515625" style="42" customWidth="1"/>
    <col min="5642" max="5642" width="10.28515625" style="42" bestFit="1" customWidth="1"/>
    <col min="5643" max="5890" width="9.140625" style="42"/>
    <col min="5891" max="5891" width="41.28515625" style="42" customWidth="1"/>
    <col min="5892" max="5892" width="59.5703125" style="42" customWidth="1"/>
    <col min="5893" max="5894" width="24" style="42" customWidth="1"/>
    <col min="5895" max="5895" width="24" style="42" bestFit="1" customWidth="1"/>
    <col min="5896" max="5896" width="24" style="42" customWidth="1"/>
    <col min="5897" max="5897" width="10.28515625" style="42" customWidth="1"/>
    <col min="5898" max="5898" width="10.28515625" style="42" bestFit="1" customWidth="1"/>
    <col min="5899" max="6146" width="9.140625" style="42"/>
    <col min="6147" max="6147" width="41.28515625" style="42" customWidth="1"/>
    <col min="6148" max="6148" width="59.5703125" style="42" customWidth="1"/>
    <col min="6149" max="6150" width="24" style="42" customWidth="1"/>
    <col min="6151" max="6151" width="24" style="42" bestFit="1" customWidth="1"/>
    <col min="6152" max="6152" width="24" style="42" customWidth="1"/>
    <col min="6153" max="6153" width="10.28515625" style="42" customWidth="1"/>
    <col min="6154" max="6154" width="10.28515625" style="42" bestFit="1" customWidth="1"/>
    <col min="6155" max="6402" width="9.140625" style="42"/>
    <col min="6403" max="6403" width="41.28515625" style="42" customWidth="1"/>
    <col min="6404" max="6404" width="59.5703125" style="42" customWidth="1"/>
    <col min="6405" max="6406" width="24" style="42" customWidth="1"/>
    <col min="6407" max="6407" width="24" style="42" bestFit="1" customWidth="1"/>
    <col min="6408" max="6408" width="24" style="42" customWidth="1"/>
    <col min="6409" max="6409" width="10.28515625" style="42" customWidth="1"/>
    <col min="6410" max="6410" width="10.28515625" style="42" bestFit="1" customWidth="1"/>
    <col min="6411" max="6658" width="9.140625" style="42"/>
    <col min="6659" max="6659" width="41.28515625" style="42" customWidth="1"/>
    <col min="6660" max="6660" width="59.5703125" style="42" customWidth="1"/>
    <col min="6661" max="6662" width="24" style="42" customWidth="1"/>
    <col min="6663" max="6663" width="24" style="42" bestFit="1" customWidth="1"/>
    <col min="6664" max="6664" width="24" style="42" customWidth="1"/>
    <col min="6665" max="6665" width="10.28515625" style="42" customWidth="1"/>
    <col min="6666" max="6666" width="10.28515625" style="42" bestFit="1" customWidth="1"/>
    <col min="6667" max="6914" width="9.140625" style="42"/>
    <col min="6915" max="6915" width="41.28515625" style="42" customWidth="1"/>
    <col min="6916" max="6916" width="59.5703125" style="42" customWidth="1"/>
    <col min="6917" max="6918" width="24" style="42" customWidth="1"/>
    <col min="6919" max="6919" width="24" style="42" bestFit="1" customWidth="1"/>
    <col min="6920" max="6920" width="24" style="42" customWidth="1"/>
    <col min="6921" max="6921" width="10.28515625" style="42" customWidth="1"/>
    <col min="6922" max="6922" width="10.28515625" style="42" bestFit="1" customWidth="1"/>
    <col min="6923" max="7170" width="9.140625" style="42"/>
    <col min="7171" max="7171" width="41.28515625" style="42" customWidth="1"/>
    <col min="7172" max="7172" width="59.5703125" style="42" customWidth="1"/>
    <col min="7173" max="7174" width="24" style="42" customWidth="1"/>
    <col min="7175" max="7175" width="24" style="42" bestFit="1" customWidth="1"/>
    <col min="7176" max="7176" width="24" style="42" customWidth="1"/>
    <col min="7177" max="7177" width="10.28515625" style="42" customWidth="1"/>
    <col min="7178" max="7178" width="10.28515625" style="42" bestFit="1" customWidth="1"/>
    <col min="7179" max="7426" width="9.140625" style="42"/>
    <col min="7427" max="7427" width="41.28515625" style="42" customWidth="1"/>
    <col min="7428" max="7428" width="59.5703125" style="42" customWidth="1"/>
    <col min="7429" max="7430" width="24" style="42" customWidth="1"/>
    <col min="7431" max="7431" width="24" style="42" bestFit="1" customWidth="1"/>
    <col min="7432" max="7432" width="24" style="42" customWidth="1"/>
    <col min="7433" max="7433" width="10.28515625" style="42" customWidth="1"/>
    <col min="7434" max="7434" width="10.28515625" style="42" bestFit="1" customWidth="1"/>
    <col min="7435" max="7682" width="9.140625" style="42"/>
    <col min="7683" max="7683" width="41.28515625" style="42" customWidth="1"/>
    <col min="7684" max="7684" width="59.5703125" style="42" customWidth="1"/>
    <col min="7685" max="7686" width="24" style="42" customWidth="1"/>
    <col min="7687" max="7687" width="24" style="42" bestFit="1" customWidth="1"/>
    <col min="7688" max="7688" width="24" style="42" customWidth="1"/>
    <col min="7689" max="7689" width="10.28515625" style="42" customWidth="1"/>
    <col min="7690" max="7690" width="10.28515625" style="42" bestFit="1" customWidth="1"/>
    <col min="7691" max="7938" width="9.140625" style="42"/>
    <col min="7939" max="7939" width="41.28515625" style="42" customWidth="1"/>
    <col min="7940" max="7940" width="59.5703125" style="42" customWidth="1"/>
    <col min="7941" max="7942" width="24" style="42" customWidth="1"/>
    <col min="7943" max="7943" width="24" style="42" bestFit="1" customWidth="1"/>
    <col min="7944" max="7944" width="24" style="42" customWidth="1"/>
    <col min="7945" max="7945" width="10.28515625" style="42" customWidth="1"/>
    <col min="7946" max="7946" width="10.28515625" style="42" bestFit="1" customWidth="1"/>
    <col min="7947" max="8194" width="9.140625" style="42"/>
    <col min="8195" max="8195" width="41.28515625" style="42" customWidth="1"/>
    <col min="8196" max="8196" width="59.5703125" style="42" customWidth="1"/>
    <col min="8197" max="8198" width="24" style="42" customWidth="1"/>
    <col min="8199" max="8199" width="24" style="42" bestFit="1" customWidth="1"/>
    <col min="8200" max="8200" width="24" style="42" customWidth="1"/>
    <col min="8201" max="8201" width="10.28515625" style="42" customWidth="1"/>
    <col min="8202" max="8202" width="10.28515625" style="42" bestFit="1" customWidth="1"/>
    <col min="8203" max="8450" width="9.140625" style="42"/>
    <col min="8451" max="8451" width="41.28515625" style="42" customWidth="1"/>
    <col min="8452" max="8452" width="59.5703125" style="42" customWidth="1"/>
    <col min="8453" max="8454" width="24" style="42" customWidth="1"/>
    <col min="8455" max="8455" width="24" style="42" bestFit="1" customWidth="1"/>
    <col min="8456" max="8456" width="24" style="42" customWidth="1"/>
    <col min="8457" max="8457" width="10.28515625" style="42" customWidth="1"/>
    <col min="8458" max="8458" width="10.28515625" style="42" bestFit="1" customWidth="1"/>
    <col min="8459" max="8706" width="9.140625" style="42"/>
    <col min="8707" max="8707" width="41.28515625" style="42" customWidth="1"/>
    <col min="8708" max="8708" width="59.5703125" style="42" customWidth="1"/>
    <col min="8709" max="8710" width="24" style="42" customWidth="1"/>
    <col min="8711" max="8711" width="24" style="42" bestFit="1" customWidth="1"/>
    <col min="8712" max="8712" width="24" style="42" customWidth="1"/>
    <col min="8713" max="8713" width="10.28515625" style="42" customWidth="1"/>
    <col min="8714" max="8714" width="10.28515625" style="42" bestFit="1" customWidth="1"/>
    <col min="8715" max="8962" width="9.140625" style="42"/>
    <col min="8963" max="8963" width="41.28515625" style="42" customWidth="1"/>
    <col min="8964" max="8964" width="59.5703125" style="42" customWidth="1"/>
    <col min="8965" max="8966" width="24" style="42" customWidth="1"/>
    <col min="8967" max="8967" width="24" style="42" bestFit="1" customWidth="1"/>
    <col min="8968" max="8968" width="24" style="42" customWidth="1"/>
    <col min="8969" max="8969" width="10.28515625" style="42" customWidth="1"/>
    <col min="8970" max="8970" width="10.28515625" style="42" bestFit="1" customWidth="1"/>
    <col min="8971" max="9218" width="9.140625" style="42"/>
    <col min="9219" max="9219" width="41.28515625" style="42" customWidth="1"/>
    <col min="9220" max="9220" width="59.5703125" style="42" customWidth="1"/>
    <col min="9221" max="9222" width="24" style="42" customWidth="1"/>
    <col min="9223" max="9223" width="24" style="42" bestFit="1" customWidth="1"/>
    <col min="9224" max="9224" width="24" style="42" customWidth="1"/>
    <col min="9225" max="9225" width="10.28515625" style="42" customWidth="1"/>
    <col min="9226" max="9226" width="10.28515625" style="42" bestFit="1" customWidth="1"/>
    <col min="9227" max="9474" width="9.140625" style="42"/>
    <col min="9475" max="9475" width="41.28515625" style="42" customWidth="1"/>
    <col min="9476" max="9476" width="59.5703125" style="42" customWidth="1"/>
    <col min="9477" max="9478" width="24" style="42" customWidth="1"/>
    <col min="9479" max="9479" width="24" style="42" bestFit="1" customWidth="1"/>
    <col min="9480" max="9480" width="24" style="42" customWidth="1"/>
    <col min="9481" max="9481" width="10.28515625" style="42" customWidth="1"/>
    <col min="9482" max="9482" width="10.28515625" style="42" bestFit="1" customWidth="1"/>
    <col min="9483" max="9730" width="9.140625" style="42"/>
    <col min="9731" max="9731" width="41.28515625" style="42" customWidth="1"/>
    <col min="9732" max="9732" width="59.5703125" style="42" customWidth="1"/>
    <col min="9733" max="9734" width="24" style="42" customWidth="1"/>
    <col min="9735" max="9735" width="24" style="42" bestFit="1" customWidth="1"/>
    <col min="9736" max="9736" width="24" style="42" customWidth="1"/>
    <col min="9737" max="9737" width="10.28515625" style="42" customWidth="1"/>
    <col min="9738" max="9738" width="10.28515625" style="42" bestFit="1" customWidth="1"/>
    <col min="9739" max="9986" width="9.140625" style="42"/>
    <col min="9987" max="9987" width="41.28515625" style="42" customWidth="1"/>
    <col min="9988" max="9988" width="59.5703125" style="42" customWidth="1"/>
    <col min="9989" max="9990" width="24" style="42" customWidth="1"/>
    <col min="9991" max="9991" width="24" style="42" bestFit="1" customWidth="1"/>
    <col min="9992" max="9992" width="24" style="42" customWidth="1"/>
    <col min="9993" max="9993" width="10.28515625" style="42" customWidth="1"/>
    <col min="9994" max="9994" width="10.28515625" style="42" bestFit="1" customWidth="1"/>
    <col min="9995" max="10242" width="9.140625" style="42"/>
    <col min="10243" max="10243" width="41.28515625" style="42" customWidth="1"/>
    <col min="10244" max="10244" width="59.5703125" style="42" customWidth="1"/>
    <col min="10245" max="10246" width="24" style="42" customWidth="1"/>
    <col min="10247" max="10247" width="24" style="42" bestFit="1" customWidth="1"/>
    <col min="10248" max="10248" width="24" style="42" customWidth="1"/>
    <col min="10249" max="10249" width="10.28515625" style="42" customWidth="1"/>
    <col min="10250" max="10250" width="10.28515625" style="42" bestFit="1" customWidth="1"/>
    <col min="10251" max="10498" width="9.140625" style="42"/>
    <col min="10499" max="10499" width="41.28515625" style="42" customWidth="1"/>
    <col min="10500" max="10500" width="59.5703125" style="42" customWidth="1"/>
    <col min="10501" max="10502" width="24" style="42" customWidth="1"/>
    <col min="10503" max="10503" width="24" style="42" bestFit="1" customWidth="1"/>
    <col min="10504" max="10504" width="24" style="42" customWidth="1"/>
    <col min="10505" max="10505" width="10.28515625" style="42" customWidth="1"/>
    <col min="10506" max="10506" width="10.28515625" style="42" bestFit="1" customWidth="1"/>
    <col min="10507" max="10754" width="9.140625" style="42"/>
    <col min="10755" max="10755" width="41.28515625" style="42" customWidth="1"/>
    <col min="10756" max="10756" width="59.5703125" style="42" customWidth="1"/>
    <col min="10757" max="10758" width="24" style="42" customWidth="1"/>
    <col min="10759" max="10759" width="24" style="42" bestFit="1" customWidth="1"/>
    <col min="10760" max="10760" width="24" style="42" customWidth="1"/>
    <col min="10761" max="10761" width="10.28515625" style="42" customWidth="1"/>
    <col min="10762" max="10762" width="10.28515625" style="42" bestFit="1" customWidth="1"/>
    <col min="10763" max="11010" width="9.140625" style="42"/>
    <col min="11011" max="11011" width="41.28515625" style="42" customWidth="1"/>
    <col min="11012" max="11012" width="59.5703125" style="42" customWidth="1"/>
    <col min="11013" max="11014" width="24" style="42" customWidth="1"/>
    <col min="11015" max="11015" width="24" style="42" bestFit="1" customWidth="1"/>
    <col min="11016" max="11016" width="24" style="42" customWidth="1"/>
    <col min="11017" max="11017" width="10.28515625" style="42" customWidth="1"/>
    <col min="11018" max="11018" width="10.28515625" style="42" bestFit="1" customWidth="1"/>
    <col min="11019" max="11266" width="9.140625" style="42"/>
    <col min="11267" max="11267" width="41.28515625" style="42" customWidth="1"/>
    <col min="11268" max="11268" width="59.5703125" style="42" customWidth="1"/>
    <col min="11269" max="11270" width="24" style="42" customWidth="1"/>
    <col min="11271" max="11271" width="24" style="42" bestFit="1" customWidth="1"/>
    <col min="11272" max="11272" width="24" style="42" customWidth="1"/>
    <col min="11273" max="11273" width="10.28515625" style="42" customWidth="1"/>
    <col min="11274" max="11274" width="10.28515625" style="42" bestFit="1" customWidth="1"/>
    <col min="11275" max="11522" width="9.140625" style="42"/>
    <col min="11523" max="11523" width="41.28515625" style="42" customWidth="1"/>
    <col min="11524" max="11524" width="59.5703125" style="42" customWidth="1"/>
    <col min="11525" max="11526" width="24" style="42" customWidth="1"/>
    <col min="11527" max="11527" width="24" style="42" bestFit="1" customWidth="1"/>
    <col min="11528" max="11528" width="24" style="42" customWidth="1"/>
    <col min="11529" max="11529" width="10.28515625" style="42" customWidth="1"/>
    <col min="11530" max="11530" width="10.28515625" style="42" bestFit="1" customWidth="1"/>
    <col min="11531" max="11778" width="9.140625" style="42"/>
    <col min="11779" max="11779" width="41.28515625" style="42" customWidth="1"/>
    <col min="11780" max="11780" width="59.5703125" style="42" customWidth="1"/>
    <col min="11781" max="11782" width="24" style="42" customWidth="1"/>
    <col min="11783" max="11783" width="24" style="42" bestFit="1" customWidth="1"/>
    <col min="11784" max="11784" width="24" style="42" customWidth="1"/>
    <col min="11785" max="11785" width="10.28515625" style="42" customWidth="1"/>
    <col min="11786" max="11786" width="10.28515625" style="42" bestFit="1" customWidth="1"/>
    <col min="11787" max="12034" width="9.140625" style="42"/>
    <col min="12035" max="12035" width="41.28515625" style="42" customWidth="1"/>
    <col min="12036" max="12036" width="59.5703125" style="42" customWidth="1"/>
    <col min="12037" max="12038" width="24" style="42" customWidth="1"/>
    <col min="12039" max="12039" width="24" style="42" bestFit="1" customWidth="1"/>
    <col min="12040" max="12040" width="24" style="42" customWidth="1"/>
    <col min="12041" max="12041" width="10.28515625" style="42" customWidth="1"/>
    <col min="12042" max="12042" width="10.28515625" style="42" bestFit="1" customWidth="1"/>
    <col min="12043" max="12290" width="9.140625" style="42"/>
    <col min="12291" max="12291" width="41.28515625" style="42" customWidth="1"/>
    <col min="12292" max="12292" width="59.5703125" style="42" customWidth="1"/>
    <col min="12293" max="12294" width="24" style="42" customWidth="1"/>
    <col min="12295" max="12295" width="24" style="42" bestFit="1" customWidth="1"/>
    <col min="12296" max="12296" width="24" style="42" customWidth="1"/>
    <col min="12297" max="12297" width="10.28515625" style="42" customWidth="1"/>
    <col min="12298" max="12298" width="10.28515625" style="42" bestFit="1" customWidth="1"/>
    <col min="12299" max="12546" width="9.140625" style="42"/>
    <col min="12547" max="12547" width="41.28515625" style="42" customWidth="1"/>
    <col min="12548" max="12548" width="59.5703125" style="42" customWidth="1"/>
    <col min="12549" max="12550" width="24" style="42" customWidth="1"/>
    <col min="12551" max="12551" width="24" style="42" bestFit="1" customWidth="1"/>
    <col min="12552" max="12552" width="24" style="42" customWidth="1"/>
    <col min="12553" max="12553" width="10.28515625" style="42" customWidth="1"/>
    <col min="12554" max="12554" width="10.28515625" style="42" bestFit="1" customWidth="1"/>
    <col min="12555" max="12802" width="9.140625" style="42"/>
    <col min="12803" max="12803" width="41.28515625" style="42" customWidth="1"/>
    <col min="12804" max="12804" width="59.5703125" style="42" customWidth="1"/>
    <col min="12805" max="12806" width="24" style="42" customWidth="1"/>
    <col min="12807" max="12807" width="24" style="42" bestFit="1" customWidth="1"/>
    <col min="12808" max="12808" width="24" style="42" customWidth="1"/>
    <col min="12809" max="12809" width="10.28515625" style="42" customWidth="1"/>
    <col min="12810" max="12810" width="10.28515625" style="42" bestFit="1" customWidth="1"/>
    <col min="12811" max="13058" width="9.140625" style="42"/>
    <col min="13059" max="13059" width="41.28515625" style="42" customWidth="1"/>
    <col min="13060" max="13060" width="59.5703125" style="42" customWidth="1"/>
    <col min="13061" max="13062" width="24" style="42" customWidth="1"/>
    <col min="13063" max="13063" width="24" style="42" bestFit="1" customWidth="1"/>
    <col min="13064" max="13064" width="24" style="42" customWidth="1"/>
    <col min="13065" max="13065" width="10.28515625" style="42" customWidth="1"/>
    <col min="13066" max="13066" width="10.28515625" style="42" bestFit="1" customWidth="1"/>
    <col min="13067" max="13314" width="9.140625" style="42"/>
    <col min="13315" max="13315" width="41.28515625" style="42" customWidth="1"/>
    <col min="13316" max="13316" width="59.5703125" style="42" customWidth="1"/>
    <col min="13317" max="13318" width="24" style="42" customWidth="1"/>
    <col min="13319" max="13319" width="24" style="42" bestFit="1" customWidth="1"/>
    <col min="13320" max="13320" width="24" style="42" customWidth="1"/>
    <col min="13321" max="13321" width="10.28515625" style="42" customWidth="1"/>
    <col min="13322" max="13322" width="10.28515625" style="42" bestFit="1" customWidth="1"/>
    <col min="13323" max="13570" width="9.140625" style="42"/>
    <col min="13571" max="13571" width="41.28515625" style="42" customWidth="1"/>
    <col min="13572" max="13572" width="59.5703125" style="42" customWidth="1"/>
    <col min="13573" max="13574" width="24" style="42" customWidth="1"/>
    <col min="13575" max="13575" width="24" style="42" bestFit="1" customWidth="1"/>
    <col min="13576" max="13576" width="24" style="42" customWidth="1"/>
    <col min="13577" max="13577" width="10.28515625" style="42" customWidth="1"/>
    <col min="13578" max="13578" width="10.28515625" style="42" bestFit="1" customWidth="1"/>
    <col min="13579" max="13826" width="9.140625" style="42"/>
    <col min="13827" max="13827" width="41.28515625" style="42" customWidth="1"/>
    <col min="13828" max="13828" width="59.5703125" style="42" customWidth="1"/>
    <col min="13829" max="13830" width="24" style="42" customWidth="1"/>
    <col min="13831" max="13831" width="24" style="42" bestFit="1" customWidth="1"/>
    <col min="13832" max="13832" width="24" style="42" customWidth="1"/>
    <col min="13833" max="13833" width="10.28515625" style="42" customWidth="1"/>
    <col min="13834" max="13834" width="10.28515625" style="42" bestFit="1" customWidth="1"/>
    <col min="13835" max="14082" width="9.140625" style="42"/>
    <col min="14083" max="14083" width="41.28515625" style="42" customWidth="1"/>
    <col min="14084" max="14084" width="59.5703125" style="42" customWidth="1"/>
    <col min="14085" max="14086" width="24" style="42" customWidth="1"/>
    <col min="14087" max="14087" width="24" style="42" bestFit="1" customWidth="1"/>
    <col min="14088" max="14088" width="24" style="42" customWidth="1"/>
    <col min="14089" max="14089" width="10.28515625" style="42" customWidth="1"/>
    <col min="14090" max="14090" width="10.28515625" style="42" bestFit="1" customWidth="1"/>
    <col min="14091" max="14338" width="9.140625" style="42"/>
    <col min="14339" max="14339" width="41.28515625" style="42" customWidth="1"/>
    <col min="14340" max="14340" width="59.5703125" style="42" customWidth="1"/>
    <col min="14341" max="14342" width="24" style="42" customWidth="1"/>
    <col min="14343" max="14343" width="24" style="42" bestFit="1" customWidth="1"/>
    <col min="14344" max="14344" width="24" style="42" customWidth="1"/>
    <col min="14345" max="14345" width="10.28515625" style="42" customWidth="1"/>
    <col min="14346" max="14346" width="10.28515625" style="42" bestFit="1" customWidth="1"/>
    <col min="14347" max="14594" width="9.140625" style="42"/>
    <col min="14595" max="14595" width="41.28515625" style="42" customWidth="1"/>
    <col min="14596" max="14596" width="59.5703125" style="42" customWidth="1"/>
    <col min="14597" max="14598" width="24" style="42" customWidth="1"/>
    <col min="14599" max="14599" width="24" style="42" bestFit="1" customWidth="1"/>
    <col min="14600" max="14600" width="24" style="42" customWidth="1"/>
    <col min="14601" max="14601" width="10.28515625" style="42" customWidth="1"/>
    <col min="14602" max="14602" width="10.28515625" style="42" bestFit="1" customWidth="1"/>
    <col min="14603" max="14850" width="9.140625" style="42"/>
    <col min="14851" max="14851" width="41.28515625" style="42" customWidth="1"/>
    <col min="14852" max="14852" width="59.5703125" style="42" customWidth="1"/>
    <col min="14853" max="14854" width="24" style="42" customWidth="1"/>
    <col min="14855" max="14855" width="24" style="42" bestFit="1" customWidth="1"/>
    <col min="14856" max="14856" width="24" style="42" customWidth="1"/>
    <col min="14857" max="14857" width="10.28515625" style="42" customWidth="1"/>
    <col min="14858" max="14858" width="10.28515625" style="42" bestFit="1" customWidth="1"/>
    <col min="14859" max="15106" width="9.140625" style="42"/>
    <col min="15107" max="15107" width="41.28515625" style="42" customWidth="1"/>
    <col min="15108" max="15108" width="59.5703125" style="42" customWidth="1"/>
    <col min="15109" max="15110" width="24" style="42" customWidth="1"/>
    <col min="15111" max="15111" width="24" style="42" bestFit="1" customWidth="1"/>
    <col min="15112" max="15112" width="24" style="42" customWidth="1"/>
    <col min="15113" max="15113" width="10.28515625" style="42" customWidth="1"/>
    <col min="15114" max="15114" width="10.28515625" style="42" bestFit="1" customWidth="1"/>
    <col min="15115" max="15362" width="9.140625" style="42"/>
    <col min="15363" max="15363" width="41.28515625" style="42" customWidth="1"/>
    <col min="15364" max="15364" width="59.5703125" style="42" customWidth="1"/>
    <col min="15365" max="15366" width="24" style="42" customWidth="1"/>
    <col min="15367" max="15367" width="24" style="42" bestFit="1" customWidth="1"/>
    <col min="15368" max="15368" width="24" style="42" customWidth="1"/>
    <col min="15369" max="15369" width="10.28515625" style="42" customWidth="1"/>
    <col min="15370" max="15370" width="10.28515625" style="42" bestFit="1" customWidth="1"/>
    <col min="15371" max="15618" width="9.140625" style="42"/>
    <col min="15619" max="15619" width="41.28515625" style="42" customWidth="1"/>
    <col min="15620" max="15620" width="59.5703125" style="42" customWidth="1"/>
    <col min="15621" max="15622" width="24" style="42" customWidth="1"/>
    <col min="15623" max="15623" width="24" style="42" bestFit="1" customWidth="1"/>
    <col min="15624" max="15624" width="24" style="42" customWidth="1"/>
    <col min="15625" max="15625" width="10.28515625" style="42" customWidth="1"/>
    <col min="15626" max="15626" width="10.28515625" style="42" bestFit="1" customWidth="1"/>
    <col min="15627" max="15874" width="9.140625" style="42"/>
    <col min="15875" max="15875" width="41.28515625" style="42" customWidth="1"/>
    <col min="15876" max="15876" width="59.5703125" style="42" customWidth="1"/>
    <col min="15877" max="15878" width="24" style="42" customWidth="1"/>
    <col min="15879" max="15879" width="24" style="42" bestFit="1" customWidth="1"/>
    <col min="15880" max="15880" width="24" style="42" customWidth="1"/>
    <col min="15881" max="15881" width="10.28515625" style="42" customWidth="1"/>
    <col min="15882" max="15882" width="10.28515625" style="42" bestFit="1" customWidth="1"/>
    <col min="15883" max="16130" width="9.140625" style="42"/>
    <col min="16131" max="16131" width="41.28515625" style="42" customWidth="1"/>
    <col min="16132" max="16132" width="59.5703125" style="42" customWidth="1"/>
    <col min="16133" max="16134" width="24" style="42" customWidth="1"/>
    <col min="16135" max="16135" width="24" style="42" bestFit="1" customWidth="1"/>
    <col min="16136" max="16136" width="24" style="42" customWidth="1"/>
    <col min="16137" max="16137" width="10.28515625" style="42" customWidth="1"/>
    <col min="16138" max="16138" width="10.28515625" style="42" bestFit="1" customWidth="1"/>
    <col min="16139" max="16384" width="9.140625" style="42"/>
  </cols>
  <sheetData>
    <row r="1" spans="1:15" ht="32.25" customHeight="1" x14ac:dyDescent="0.25">
      <c r="B1" s="44" t="s">
        <v>61</v>
      </c>
      <c r="C1" s="44"/>
      <c r="F1" s="45"/>
      <c r="G1" s="45"/>
      <c r="H1" s="45"/>
    </row>
    <row r="3" spans="1:15" ht="24.75" customHeight="1" thickBot="1" x14ac:dyDescent="0.3">
      <c r="B3" s="46" t="s">
        <v>127</v>
      </c>
      <c r="C3" s="46"/>
      <c r="D3" s="46" t="s">
        <v>5</v>
      </c>
      <c r="H3" s="45"/>
      <c r="I3" s="45"/>
      <c r="J3" s="45"/>
      <c r="K3" s="45"/>
      <c r="L3" s="45"/>
      <c r="M3" s="45"/>
      <c r="N3" s="45"/>
      <c r="O3" s="45"/>
    </row>
    <row r="4" spans="1:15" ht="36" customHeight="1" thickBot="1" x14ac:dyDescent="0.3">
      <c r="A4" s="43"/>
      <c r="B4" s="117" t="s">
        <v>6</v>
      </c>
      <c r="C4" s="118"/>
      <c r="D4" s="123" t="s">
        <v>7</v>
      </c>
      <c r="E4" s="124"/>
      <c r="F4" s="125"/>
      <c r="H4" s="45"/>
      <c r="I4" s="45"/>
      <c r="J4" s="45"/>
      <c r="K4" s="45"/>
      <c r="L4" s="45"/>
      <c r="M4" s="45"/>
      <c r="N4" s="45"/>
      <c r="O4" s="45"/>
    </row>
    <row r="7" spans="1:15" ht="24" customHeight="1" thickBot="1" x14ac:dyDescent="0.3">
      <c r="B7" s="116" t="s">
        <v>128</v>
      </c>
      <c r="C7" s="116"/>
      <c r="D7" s="129" t="s">
        <v>5</v>
      </c>
      <c r="E7" s="129"/>
      <c r="F7" s="129"/>
      <c r="G7" s="129"/>
      <c r="H7" s="129"/>
      <c r="I7" s="129"/>
      <c r="J7" s="129"/>
    </row>
    <row r="8" spans="1:15" ht="39" customHeight="1" thickBot="1" x14ac:dyDescent="0.3">
      <c r="B8" s="64" t="s">
        <v>0</v>
      </c>
      <c r="C8" s="65"/>
      <c r="D8" s="126" t="s">
        <v>8</v>
      </c>
      <c r="E8" s="127"/>
      <c r="F8" s="128"/>
      <c r="G8" s="45"/>
      <c r="H8" s="45"/>
      <c r="I8" s="45"/>
      <c r="J8" s="45"/>
    </row>
    <row r="9" spans="1:15" ht="39" customHeight="1" thickBot="1" x14ac:dyDescent="0.3">
      <c r="B9" s="119" t="s">
        <v>1</v>
      </c>
      <c r="C9" s="120"/>
      <c r="D9" s="126" t="s">
        <v>9</v>
      </c>
      <c r="E9" s="127"/>
      <c r="F9" s="128"/>
      <c r="G9" s="45"/>
      <c r="H9" s="45"/>
      <c r="I9" s="45"/>
      <c r="J9" s="45"/>
    </row>
    <row r="10" spans="1:15" ht="39" customHeight="1" thickBot="1" x14ac:dyDescent="0.3">
      <c r="B10" s="121" t="s">
        <v>2</v>
      </c>
      <c r="C10" s="122"/>
      <c r="D10" s="126" t="s">
        <v>130</v>
      </c>
      <c r="E10" s="127"/>
      <c r="F10" s="128"/>
      <c r="G10" s="45"/>
      <c r="H10" s="45"/>
      <c r="I10" s="45"/>
      <c r="J10" s="45"/>
    </row>
    <row r="11" spans="1:15" ht="39" customHeight="1" thickBot="1" x14ac:dyDescent="0.3">
      <c r="B11" s="121" t="s">
        <v>3</v>
      </c>
      <c r="C11" s="122"/>
      <c r="D11" s="123" t="s">
        <v>10</v>
      </c>
      <c r="E11" s="124"/>
      <c r="F11" s="125"/>
      <c r="G11" s="45"/>
      <c r="H11" s="45"/>
      <c r="I11" s="45"/>
      <c r="J11" s="45"/>
    </row>
    <row r="14" spans="1:15" x14ac:dyDescent="0.25">
      <c r="B14" s="47"/>
      <c r="C14" s="47"/>
    </row>
    <row r="16" spans="1:15" ht="17.25" x14ac:dyDescent="0.25">
      <c r="B16" s="48" t="s">
        <v>11</v>
      </c>
      <c r="C16" s="48"/>
    </row>
    <row r="17" spans="2:4" x14ac:dyDescent="0.25">
      <c r="B17" s="49"/>
      <c r="C17" s="49"/>
    </row>
    <row r="18" spans="2:4" ht="16.5" customHeight="1" x14ac:dyDescent="0.25">
      <c r="B18" s="20" t="s">
        <v>200</v>
      </c>
      <c r="C18" s="20"/>
      <c r="D18" s="43"/>
    </row>
    <row r="19" spans="2:4" ht="16.5" thickBot="1" x14ac:dyDescent="0.3">
      <c r="B19" s="43"/>
      <c r="C19" s="43"/>
      <c r="D19" s="43"/>
    </row>
    <row r="20" spans="2:4" ht="16.5" thickBot="1" x14ac:dyDescent="0.3">
      <c r="B20" s="41" t="s">
        <v>12</v>
      </c>
      <c r="C20" s="69"/>
      <c r="D20" s="66" t="s">
        <v>13</v>
      </c>
    </row>
    <row r="21" spans="2:4" x14ac:dyDescent="0.25">
      <c r="B21" s="30" t="s">
        <v>14</v>
      </c>
      <c r="C21" s="67"/>
      <c r="D21" s="70" t="s">
        <v>184</v>
      </c>
    </row>
    <row r="22" spans="2:4" x14ac:dyDescent="0.25">
      <c r="B22" s="30" t="s">
        <v>85</v>
      </c>
      <c r="C22" s="67"/>
      <c r="D22" s="70" t="s">
        <v>86</v>
      </c>
    </row>
    <row r="23" spans="2:4" x14ac:dyDescent="0.25">
      <c r="B23" s="30" t="s">
        <v>15</v>
      </c>
      <c r="C23" s="67"/>
      <c r="D23" s="70" t="s">
        <v>87</v>
      </c>
    </row>
    <row r="24" spans="2:4" x14ac:dyDescent="0.25">
      <c r="B24" s="30" t="s">
        <v>150</v>
      </c>
      <c r="C24" s="67"/>
      <c r="D24" s="70" t="s">
        <v>88</v>
      </c>
    </row>
    <row r="25" spans="2:4" x14ac:dyDescent="0.25">
      <c r="B25" s="30" t="s">
        <v>19</v>
      </c>
      <c r="C25" s="67"/>
      <c r="D25" s="70" t="s">
        <v>89</v>
      </c>
    </row>
    <row r="26" spans="2:4" x14ac:dyDescent="0.25">
      <c r="B26" s="30" t="s">
        <v>20</v>
      </c>
      <c r="C26" s="67"/>
      <c r="D26" s="70" t="s">
        <v>90</v>
      </c>
    </row>
    <row r="27" spans="2:4" x14ac:dyDescent="0.25">
      <c r="B27" s="30" t="s">
        <v>21</v>
      </c>
      <c r="C27" s="67"/>
      <c r="D27" s="70" t="s">
        <v>91</v>
      </c>
    </row>
    <row r="28" spans="2:4" x14ac:dyDescent="0.25">
      <c r="B28" s="30" t="s">
        <v>22</v>
      </c>
      <c r="C28" s="67"/>
      <c r="D28" s="70" t="s">
        <v>92</v>
      </c>
    </row>
    <row r="29" spans="2:4" x14ac:dyDescent="0.25">
      <c r="B29" s="30" t="s">
        <v>23</v>
      </c>
      <c r="C29" s="67"/>
      <c r="D29" s="70" t="s">
        <v>93</v>
      </c>
    </row>
    <row r="30" spans="2:4" x14ac:dyDescent="0.25">
      <c r="B30" s="30" t="s">
        <v>60</v>
      </c>
      <c r="C30" s="67"/>
      <c r="D30" s="70" t="s">
        <v>94</v>
      </c>
    </row>
    <row r="31" spans="2:4" x14ac:dyDescent="0.25">
      <c r="B31" s="30" t="s">
        <v>27</v>
      </c>
      <c r="C31" s="67"/>
      <c r="D31" s="70" t="s">
        <v>95</v>
      </c>
    </row>
    <row r="32" spans="2:4" x14ac:dyDescent="0.25">
      <c r="B32" s="30" t="s">
        <v>24</v>
      </c>
      <c r="C32" s="67"/>
      <c r="D32" s="70" t="s">
        <v>96</v>
      </c>
    </row>
    <row r="33" spans="2:4" x14ac:dyDescent="0.25">
      <c r="B33" s="30" t="s">
        <v>25</v>
      </c>
      <c r="C33" s="67"/>
      <c r="D33" s="70" t="s">
        <v>97</v>
      </c>
    </row>
    <row r="34" spans="2:4" x14ac:dyDescent="0.25">
      <c r="B34" s="30" t="s">
        <v>28</v>
      </c>
      <c r="C34" s="67"/>
      <c r="D34" s="70" t="s">
        <v>98</v>
      </c>
    </row>
    <row r="35" spans="2:4" x14ac:dyDescent="0.25">
      <c r="B35" s="30" t="s">
        <v>26</v>
      </c>
      <c r="C35" s="67"/>
      <c r="D35" s="70" t="s">
        <v>99</v>
      </c>
    </row>
    <row r="36" spans="2:4" x14ac:dyDescent="0.25">
      <c r="B36" s="30" t="s">
        <v>29</v>
      </c>
      <c r="C36" s="67"/>
      <c r="D36" s="70" t="s">
        <v>100</v>
      </c>
    </row>
    <row r="37" spans="2:4" x14ac:dyDescent="0.25">
      <c r="B37" s="30" t="s">
        <v>31</v>
      </c>
      <c r="C37" s="67"/>
      <c r="D37" s="70" t="s">
        <v>101</v>
      </c>
    </row>
    <row r="38" spans="2:4" x14ac:dyDescent="0.25">
      <c r="B38" s="30" t="s">
        <v>33</v>
      </c>
      <c r="C38" s="67"/>
      <c r="D38" s="70" t="s">
        <v>102</v>
      </c>
    </row>
    <row r="39" spans="2:4" x14ac:dyDescent="0.25">
      <c r="B39" s="30" t="s">
        <v>34</v>
      </c>
      <c r="C39" s="67"/>
      <c r="D39" s="70" t="s">
        <v>103</v>
      </c>
    </row>
    <row r="40" spans="2:4" x14ac:dyDescent="0.25">
      <c r="B40" s="30" t="s">
        <v>35</v>
      </c>
      <c r="C40" s="67"/>
      <c r="D40" s="70" t="s">
        <v>104</v>
      </c>
    </row>
    <row r="41" spans="2:4" x14ac:dyDescent="0.25">
      <c r="B41" s="30" t="s">
        <v>179</v>
      </c>
      <c r="C41" s="67"/>
      <c r="D41" s="70" t="s">
        <v>185</v>
      </c>
    </row>
    <row r="42" spans="2:4" x14ac:dyDescent="0.25">
      <c r="B42" s="30" t="s">
        <v>37</v>
      </c>
      <c r="C42" s="67"/>
      <c r="D42" s="70" t="s">
        <v>105</v>
      </c>
    </row>
    <row r="43" spans="2:4" x14ac:dyDescent="0.25">
      <c r="B43" s="30" t="s">
        <v>38</v>
      </c>
      <c r="C43" s="67"/>
      <c r="D43" s="70" t="s">
        <v>106</v>
      </c>
    </row>
    <row r="44" spans="2:4" ht="16.5" customHeight="1" x14ac:dyDescent="0.25">
      <c r="B44" s="30" t="s">
        <v>16</v>
      </c>
      <c r="C44" s="67"/>
      <c r="D44" s="70" t="s">
        <v>107</v>
      </c>
    </row>
    <row r="45" spans="2:4" x14ac:dyDescent="0.25">
      <c r="B45" s="30" t="s">
        <v>39</v>
      </c>
      <c r="C45" s="67"/>
      <c r="D45" s="70" t="s">
        <v>108</v>
      </c>
    </row>
    <row r="46" spans="2:4" x14ac:dyDescent="0.25">
      <c r="B46" s="30" t="s">
        <v>40</v>
      </c>
      <c r="C46" s="67"/>
      <c r="D46" s="70" t="s">
        <v>109</v>
      </c>
    </row>
    <row r="47" spans="2:4" x14ac:dyDescent="0.25">
      <c r="B47" s="30" t="s">
        <v>30</v>
      </c>
      <c r="C47" s="67"/>
      <c r="D47" s="70" t="s">
        <v>110</v>
      </c>
    </row>
    <row r="48" spans="2:4" x14ac:dyDescent="0.25">
      <c r="B48" s="30" t="s">
        <v>41</v>
      </c>
      <c r="C48" s="67"/>
      <c r="D48" s="70" t="s">
        <v>111</v>
      </c>
    </row>
    <row r="49" spans="2:4" x14ac:dyDescent="0.25">
      <c r="B49" s="30" t="s">
        <v>32</v>
      </c>
      <c r="C49" s="67"/>
      <c r="D49" s="70" t="s">
        <v>112</v>
      </c>
    </row>
    <row r="50" spans="2:4" ht="16.5" customHeight="1" x14ac:dyDescent="0.25">
      <c r="B50" s="30" t="s">
        <v>17</v>
      </c>
      <c r="C50" s="67"/>
      <c r="D50" s="70" t="s">
        <v>188</v>
      </c>
    </row>
    <row r="51" spans="2:4" x14ac:dyDescent="0.25">
      <c r="B51" s="30" t="s">
        <v>36</v>
      </c>
      <c r="C51" s="67"/>
      <c r="D51" s="70" t="s">
        <v>186</v>
      </c>
    </row>
    <row r="52" spans="2:4" x14ac:dyDescent="0.25">
      <c r="B52" s="30" t="s">
        <v>42</v>
      </c>
      <c r="C52" s="67"/>
      <c r="D52" s="70" t="s">
        <v>187</v>
      </c>
    </row>
    <row r="53" spans="2:4" x14ac:dyDescent="0.25">
      <c r="B53" s="30" t="s">
        <v>43</v>
      </c>
      <c r="C53" s="67"/>
      <c r="D53" s="70" t="s">
        <v>113</v>
      </c>
    </row>
    <row r="54" spans="2:4" x14ac:dyDescent="0.25">
      <c r="B54" s="30" t="s">
        <v>44</v>
      </c>
      <c r="C54" s="67"/>
      <c r="D54" s="70" t="s">
        <v>114</v>
      </c>
    </row>
    <row r="55" spans="2:4" x14ac:dyDescent="0.25">
      <c r="B55" s="30" t="s">
        <v>45</v>
      </c>
      <c r="C55" s="67"/>
      <c r="D55" s="70" t="s">
        <v>46</v>
      </c>
    </row>
    <row r="56" spans="2:4" x14ac:dyDescent="0.25">
      <c r="B56" s="30" t="s">
        <v>47</v>
      </c>
      <c r="C56" s="67"/>
      <c r="D56" s="70" t="s">
        <v>48</v>
      </c>
    </row>
    <row r="57" spans="2:4" x14ac:dyDescent="0.25">
      <c r="B57" s="30" t="s">
        <v>49</v>
      </c>
      <c r="C57" s="67"/>
      <c r="D57" s="70" t="s">
        <v>50</v>
      </c>
    </row>
    <row r="58" spans="2:4" x14ac:dyDescent="0.25">
      <c r="B58" s="30" t="s">
        <v>51</v>
      </c>
      <c r="C58" s="67"/>
      <c r="D58" s="70" t="s">
        <v>52</v>
      </c>
    </row>
    <row r="59" spans="2:4" ht="16.5" customHeight="1" x14ac:dyDescent="0.25">
      <c r="B59" s="30" t="s">
        <v>53</v>
      </c>
      <c r="C59" s="67"/>
      <c r="D59" s="70" t="s">
        <v>54</v>
      </c>
    </row>
    <row r="60" spans="2:4" x14ac:dyDescent="0.25">
      <c r="B60" s="30" t="s">
        <v>55</v>
      </c>
      <c r="C60" s="67"/>
      <c r="D60" s="70" t="s">
        <v>56</v>
      </c>
    </row>
    <row r="61" spans="2:4" ht="16.5" thickBot="1" x14ac:dyDescent="0.3">
      <c r="B61" s="31" t="s">
        <v>57</v>
      </c>
      <c r="C61" s="68"/>
      <c r="D61" s="71" t="s">
        <v>58</v>
      </c>
    </row>
  </sheetData>
  <mergeCells count="11">
    <mergeCell ref="D11:F11"/>
    <mergeCell ref="D9:F9"/>
    <mergeCell ref="D4:F4"/>
    <mergeCell ref="D7:J7"/>
    <mergeCell ref="D8:F8"/>
    <mergeCell ref="D10:F10"/>
    <mergeCell ref="B7:C7"/>
    <mergeCell ref="B4:C4"/>
    <mergeCell ref="B9:C9"/>
    <mergeCell ref="B10:C10"/>
    <mergeCell ref="B11:C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39997558519241921"/>
    <pageSetUpPr fitToPage="1"/>
  </sheetPr>
  <dimension ref="A1:AE526"/>
  <sheetViews>
    <sheetView zoomScaleNormal="100" workbookViewId="0"/>
  </sheetViews>
  <sheetFormatPr defaultRowHeight="15" x14ac:dyDescent="0.25"/>
  <cols>
    <col min="1" max="1" width="25.140625" style="9" customWidth="1"/>
    <col min="2" max="2" width="5.7109375" style="9" customWidth="1"/>
    <col min="3" max="3" width="35.5703125" style="24" customWidth="1"/>
    <col min="4" max="4" width="11" style="72" customWidth="1"/>
    <col min="5" max="8" width="11" style="9" customWidth="1"/>
    <col min="9" max="9" width="11" style="72" customWidth="1"/>
    <col min="10" max="13" width="11" style="9" customWidth="1"/>
    <col min="14" max="14" width="11" style="72" customWidth="1"/>
    <col min="15" max="18" width="11" style="9" customWidth="1"/>
    <col min="19" max="19" width="11" style="72" customWidth="1"/>
    <col min="20" max="23" width="11" style="9" customWidth="1"/>
    <col min="24" max="25" width="12.5703125" style="72" customWidth="1"/>
    <col min="26" max="26" width="12.5703125" style="9" customWidth="1"/>
    <col min="27" max="16384" width="9.140625" style="9"/>
  </cols>
  <sheetData>
    <row r="1" spans="1:31" ht="15.75" thickBot="1" x14ac:dyDescent="0.3">
      <c r="A1" s="8"/>
    </row>
    <row r="2" spans="1:31" ht="21" customHeight="1" x14ac:dyDescent="0.25">
      <c r="A2" s="8"/>
      <c r="B2" s="8"/>
      <c r="C2" s="143" t="str">
        <f>"Percentage of diagnoses by emergency routes from years 2006 to 2013 combined in "&amp;$C$5</f>
        <v>Percentage of diagnoses by emergency routes from years 2006 to 2013 combined in East Midlands</v>
      </c>
      <c r="D2" s="144"/>
      <c r="E2" s="144"/>
      <c r="F2" s="144"/>
      <c r="G2" s="144"/>
      <c r="H2" s="144"/>
      <c r="I2" s="144"/>
      <c r="J2" s="144"/>
      <c r="K2" s="144"/>
      <c r="L2" s="144"/>
      <c r="M2" s="144"/>
      <c r="N2" s="144"/>
      <c r="O2" s="144"/>
      <c r="P2" s="144"/>
      <c r="Q2" s="144"/>
      <c r="R2" s="144"/>
      <c r="S2" s="144"/>
      <c r="T2" s="144"/>
      <c r="U2" s="144"/>
      <c r="V2" s="144"/>
      <c r="W2" s="144"/>
      <c r="X2" s="144"/>
      <c r="Y2" s="145"/>
    </row>
    <row r="3" spans="1:31" ht="15.75" thickBot="1" x14ac:dyDescent="0.3">
      <c r="A3" s="17" t="s">
        <v>180</v>
      </c>
      <c r="B3" s="8"/>
      <c r="C3" s="146"/>
      <c r="D3" s="147"/>
      <c r="E3" s="147"/>
      <c r="F3" s="147"/>
      <c r="G3" s="147"/>
      <c r="H3" s="147"/>
      <c r="I3" s="147"/>
      <c r="J3" s="147"/>
      <c r="K3" s="147"/>
      <c r="L3" s="147"/>
      <c r="M3" s="147"/>
      <c r="N3" s="147"/>
      <c r="O3" s="147"/>
      <c r="P3" s="147"/>
      <c r="Q3" s="147"/>
      <c r="R3" s="147"/>
      <c r="S3" s="147"/>
      <c r="T3" s="147"/>
      <c r="U3" s="147"/>
      <c r="V3" s="147"/>
      <c r="W3" s="147"/>
      <c r="X3" s="147"/>
      <c r="Y3" s="148"/>
    </row>
    <row r="4" spans="1:31" ht="15.75" thickBot="1" x14ac:dyDescent="0.3">
      <c r="B4" s="8"/>
    </row>
    <row r="5" spans="1:31" s="8" customFormat="1" ht="39" customHeight="1" x14ac:dyDescent="0.25">
      <c r="C5" s="165" t="str">
        <f>Selection!C13</f>
        <v>East Midlands</v>
      </c>
      <c r="D5" s="151" t="s">
        <v>0</v>
      </c>
      <c r="E5" s="152"/>
      <c r="F5" s="152"/>
      <c r="G5" s="152"/>
      <c r="H5" s="153"/>
      <c r="I5" s="157" t="s">
        <v>1</v>
      </c>
      <c r="J5" s="155"/>
      <c r="K5" s="155"/>
      <c r="L5" s="155"/>
      <c r="M5" s="158"/>
      <c r="N5" s="154" t="s">
        <v>2</v>
      </c>
      <c r="O5" s="155"/>
      <c r="P5" s="155"/>
      <c r="Q5" s="155"/>
      <c r="R5" s="156"/>
      <c r="S5" s="157" t="s">
        <v>3</v>
      </c>
      <c r="T5" s="155"/>
      <c r="U5" s="155"/>
      <c r="V5" s="155"/>
      <c r="W5" s="158"/>
      <c r="X5" s="159" t="s">
        <v>123</v>
      </c>
      <c r="Y5" s="161" t="s">
        <v>124</v>
      </c>
      <c r="Z5" s="23"/>
    </row>
    <row r="6" spans="1:31" ht="39" customHeight="1" thickBot="1" x14ac:dyDescent="0.3">
      <c r="A6" s="8"/>
      <c r="B6" s="8"/>
      <c r="C6" s="166"/>
      <c r="D6" s="79" t="s">
        <v>62</v>
      </c>
      <c r="E6" s="149" t="s">
        <v>125</v>
      </c>
      <c r="F6" s="149"/>
      <c r="G6" s="149" t="s">
        <v>129</v>
      </c>
      <c r="H6" s="150"/>
      <c r="I6" s="80" t="s">
        <v>62</v>
      </c>
      <c r="J6" s="149" t="s">
        <v>125</v>
      </c>
      <c r="K6" s="149"/>
      <c r="L6" s="149" t="s">
        <v>129</v>
      </c>
      <c r="M6" s="163"/>
      <c r="N6" s="79" t="s">
        <v>62</v>
      </c>
      <c r="O6" s="149" t="s">
        <v>125</v>
      </c>
      <c r="P6" s="149"/>
      <c r="Q6" s="149" t="s">
        <v>129</v>
      </c>
      <c r="R6" s="150"/>
      <c r="S6" s="80" t="s">
        <v>62</v>
      </c>
      <c r="T6" s="149" t="s">
        <v>125</v>
      </c>
      <c r="U6" s="149"/>
      <c r="V6" s="149" t="s">
        <v>129</v>
      </c>
      <c r="W6" s="163"/>
      <c r="X6" s="160"/>
      <c r="Y6" s="162"/>
    </row>
    <row r="7" spans="1:31" s="35" customFormat="1" ht="14.25" customHeight="1" x14ac:dyDescent="0.25">
      <c r="A7" s="130" t="str">
        <f t="shared" ref="A7" si="0">CONCATENATE($C$5,C7)</f>
        <v>East MidlandsAll malignant tumours (excl. NMSC)</v>
      </c>
      <c r="B7" s="34"/>
      <c r="C7" s="164" t="s">
        <v>121</v>
      </c>
      <c r="D7" s="133">
        <f>IF($C7="All tumours (excl. NMSC)", SUMIF(Malignant_EP_suppr!$A$2:$A$13,$C$5&amp;" Total",INDEX(Malignant_EP_suppr!$A$2:$H$13,0,MATCH(D$5,Malignant_EP_suppr!$A$2:$H$2,0))),IF($C7="All malignant tumours (excl. NMSC)",SUMIF(Malignant_EP_suppr!$A$2:$A$13,$C$5&amp;"Malignant",INDEX(Malignant_EP_suppr!$A$2:$H$13,0,MATCH(D$5,Malignant_EP_suppr!$A$2:$H$2,0))),VLOOKUP($A7,TumourType_EP_suppr!$A$5:$H$383,VLOOKUP(D$5,$AC$7:$AD$11,2),FALSE)))</f>
        <v>18932</v>
      </c>
      <c r="E7" s="137">
        <f>IFERROR(IF(D7="&lt;5","-",D7/$X7),"-")</f>
        <v>0.4565998601162482</v>
      </c>
      <c r="F7" s="137"/>
      <c r="G7" s="137">
        <f>IFERROR(IF(D7="&lt;5","-",D7/$Y7),"-")</f>
        <v>9.8903452635318329E-2</v>
      </c>
      <c r="H7" s="140"/>
      <c r="I7" s="133">
        <f>IF($C7="All tumours (excl. NMSC)", SUMIF(Malignant_EP_suppr!$A$2:$A$13,$C$5&amp;" Total",INDEX(Malignant_EP_suppr!$A$2:$H$13,0,MATCH(I$5,Malignant_EP_suppr!$A$2:$H$2,0))),IF($C7="All malignant tumours (excl. NMSC)",SUMIF(Malignant_EP_suppr!$A$2:$A$13,$C$5&amp;"Malignant",INDEX(Malignant_EP_suppr!$A$2:$H$13,0,MATCH(I$5,Malignant_EP_suppr!$A$2:$H$2,0))),VLOOKUP($A7,TumourType_EP_suppr!$A$5:$H$383,VLOOKUP(I$5,$AC$7:$AD$11,2),FALSE)))</f>
        <v>11194</v>
      </c>
      <c r="J7" s="137">
        <f t="shared" ref="J7:J89" si="1">IFERROR(IF(I7="&lt;5","-",I7/$X7),"-")</f>
        <v>0.2699756409328799</v>
      </c>
      <c r="K7" s="137"/>
      <c r="L7" s="137">
        <f>IFERROR(IF(I7="&lt;5","-",I7/$Y7),"-")</f>
        <v>5.8479043355152832E-2</v>
      </c>
      <c r="M7" s="138"/>
      <c r="N7" s="133">
        <f>IF($C7="All tumours (excl. NMSC)", SUMIF(Malignant_EP_suppr!$A$2:$A$13,$C$5&amp;" Total",INDEX(Malignant_EP_suppr!$A$2:$H$13,0,MATCH(N$5,Malignant_EP_suppr!$A$2:$H$2,0))),IF($C7="All malignant tumours (excl. NMSC)",SUMIF(Malignant_EP_suppr!$A$2:$A$13,$C$5&amp;"Malignant",INDEX(Malignant_EP_suppr!$A$2:$H$13,0,MATCH(N$5,Malignant_EP_suppr!$A$2:$H$2,0))),VLOOKUP($A7,TumourType_EP_suppr!$A$5:$H$383,VLOOKUP(N$5,$AC$7:$AD$11,2),FALSE)))</f>
        <v>5008</v>
      </c>
      <c r="O7" s="137">
        <f t="shared" ref="O7:O89" si="2">IFERROR(IF(N7="&lt;5","-",N7/$X7),"-")</f>
        <v>0.12078238429443118</v>
      </c>
      <c r="P7" s="137"/>
      <c r="Q7" s="137">
        <f>IFERROR(IF(N7="&lt;5","-",N7/$Y7),"-")</f>
        <v>2.6162502154958495E-2</v>
      </c>
      <c r="R7" s="140"/>
      <c r="S7" s="133">
        <f>IF($C7="All tumours (excl. NMSC)", SUMIF(Malignant_EP_suppr!$A$2:$A$13,$C$5&amp;" Total",INDEX(Malignant_EP_suppr!$A$2:$H$13,0,MATCH(S$5,Malignant_EP_suppr!$A$2:$H$2,0))),IF($C7="All malignant tumours (excl. NMSC)",SUMIF(Malignant_EP_suppr!$A$2:$A$13,$C$5&amp;"Malignant",INDEX(Malignant_EP_suppr!$A$2:$H$13,0,MATCH(S$5,Malignant_EP_suppr!$A$2:$H$2,0))),VLOOKUP($A7,TumourType_EP_suppr!$A$5:$H$383,VLOOKUP(S$5,$AC$7:$AD$11,2),FALSE)))</f>
        <v>6329</v>
      </c>
      <c r="T7" s="137">
        <f t="shared" ref="T7:T89" si="3">IFERROR(IF(S7="&lt;5","-",S7/$X7),"-")</f>
        <v>0.15264211465644068</v>
      </c>
      <c r="U7" s="137"/>
      <c r="V7" s="137">
        <f>IFERROR(IF(S7="&lt;5","-",S7/$Y7),"-")</f>
        <v>3.3063593478181372E-2</v>
      </c>
      <c r="W7" s="138"/>
      <c r="X7" s="133">
        <f>IF($C7="All tumours (excl. NMSC)", SUMIF(Malignant_EP_suppr!$A$2:$A$13,$C$5&amp;" Total",INDEX(Malignant_EP_suppr!$A$2:$H$13,0,MATCH(X$5,Malignant_EP_suppr!$A$2:$H$2,0))),IF($C7="All malignant tumours (excl. NMSC)",SUMIF(Malignant_EP_suppr!$A$2:$A$13,$C$5&amp;"Malignant",INDEX(Malignant_EP_suppr!$A$2:$H$13,0,MATCH(X$5,Malignant_EP_suppr!$A$2:$H$2,0))),VLOOKUP($A7,TumourType_EP_suppr!$A$5:$H$383,VLOOKUP(X$5,$AC$7:$AD$11,2),FALSE)))</f>
        <v>41463</v>
      </c>
      <c r="Y7" s="134">
        <f>IFERROR(IF($C7="All tumours (excl. NMSC)", VLOOKUP($Z7,Malignant_all_suppr!$A$4:$D$12,4,FALSE),IF($C7="All malignant tumours (excl. NMSC)",VLOOKUP($Z7,Malignant_all_suppr!$A$4:$D$12,4,FALSE),VLOOKUP($A7,TumourType_all_suppr!$A$4:$D$382,4,FALSE))),0)</f>
        <v>191419</v>
      </c>
      <c r="Z7" s="131" t="str">
        <f>CONCATENATE($C$5,"Malignant")</f>
        <v>East MidlandsMalignant</v>
      </c>
      <c r="AA7" s="132"/>
      <c r="AB7" s="89"/>
      <c r="AC7" s="77" t="s">
        <v>0</v>
      </c>
      <c r="AD7" s="89">
        <v>4</v>
      </c>
      <c r="AE7" s="89"/>
    </row>
    <row r="8" spans="1:31" s="35" customFormat="1" ht="14.25" customHeight="1" x14ac:dyDescent="0.25">
      <c r="A8" s="130"/>
      <c r="B8" s="34"/>
      <c r="C8" s="164"/>
      <c r="D8" s="133"/>
      <c r="E8" s="98">
        <f>IF(E7="-","-",IF(ISBLANK(D7), "",ROUND((2*D7+1.96^2-(1.96*SQRT((1.96^2+4*D7*(1-E7)))))/(2*($X7+(1.96^2))), 3)))</f>
        <v>0.45200000000000001</v>
      </c>
      <c r="F8" s="98">
        <f>IF(E7="-","-",IF(ISBLANK(D7), "",ROUND((2*D7+1.96^2+(1.96*SQRT((1.96^2+4*D7*(1-E7)))))/(2*($X7+(1.96^2))), 3)))</f>
        <v>0.46100000000000002</v>
      </c>
      <c r="G8" s="98">
        <f>IF(G7="-","-",IF(ISBLANK(D7), "",ROUND((2*D7+1.96^2-(1.96*SQRT((1.96^2+4*D7*(1-G7)))))/(2*($Y7+(1.96^2))), 3)))</f>
        <v>9.8000000000000004E-2</v>
      </c>
      <c r="H8" s="99">
        <f>IF(G7="-","-",IF(ISBLANK(D7), "",ROUND((2*D7+1.96^2+(1.96*SQRT((1.96^2+4*D7*(1-G7)))))/(2*($Y7+(1.96^2))), 3)))</f>
        <v>0.1</v>
      </c>
      <c r="I8" s="133"/>
      <c r="J8" s="98">
        <f>IF(J7="-","-",IF(ISBLANK(I7), "",ROUND((2*I7+1.96^2-(1.96*SQRT((1.96^2+4*I7*(1-J7)))))/(2*($X7+(1.96^2))), 3)))</f>
        <v>0.26600000000000001</v>
      </c>
      <c r="K8" s="98">
        <f>IF(J7="-","-",IF(ISBLANK(I7), "",ROUND((2*I7+1.96^2+(1.96*SQRT((1.96^2+4*I7*(1-J7)))))/(2*($X7+(1.96^2))), 3)))</f>
        <v>0.27400000000000002</v>
      </c>
      <c r="L8" s="98">
        <f>IF(L7="-","-",IF(ISBLANK(I7), "",ROUND((2*I7+1.96^2-(1.96*SQRT((1.96^2+4*I7*(1-L7)))))/(2*($Y7+(1.96^2))), 3)))</f>
        <v>5.7000000000000002E-2</v>
      </c>
      <c r="M8" s="99">
        <f>IF(L7="-","-",IF(ISBLANK(I7), "",ROUND((2*I7+1.96^2+(1.96*SQRT((1.96^2+4*I7*(1-L7)))))/(2*($Y7+(1.96^2))), 3)))</f>
        <v>0.06</v>
      </c>
      <c r="N8" s="133"/>
      <c r="O8" s="98">
        <f>IF(O7="-","-",IF(ISBLANK(N7), "",ROUND((2*N7+1.96^2-(1.96*SQRT((1.96^2+4*N7*(1-O7)))))/(2*($X7+(1.96^2))), 3)))</f>
        <v>0.11799999999999999</v>
      </c>
      <c r="P8" s="98">
        <f>IF(O7="-","-",IF(ISBLANK(N7), "",ROUND((2*N7+1.96^2+(1.96*SQRT((1.96^2+4*N7*(1-O7)))))/(2*($X7+(1.96^2))), 3)))</f>
        <v>0.124</v>
      </c>
      <c r="Q8" s="98">
        <f>IF(Q7="-","-",IF(ISBLANK(N7), "",ROUND((2*N7+1.96^2-(1.96*SQRT((1.96^2+4*N7*(1-Q7)))))/(2*($Y7+(1.96^2))), 3)))</f>
        <v>2.5000000000000001E-2</v>
      </c>
      <c r="R8" s="99">
        <f>IF(Q7="-","-",IF(ISBLANK(N7), "",ROUND((2*N7+1.96^2+(1.96*SQRT((1.96^2+4*N7*(1-Q7)))))/(2*($Y7+(1.96^2))), 3)))</f>
        <v>2.7E-2</v>
      </c>
      <c r="S8" s="133"/>
      <c r="T8" s="98">
        <f>IF(T7="-","-",IF(ISBLANK(S7), "",ROUND((2*S7+1.96^2-(1.96*SQRT((1.96^2+4*S7*(1-T7)))))/(2*($X7+(1.96^2))), 3)))</f>
        <v>0.14899999999999999</v>
      </c>
      <c r="U8" s="98">
        <f>IF(T7="-","-",IF(ISBLANK(S7), "",ROUND((2*S7+1.96^2+(1.96*SQRT((1.96^2+4*S7*(1-T7)))))/(2*($X7+(1.96^2))), 3)))</f>
        <v>0.156</v>
      </c>
      <c r="V8" s="98">
        <f>IF(V7="-","-",IF(ISBLANK(S7), "",ROUND((2*S7+1.96^2-(1.96*SQRT((1.96^2+4*S7*(1-V7)))))/(2*($Y7+(1.96^2))), 3)))</f>
        <v>3.2000000000000001E-2</v>
      </c>
      <c r="W8" s="99">
        <f>IF(V7="-","-",IF(ISBLANK(S7), "",ROUND((2*S7+1.96^2+(1.96*SQRT((1.96^2+4*S7*(1-V7)))))/(2*($Y7+(1.96^2))), 3)))</f>
        <v>3.4000000000000002E-2</v>
      </c>
      <c r="X8" s="133"/>
      <c r="Y8" s="136"/>
      <c r="Z8" s="131"/>
      <c r="AA8" s="132"/>
      <c r="AB8" s="89"/>
      <c r="AC8" s="77" t="s">
        <v>1</v>
      </c>
      <c r="AD8" s="89">
        <v>5</v>
      </c>
      <c r="AE8" s="89"/>
    </row>
    <row r="9" spans="1:31" s="35" customFormat="1" ht="14.25" customHeight="1" x14ac:dyDescent="0.25">
      <c r="A9" s="130" t="str">
        <f t="shared" ref="A9" si="4">CONCATENATE($C$5,C9)</f>
        <v>East MidlandsBladder</v>
      </c>
      <c r="B9" s="34"/>
      <c r="C9" s="141" t="s">
        <v>14</v>
      </c>
      <c r="D9" s="133">
        <f>IF($C9="All tumours (excl. NMSC)", SUMIF(Malignant_EP_suppr!$A$2:$A$13,$C$5&amp;" Total",INDEX(Malignant_EP_suppr!$A$2:$H$13,0,MATCH(D$5,Malignant_EP_suppr!$A$2:$H$2,0))),IF($C9="All malignant tumours (excl. NMSC)",SUMIF(Malignant_EP_suppr!$A$2:$A$13,$C$5&amp;"Malignant",INDEX(Malignant_EP_suppr!$A$2:$H$13,0,MATCH(D$5,Malignant_EP_suppr!$A$2:$H$2,0))),VLOOKUP($A9,TumourType_EP_suppr!$A$5:$H$383,VLOOKUP(D$5,$AC$7:$AD$11,2),FALSE)))</f>
        <v>488</v>
      </c>
      <c r="E9" s="137">
        <f>IFERROR(IF(D9="&lt;5","-",D9/$X9),"-")</f>
        <v>0.46743295019157088</v>
      </c>
      <c r="F9" s="137"/>
      <c r="G9" s="137">
        <f>IFERROR(IF(D9="&lt;5","-",D9/$Y9),"-")</f>
        <v>7.901554404145078E-2</v>
      </c>
      <c r="H9" s="140"/>
      <c r="I9" s="133">
        <f>IF($C9="All tumours (excl. NMSC)", SUMIF(Malignant_EP_suppr!$A$2:$A$13,$C$5&amp;" Total",INDEX(Malignant_EP_suppr!$A$2:$H$13,0,MATCH(I$5,Malignant_EP_suppr!$A$2:$H$2,0))),IF($C9="All malignant tumours (excl. NMSC)",SUMIF(Malignant_EP_suppr!$A$2:$A$13,$C$5&amp;"Malignant",INDEX(Malignant_EP_suppr!$A$2:$H$13,0,MATCH(I$5,Malignant_EP_suppr!$A$2:$H$2,0))),VLOOKUP($A9,TumourType_EP_suppr!$A$5:$H$383,VLOOKUP(I$5,$AC$7:$AD$11,2),FALSE)))</f>
        <v>313</v>
      </c>
      <c r="J9" s="137">
        <f t="shared" si="1"/>
        <v>0.29980842911877392</v>
      </c>
      <c r="K9" s="137"/>
      <c r="L9" s="137">
        <f>IFERROR(IF(I9="&lt;5","-",I9/$Y9),"-")</f>
        <v>5.0680051813471502E-2</v>
      </c>
      <c r="M9" s="138"/>
      <c r="N9" s="133">
        <f>IF($C9="All tumours (excl. NMSC)", SUMIF(Malignant_EP_suppr!$A$2:$A$13,$C$5&amp;" Total",INDEX(Malignant_EP_suppr!$A$2:$H$13,0,MATCH(N$5,Malignant_EP_suppr!$A$2:$H$2,0))),IF($C9="All malignant tumours (excl. NMSC)",SUMIF(Malignant_EP_suppr!$A$2:$A$13,$C$5&amp;"Malignant",INDEX(Malignant_EP_suppr!$A$2:$H$13,0,MATCH(N$5,Malignant_EP_suppr!$A$2:$H$2,0))),VLOOKUP($A9,TumourType_EP_suppr!$A$5:$H$383,VLOOKUP(N$5,$AC$7:$AD$11,2),FALSE)))</f>
        <v>119</v>
      </c>
      <c r="O9" s="137">
        <f t="shared" si="2"/>
        <v>0.11398467432950192</v>
      </c>
      <c r="P9" s="137"/>
      <c r="Q9" s="137">
        <f>IFERROR(IF(N9="&lt;5","-",N9/$Y9),"-")</f>
        <v>1.9268134715025906E-2</v>
      </c>
      <c r="R9" s="140"/>
      <c r="S9" s="133">
        <f>IF($C9="All tumours (excl. NMSC)", SUMIF(Malignant_EP_suppr!$A$2:$A$13,$C$5&amp;" Total",INDEX(Malignant_EP_suppr!$A$2:$H$13,0,MATCH(S$5,Malignant_EP_suppr!$A$2:$H$2,0))),IF($C9="All malignant tumours (excl. NMSC)",SUMIF(Malignant_EP_suppr!$A$2:$A$13,$C$5&amp;"Malignant",INDEX(Malignant_EP_suppr!$A$2:$H$13,0,MATCH(S$5,Malignant_EP_suppr!$A$2:$H$2,0))),VLOOKUP($A9,TumourType_EP_suppr!$A$5:$H$383,VLOOKUP(S$5,$AC$7:$AD$11,2),FALSE)))</f>
        <v>124</v>
      </c>
      <c r="T9" s="137">
        <f t="shared" si="3"/>
        <v>0.11877394636015326</v>
      </c>
      <c r="U9" s="137"/>
      <c r="V9" s="137">
        <f>IFERROR(IF(S9="&lt;5","-",S9/$Y9),"-")</f>
        <v>2.0077720207253884E-2</v>
      </c>
      <c r="W9" s="138"/>
      <c r="X9" s="133">
        <f>IF($C9="All tumours (excl. NMSC)", SUMIF(Malignant_EP_suppr!$A$2:$A$13,$C$5&amp;" Total",INDEX(Malignant_EP_suppr!$A$2:$H$13,0,MATCH(X$5,Malignant_EP_suppr!$A$2:$H$2,0))),IF($C9="All malignant tumours (excl. NMSC)",SUMIF(Malignant_EP_suppr!$A$2:$A$13,$C$5&amp;"Malignant",INDEX(Malignant_EP_suppr!$A$2:$H$13,0,MATCH(X$5,Malignant_EP_suppr!$A$2:$H$2,0))),VLOOKUP($A9,TumourType_EP_suppr!$A$5:$H$383,VLOOKUP(X$5,$AC$7:$AD$11,2),FALSE)))</f>
        <v>1044</v>
      </c>
      <c r="Y9" s="134">
        <f>IFERROR(IF($C9="All tumours (excl. NMSC)", VLOOKUP($Z9,Malignant_all_suppr!$A$4:$D$12,4,FALSE),IF($C9="All malignant tumours (excl. NMSC)",VLOOKUP($Z9,Malignant_all_suppr!$A$4:$D$12,4,FALSE),VLOOKUP($A9,TumourType_all_suppr!$A$4:$D$382,4,FALSE))),0)</f>
        <v>6176</v>
      </c>
      <c r="Z9" s="89"/>
      <c r="AA9" s="132"/>
      <c r="AB9" s="89"/>
      <c r="AC9" s="77" t="s">
        <v>2</v>
      </c>
      <c r="AD9" s="89">
        <v>6</v>
      </c>
      <c r="AE9" s="89"/>
    </row>
    <row r="10" spans="1:31" s="35" customFormat="1" ht="14.25" customHeight="1" x14ac:dyDescent="0.25">
      <c r="A10" s="130"/>
      <c r="B10" s="34"/>
      <c r="C10" s="142"/>
      <c r="D10" s="133"/>
      <c r="E10" s="98">
        <f>IF(E9="-","-",IF(ISBLANK(D9), "",ROUND((2*D9+1.96^2-(1.96*SQRT((1.96^2+4*D9*(1-E9)))))/(2*($X9+(1.96^2))), 3)))</f>
        <v>0.437</v>
      </c>
      <c r="F10" s="98">
        <f>IF(E9="-","-",IF(ISBLANK(D9), "",ROUND((2*D9+1.96^2+(1.96*SQRT((1.96^2+4*D9*(1-E9)))))/(2*($X9+(1.96^2))), 3)))</f>
        <v>0.498</v>
      </c>
      <c r="G10" s="98">
        <f>IF(G9="-","-",IF(ISBLANK(D9), "",ROUND((2*D9+1.96^2-(1.96*SQRT((1.96^2+4*D9*(1-G9)))))/(2*($Y9+(1.96^2))), 3)))</f>
        <v>7.2999999999999995E-2</v>
      </c>
      <c r="H10" s="99">
        <f>IF(G9="-","-",IF(ISBLANK(D9), "",ROUND((2*D9+1.96^2+(1.96*SQRT((1.96^2+4*D9*(1-G9)))))/(2*($Y9+(1.96^2))), 3)))</f>
        <v>8.5999999999999993E-2</v>
      </c>
      <c r="I10" s="133"/>
      <c r="J10" s="98">
        <f>IF(J9="-","-",IF(ISBLANK(I9), "",ROUND((2*I9+1.96^2-(1.96*SQRT((1.96^2+4*I9*(1-J9)))))/(2*($X9+(1.96^2))), 3)))</f>
        <v>0.27300000000000002</v>
      </c>
      <c r="K10" s="98">
        <f>IF(J9="-","-",IF(ISBLANK(I9), "",ROUND((2*I9+1.96^2+(1.96*SQRT((1.96^2+4*I9*(1-J9)))))/(2*($X9+(1.96^2))), 3)))</f>
        <v>0.32800000000000001</v>
      </c>
      <c r="L10" s="98">
        <f>IF(L9="-","-",IF(ISBLANK(I9), "",ROUND((2*I9+1.96^2-(1.96*SQRT((1.96^2+4*I9*(1-L9)))))/(2*($Y9+(1.96^2))), 3)))</f>
        <v>4.4999999999999998E-2</v>
      </c>
      <c r="M10" s="99">
        <f>IF(L9="-","-",IF(ISBLANK(I9), "",ROUND((2*I9+1.96^2+(1.96*SQRT((1.96^2+4*I9*(1-L9)))))/(2*($Y9+(1.96^2))), 3)))</f>
        <v>5.6000000000000001E-2</v>
      </c>
      <c r="N10" s="133"/>
      <c r="O10" s="98">
        <f>IF(O9="-","-",IF(ISBLANK(N9), "",ROUND((2*N9+1.96^2-(1.96*SQRT((1.96^2+4*N9*(1-O9)))))/(2*($X9+(1.96^2))), 3)))</f>
        <v>9.6000000000000002E-2</v>
      </c>
      <c r="P10" s="98">
        <f>IF(O9="-","-",IF(ISBLANK(N9), "",ROUND((2*N9+1.96^2+(1.96*SQRT((1.96^2+4*N9*(1-O9)))))/(2*($X9+(1.96^2))), 3)))</f>
        <v>0.13500000000000001</v>
      </c>
      <c r="Q10" s="98">
        <f>IF(Q9="-","-",IF(ISBLANK(N9), "",ROUND((2*N9+1.96^2-(1.96*SQRT((1.96^2+4*N9*(1-Q9)))))/(2*($Y9+(1.96^2))), 3)))</f>
        <v>1.6E-2</v>
      </c>
      <c r="R10" s="99">
        <f>IF(Q9="-","-",IF(ISBLANK(N9), "",ROUND((2*N9+1.96^2+(1.96*SQRT((1.96^2+4*N9*(1-Q9)))))/(2*($Y9+(1.96^2))), 3)))</f>
        <v>2.3E-2</v>
      </c>
      <c r="S10" s="133"/>
      <c r="T10" s="98">
        <f>IF(T9="-","-",IF(ISBLANK(S9), "",ROUND((2*S9+1.96^2-(1.96*SQRT((1.96^2+4*S9*(1-T9)))))/(2*($X9+(1.96^2))), 3)))</f>
        <v>0.10100000000000001</v>
      </c>
      <c r="U10" s="98">
        <f>IF(T9="-","-",IF(ISBLANK(S9), "",ROUND((2*S9+1.96^2+(1.96*SQRT((1.96^2+4*S9*(1-T9)))))/(2*($X9+(1.96^2))), 3)))</f>
        <v>0.14000000000000001</v>
      </c>
      <c r="V10" s="98">
        <f>IF(V9="-","-",IF(ISBLANK(S9), "",ROUND((2*S9+1.96^2-(1.96*SQRT((1.96^2+4*S9*(1-V9)))))/(2*($Y9+(1.96^2))), 3)))</f>
        <v>1.7000000000000001E-2</v>
      </c>
      <c r="W10" s="99">
        <f>IF(V9="-","-",IF(ISBLANK(S9), "",ROUND((2*S9+1.96^2+(1.96*SQRT((1.96^2+4*S9*(1-V9)))))/(2*($Y9+(1.96^2))), 3)))</f>
        <v>2.4E-2</v>
      </c>
      <c r="X10" s="133"/>
      <c r="Y10" s="136"/>
      <c r="Z10" s="89"/>
      <c r="AA10" s="132"/>
      <c r="AB10" s="89"/>
      <c r="AC10" s="77" t="s">
        <v>3</v>
      </c>
      <c r="AD10" s="89">
        <v>7</v>
      </c>
      <c r="AE10" s="89"/>
    </row>
    <row r="11" spans="1:31" s="35" customFormat="1" ht="14.25" customHeight="1" x14ac:dyDescent="0.25">
      <c r="A11" s="130" t="str">
        <f t="shared" ref="A11" si="5">CONCATENATE($C$5,C11)</f>
        <v>East MidlandsBladder (in situ)</v>
      </c>
      <c r="B11" s="34"/>
      <c r="C11" s="141" t="s">
        <v>176</v>
      </c>
      <c r="D11" s="133">
        <f>IF($C11="All tumours (excl. NMSC)", SUMIF(Malignant_EP_suppr!$A$2:$A$13,$C$5&amp;" Total",INDEX(Malignant_EP_suppr!$A$2:$H$13,0,MATCH(D$5,Malignant_EP_suppr!$A$2:$H$2,0))),IF($C11="All malignant tumours (excl. NMSC)",SUMIF(Malignant_EP_suppr!$A$2:$A$13,$C$5&amp;"Malignant",INDEX(Malignant_EP_suppr!$A$2:$H$13,0,MATCH(D$5,Malignant_EP_suppr!$A$2:$H$2,0))),VLOOKUP($A11,TumourType_EP_suppr!$A$5:$H$383,VLOOKUP(D$5,$AC$7:$AD$11,2),FALSE)))</f>
        <v>33</v>
      </c>
      <c r="E11" s="137">
        <f>IFERROR(IF(D11="&lt;5","-",D11/$X11),"-")</f>
        <v>0.44</v>
      </c>
      <c r="F11" s="137"/>
      <c r="G11" s="137">
        <f>IFERROR(IF(D11="&lt;5","-",D11/$Y11),"-")</f>
        <v>1.8718094157685761E-2</v>
      </c>
      <c r="H11" s="140"/>
      <c r="I11" s="133">
        <f>IF($C11="All tumours (excl. NMSC)", SUMIF(Malignant_EP_suppr!$A$2:$A$13,$C$5&amp;" Total",INDEX(Malignant_EP_suppr!$A$2:$H$13,0,MATCH(I$5,Malignant_EP_suppr!$A$2:$H$2,0))),IF($C11="All malignant tumours (excl. NMSC)",SUMIF(Malignant_EP_suppr!$A$2:$A$13,$C$5&amp;"Malignant",INDEX(Malignant_EP_suppr!$A$2:$H$13,0,MATCH(I$5,Malignant_EP_suppr!$A$2:$H$2,0))),VLOOKUP($A11,TumourType_EP_suppr!$A$5:$H$383,VLOOKUP(I$5,$AC$7:$AD$11,2),FALSE)))</f>
        <v>13</v>
      </c>
      <c r="J11" s="137">
        <f t="shared" si="1"/>
        <v>0.17333333333333334</v>
      </c>
      <c r="K11" s="137"/>
      <c r="L11" s="137">
        <f>IFERROR(IF(I11="&lt;5","-",I11/$Y11),"-")</f>
        <v>7.3737946681792397E-3</v>
      </c>
      <c r="M11" s="138"/>
      <c r="N11" s="133">
        <f>IF($C11="All tumours (excl. NMSC)", SUMIF(Malignant_EP_suppr!$A$2:$A$13,$C$5&amp;" Total",INDEX(Malignant_EP_suppr!$A$2:$H$13,0,MATCH(N$5,Malignant_EP_suppr!$A$2:$H$2,0))),IF($C11="All malignant tumours (excl. NMSC)",SUMIF(Malignant_EP_suppr!$A$2:$A$13,$C$5&amp;"Malignant",INDEX(Malignant_EP_suppr!$A$2:$H$13,0,MATCH(N$5,Malignant_EP_suppr!$A$2:$H$2,0))),VLOOKUP($A11,TumourType_EP_suppr!$A$5:$H$383,VLOOKUP(N$5,$AC$7:$AD$11,2),FALSE)))</f>
        <v>6</v>
      </c>
      <c r="O11" s="137">
        <f t="shared" si="2"/>
        <v>0.08</v>
      </c>
      <c r="P11" s="137"/>
      <c r="Q11" s="137">
        <f>IFERROR(IF(N11="&lt;5","-",N11/$Y11),"-")</f>
        <v>3.4032898468519569E-3</v>
      </c>
      <c r="R11" s="140"/>
      <c r="S11" s="133">
        <f>IF($C11="All tumours (excl. NMSC)", SUMIF(Malignant_EP_suppr!$A$2:$A$13,$C$5&amp;" Total",INDEX(Malignant_EP_suppr!$A$2:$H$13,0,MATCH(S$5,Malignant_EP_suppr!$A$2:$H$2,0))),IF($C11="All malignant tumours (excl. NMSC)",SUMIF(Malignant_EP_suppr!$A$2:$A$13,$C$5&amp;"Malignant",INDEX(Malignant_EP_suppr!$A$2:$H$13,0,MATCH(S$5,Malignant_EP_suppr!$A$2:$H$2,0))),VLOOKUP($A11,TumourType_EP_suppr!$A$5:$H$383,VLOOKUP(S$5,$AC$7:$AD$11,2),FALSE)))</f>
        <v>23</v>
      </c>
      <c r="T11" s="137">
        <f t="shared" si="3"/>
        <v>0.30666666666666664</v>
      </c>
      <c r="U11" s="137"/>
      <c r="V11" s="137">
        <f>IFERROR(IF(S11="&lt;5","-",S11/$Y11),"-")</f>
        <v>1.3045944412932501E-2</v>
      </c>
      <c r="W11" s="138"/>
      <c r="X11" s="133">
        <f>IF($C11="All tumours (excl. NMSC)", SUMIF(Malignant_EP_suppr!$A$2:$A$13,$C$5&amp;" Total",INDEX(Malignant_EP_suppr!$A$2:$H$13,0,MATCH(X$5,Malignant_EP_suppr!$A$2:$H$2,0))),IF($C11="All malignant tumours (excl. NMSC)",SUMIF(Malignant_EP_suppr!$A$2:$A$13,$C$5&amp;"Malignant",INDEX(Malignant_EP_suppr!$A$2:$H$13,0,MATCH(X$5,Malignant_EP_suppr!$A$2:$H$2,0))),VLOOKUP($A11,TumourType_EP_suppr!$A$5:$H$383,VLOOKUP(X$5,$AC$7:$AD$11,2),FALSE)))</f>
        <v>75</v>
      </c>
      <c r="Y11" s="134">
        <f>IFERROR(IF($C11="All tumours (excl. NMSC)", VLOOKUP($Z11,Malignant_all_suppr!$A$4:$D$12,4,FALSE),IF($C11="All malignant tumours (excl. NMSC)",VLOOKUP($Z11,Malignant_all_suppr!$A$4:$D$12,4,FALSE),VLOOKUP($A11,TumourType_all_suppr!$A$4:$D$382,4,FALSE))),0)</f>
        <v>1763</v>
      </c>
      <c r="Z11" s="89"/>
      <c r="AA11" s="89"/>
      <c r="AB11" s="89"/>
      <c r="AC11" s="77" t="s">
        <v>123</v>
      </c>
      <c r="AD11" s="89">
        <v>8</v>
      </c>
      <c r="AE11" s="89"/>
    </row>
    <row r="12" spans="1:31" s="35" customFormat="1" ht="14.25" customHeight="1" x14ac:dyDescent="0.25">
      <c r="A12" s="130"/>
      <c r="B12" s="34"/>
      <c r="C12" s="142"/>
      <c r="D12" s="133"/>
      <c r="E12" s="98">
        <f>IF(E11="-","-",IF(ISBLANK(D11), "",ROUND((2*D11+1.96^2-(1.96*SQRT((1.96^2+4*D11*(1-E11)))))/(2*($X11+(1.96^2))), 3)))</f>
        <v>0.33300000000000002</v>
      </c>
      <c r="F12" s="98">
        <f>IF(E11="-","-",IF(ISBLANK(D11), "",ROUND((2*D11+1.96^2+(1.96*SQRT((1.96^2+4*D11*(1-E11)))))/(2*($X11+(1.96^2))), 3)))</f>
        <v>0.55300000000000005</v>
      </c>
      <c r="G12" s="98">
        <f>IF(G11="-","-",IF(ISBLANK(D11), "",ROUND((2*D11+1.96^2-(1.96*SQRT((1.96^2+4*D11*(1-G11)))))/(2*($Y11+(1.96^2))), 3)))</f>
        <v>1.2999999999999999E-2</v>
      </c>
      <c r="H12" s="99">
        <f>IF(G11="-","-",IF(ISBLANK(D11), "",ROUND((2*D11+1.96^2+(1.96*SQRT((1.96^2+4*D11*(1-G11)))))/(2*($Y11+(1.96^2))), 3)))</f>
        <v>2.5999999999999999E-2</v>
      </c>
      <c r="I12" s="133"/>
      <c r="J12" s="98">
        <f>IF(J11="-","-",IF(ISBLANK(I11), "",ROUND((2*I11+1.96^2-(1.96*SQRT((1.96^2+4*I11*(1-J11)))))/(2*($X11+(1.96^2))), 3)))</f>
        <v>0.104</v>
      </c>
      <c r="K12" s="98">
        <f>IF(J11="-","-",IF(ISBLANK(I11), "",ROUND((2*I11+1.96^2+(1.96*SQRT((1.96^2+4*I11*(1-J11)))))/(2*($X11+(1.96^2))), 3)))</f>
        <v>0.27400000000000002</v>
      </c>
      <c r="L12" s="98">
        <f>IF(L11="-","-",IF(ISBLANK(I11), "",ROUND((2*I11+1.96^2-(1.96*SQRT((1.96^2+4*I11*(1-L11)))))/(2*($Y11+(1.96^2))), 3)))</f>
        <v>4.0000000000000001E-3</v>
      </c>
      <c r="M12" s="99">
        <f>IF(L11="-","-",IF(ISBLANK(I11), "",ROUND((2*I11+1.96^2+(1.96*SQRT((1.96^2+4*I11*(1-L11)))))/(2*($Y11+(1.96^2))), 3)))</f>
        <v>1.2999999999999999E-2</v>
      </c>
      <c r="N12" s="133"/>
      <c r="O12" s="98">
        <f>IF(O11="-","-",IF(ISBLANK(N11), "",ROUND((2*N11+1.96^2-(1.96*SQRT((1.96^2+4*N11*(1-O11)))))/(2*($X11+(1.96^2))), 3)))</f>
        <v>3.6999999999999998E-2</v>
      </c>
      <c r="P12" s="98">
        <f>IF(O11="-","-",IF(ISBLANK(N11), "",ROUND((2*N11+1.96^2+(1.96*SQRT((1.96^2+4*N11*(1-O11)))))/(2*($X11+(1.96^2))), 3)))</f>
        <v>0.16400000000000001</v>
      </c>
      <c r="Q12" s="98">
        <f>IF(Q11="-","-",IF(ISBLANK(N11), "",ROUND((2*N11+1.96^2-(1.96*SQRT((1.96^2+4*N11*(1-Q11)))))/(2*($Y11+(1.96^2))), 3)))</f>
        <v>2E-3</v>
      </c>
      <c r="R12" s="99">
        <f>IF(Q11="-","-",IF(ISBLANK(N11), "",ROUND((2*N11+1.96^2+(1.96*SQRT((1.96^2+4*N11*(1-Q11)))))/(2*($Y11+(1.96^2))), 3)))</f>
        <v>7.0000000000000001E-3</v>
      </c>
      <c r="S12" s="133"/>
      <c r="T12" s="98">
        <f>IF(T11="-","-",IF(ISBLANK(S11), "",ROUND((2*S11+1.96^2-(1.96*SQRT((1.96^2+4*S11*(1-T11)))))/(2*($X11+(1.96^2))), 3)))</f>
        <v>0.214</v>
      </c>
      <c r="U12" s="98">
        <f>IF(T11="-","-",IF(ISBLANK(S11), "",ROUND((2*S11+1.96^2+(1.96*SQRT((1.96^2+4*S11*(1-T11)))))/(2*($X11+(1.96^2))), 3)))</f>
        <v>0.41799999999999998</v>
      </c>
      <c r="V12" s="98">
        <f>IF(V11="-","-",IF(ISBLANK(S11), "",ROUND((2*S11+1.96^2-(1.96*SQRT((1.96^2+4*S11*(1-V11)))))/(2*($Y11+(1.96^2))), 3)))</f>
        <v>8.9999999999999993E-3</v>
      </c>
      <c r="W12" s="99">
        <f>IF(V11="-","-",IF(ISBLANK(S11), "",ROUND((2*S11+1.96^2+(1.96*SQRT((1.96^2+4*S11*(1-V11)))))/(2*($Y11+(1.96^2))), 3)))</f>
        <v>0.02</v>
      </c>
      <c r="X12" s="133"/>
      <c r="Y12" s="136"/>
      <c r="Z12" s="89"/>
      <c r="AA12" s="89"/>
      <c r="AB12" s="89"/>
      <c r="AC12" s="89"/>
      <c r="AD12" s="89"/>
      <c r="AE12" s="89"/>
    </row>
    <row r="13" spans="1:31" s="35" customFormat="1" ht="14.25" customHeight="1" x14ac:dyDescent="0.25">
      <c r="A13" s="130" t="str">
        <f t="shared" ref="A13" si="6">CONCATENATE($C$5,C13)</f>
        <v>East MidlandsBrain</v>
      </c>
      <c r="B13" s="34"/>
      <c r="C13" s="141" t="s">
        <v>15</v>
      </c>
      <c r="D13" s="133">
        <f>IF($C13="All tumours (excl. NMSC)", SUMIF(Malignant_EP_suppr!$A$2:$A$13,$C$5&amp;" Total",INDEX(Malignant_EP_suppr!$A$2:$H$13,0,MATCH(D$5,Malignant_EP_suppr!$A$2:$H$2,0))),IF($C13="All malignant tumours (excl. NMSC)",SUMIF(Malignant_EP_suppr!$A$2:$A$13,$C$5&amp;"Malignant",INDEX(Malignant_EP_suppr!$A$2:$H$13,0,MATCH(D$5,Malignant_EP_suppr!$A$2:$H$2,0))),VLOOKUP($A13,TumourType_EP_suppr!$A$5:$H$383,VLOOKUP(D$5,$AC$7:$AD$11,2),FALSE)))</f>
        <v>869</v>
      </c>
      <c r="E13" s="137">
        <f>IFERROR(IF(D13="&lt;5","-",D13/$X13),"-")</f>
        <v>0.38725490196078433</v>
      </c>
      <c r="F13" s="137"/>
      <c r="G13" s="137">
        <f>IFERROR(IF(D13="&lt;5","-",D13/$Y13),"-")</f>
        <v>0.2636529126213592</v>
      </c>
      <c r="H13" s="140"/>
      <c r="I13" s="133">
        <f>IF($C13="All tumours (excl. NMSC)", SUMIF(Malignant_EP_suppr!$A$2:$A$13,$C$5&amp;" Total",INDEX(Malignant_EP_suppr!$A$2:$H$13,0,MATCH(I$5,Malignant_EP_suppr!$A$2:$H$2,0))),IF($C13="All malignant tumours (excl. NMSC)",SUMIF(Malignant_EP_suppr!$A$2:$A$13,$C$5&amp;"Malignant",INDEX(Malignant_EP_suppr!$A$2:$H$13,0,MATCH(I$5,Malignant_EP_suppr!$A$2:$H$2,0))),VLOOKUP($A13,TumourType_EP_suppr!$A$5:$H$383,VLOOKUP(I$5,$AC$7:$AD$11,2),FALSE)))</f>
        <v>364</v>
      </c>
      <c r="J13" s="137">
        <f t="shared" si="1"/>
        <v>0.16221033868092691</v>
      </c>
      <c r="K13" s="137"/>
      <c r="L13" s="137">
        <f>IFERROR(IF(I13="&lt;5","-",I13/$Y13),"-")</f>
        <v>0.1104368932038835</v>
      </c>
      <c r="M13" s="138"/>
      <c r="N13" s="133">
        <f>IF($C13="All tumours (excl. NMSC)", SUMIF(Malignant_EP_suppr!$A$2:$A$13,$C$5&amp;" Total",INDEX(Malignant_EP_suppr!$A$2:$H$13,0,MATCH(N$5,Malignant_EP_suppr!$A$2:$H$2,0))),IF($C13="All malignant tumours (excl. NMSC)",SUMIF(Malignant_EP_suppr!$A$2:$A$13,$C$5&amp;"Malignant",INDEX(Malignant_EP_suppr!$A$2:$H$13,0,MATCH(N$5,Malignant_EP_suppr!$A$2:$H$2,0))),VLOOKUP($A13,TumourType_EP_suppr!$A$5:$H$383,VLOOKUP(N$5,$AC$7:$AD$11,2),FALSE)))</f>
        <v>110</v>
      </c>
      <c r="O13" s="137">
        <f t="shared" si="2"/>
        <v>4.9019607843137254E-2</v>
      </c>
      <c r="P13" s="137"/>
      <c r="Q13" s="137">
        <f>IFERROR(IF(N13="&lt;5","-",N13/$Y13),"-")</f>
        <v>3.3373786407766989E-2</v>
      </c>
      <c r="R13" s="140"/>
      <c r="S13" s="133">
        <f>IF($C13="All tumours (excl. NMSC)", SUMIF(Malignant_EP_suppr!$A$2:$A$13,$C$5&amp;" Total",INDEX(Malignant_EP_suppr!$A$2:$H$13,0,MATCH(S$5,Malignant_EP_suppr!$A$2:$H$2,0))),IF($C13="All malignant tumours (excl. NMSC)",SUMIF(Malignant_EP_suppr!$A$2:$A$13,$C$5&amp;"Malignant",INDEX(Malignant_EP_suppr!$A$2:$H$13,0,MATCH(S$5,Malignant_EP_suppr!$A$2:$H$2,0))),VLOOKUP($A13,TumourType_EP_suppr!$A$5:$H$383,VLOOKUP(S$5,$AC$7:$AD$11,2),FALSE)))</f>
        <v>901</v>
      </c>
      <c r="T13" s="137">
        <f t="shared" si="3"/>
        <v>0.40151515151515149</v>
      </c>
      <c r="U13" s="137"/>
      <c r="V13" s="137">
        <f>IFERROR(IF(S13="&lt;5","-",S13/$Y13),"-")</f>
        <v>0.27336165048543687</v>
      </c>
      <c r="W13" s="138"/>
      <c r="X13" s="133">
        <f>IF($C13="All tumours (excl. NMSC)", SUMIF(Malignant_EP_suppr!$A$2:$A$13,$C$5&amp;" Total",INDEX(Malignant_EP_suppr!$A$2:$H$13,0,MATCH(X$5,Malignant_EP_suppr!$A$2:$H$2,0))),IF($C13="All malignant tumours (excl. NMSC)",SUMIF(Malignant_EP_suppr!$A$2:$A$13,$C$5&amp;"Malignant",INDEX(Malignant_EP_suppr!$A$2:$H$13,0,MATCH(X$5,Malignant_EP_suppr!$A$2:$H$2,0))),VLOOKUP($A13,TumourType_EP_suppr!$A$5:$H$383,VLOOKUP(X$5,$AC$7:$AD$11,2),FALSE)))</f>
        <v>2244</v>
      </c>
      <c r="Y13" s="134">
        <f>IFERROR(IF($C13="All tumours (excl. NMSC)", VLOOKUP($Z13,Malignant_all_suppr!$A$4:$D$12,4,FALSE),IF($C13="All malignant tumours (excl. NMSC)",VLOOKUP($Z13,Malignant_all_suppr!$A$4:$D$12,4,FALSE),VLOOKUP($A13,TumourType_all_suppr!$A$4:$D$382,4,FALSE))),0)</f>
        <v>3296</v>
      </c>
      <c r="Z13" s="95"/>
      <c r="AA13" s="94"/>
      <c r="AB13" s="95"/>
      <c r="AC13" s="95"/>
      <c r="AD13" s="95"/>
    </row>
    <row r="14" spans="1:31" s="35" customFormat="1" ht="14.25" customHeight="1" x14ac:dyDescent="0.25">
      <c r="A14" s="130"/>
      <c r="B14" s="34"/>
      <c r="C14" s="142"/>
      <c r="D14" s="133"/>
      <c r="E14" s="98">
        <f>IF(E13="-","-",IF(ISBLANK(D13), "",ROUND((2*D13+1.96^2-(1.96*SQRT((1.96^2+4*D13*(1-E13)))))/(2*($X13+(1.96^2))), 3)))</f>
        <v>0.36699999999999999</v>
      </c>
      <c r="F14" s="98">
        <f>IF(E13="-","-",IF(ISBLANK(D13), "",ROUND((2*D13+1.96^2+(1.96*SQRT((1.96^2+4*D13*(1-E13)))))/(2*($X13+(1.96^2))), 3)))</f>
        <v>0.40799999999999997</v>
      </c>
      <c r="G14" s="98">
        <f>IF(G13="-","-",IF(ISBLANK(D13), "",ROUND((2*D13+1.96^2-(1.96*SQRT((1.96^2+4*D13*(1-G13)))))/(2*($Y13+(1.96^2))), 3)))</f>
        <v>0.249</v>
      </c>
      <c r="H14" s="99">
        <f>IF(G13="-","-",IF(ISBLANK(D13), "",ROUND((2*D13+1.96^2+(1.96*SQRT((1.96^2+4*D13*(1-G13)))))/(2*($Y13+(1.96^2))), 3)))</f>
        <v>0.27900000000000003</v>
      </c>
      <c r="I14" s="133"/>
      <c r="J14" s="98">
        <f>IF(J13="-","-",IF(ISBLANK(I13), "",ROUND((2*I13+1.96^2-(1.96*SQRT((1.96^2+4*I13*(1-J13)))))/(2*($X13+(1.96^2))), 3)))</f>
        <v>0.14799999999999999</v>
      </c>
      <c r="K14" s="98">
        <f>IF(J13="-","-",IF(ISBLANK(I13), "",ROUND((2*I13+1.96^2+(1.96*SQRT((1.96^2+4*I13*(1-J13)))))/(2*($X13+(1.96^2))), 3)))</f>
        <v>0.17799999999999999</v>
      </c>
      <c r="L14" s="98">
        <f>IF(L13="-","-",IF(ISBLANK(I13), "",ROUND((2*I13+1.96^2-(1.96*SQRT((1.96^2+4*I13*(1-L13)))))/(2*($Y13+(1.96^2))), 3)))</f>
        <v>0.1</v>
      </c>
      <c r="M14" s="99">
        <f>IF(L13="-","-",IF(ISBLANK(I13), "",ROUND((2*I13+1.96^2+(1.96*SQRT((1.96^2+4*I13*(1-L13)))))/(2*($Y13+(1.96^2))), 3)))</f>
        <v>0.122</v>
      </c>
      <c r="N14" s="133"/>
      <c r="O14" s="98">
        <f>IF(O13="-","-",IF(ISBLANK(N13), "",ROUND((2*N13+1.96^2-(1.96*SQRT((1.96^2+4*N13*(1-O13)))))/(2*($X13+(1.96^2))), 3)))</f>
        <v>4.1000000000000002E-2</v>
      </c>
      <c r="P14" s="98">
        <f>IF(O13="-","-",IF(ISBLANK(N13), "",ROUND((2*N13+1.96^2+(1.96*SQRT((1.96^2+4*N13*(1-O13)))))/(2*($X13+(1.96^2))), 3)))</f>
        <v>5.8999999999999997E-2</v>
      </c>
      <c r="Q14" s="98">
        <f>IF(Q13="-","-",IF(ISBLANK(N13), "",ROUND((2*N13+1.96^2-(1.96*SQRT((1.96^2+4*N13*(1-Q13)))))/(2*($Y13+(1.96^2))), 3)))</f>
        <v>2.8000000000000001E-2</v>
      </c>
      <c r="R14" s="99">
        <f>IF(Q13="-","-",IF(ISBLANK(N13), "",ROUND((2*N13+1.96^2+(1.96*SQRT((1.96^2+4*N13*(1-Q13)))))/(2*($Y13+(1.96^2))), 3)))</f>
        <v>0.04</v>
      </c>
      <c r="S14" s="133"/>
      <c r="T14" s="98">
        <f>IF(T13="-","-",IF(ISBLANK(S13), "",ROUND((2*S13+1.96^2-(1.96*SQRT((1.96^2+4*S13*(1-T13)))))/(2*($X13+(1.96^2))), 3)))</f>
        <v>0.38100000000000001</v>
      </c>
      <c r="U14" s="98">
        <f>IF(T13="-","-",IF(ISBLANK(S13), "",ROUND((2*S13+1.96^2+(1.96*SQRT((1.96^2+4*S13*(1-T13)))))/(2*($X13+(1.96^2))), 3)))</f>
        <v>0.42199999999999999</v>
      </c>
      <c r="V14" s="98">
        <f>IF(V13="-","-",IF(ISBLANK(S13), "",ROUND((2*S13+1.96^2-(1.96*SQRT((1.96^2+4*S13*(1-V13)))))/(2*($Y13+(1.96^2))), 3)))</f>
        <v>0.25800000000000001</v>
      </c>
      <c r="W14" s="99">
        <f>IF(V13="-","-",IF(ISBLANK(S13), "",ROUND((2*S13+1.96^2+(1.96*SQRT((1.96^2+4*S13*(1-V13)))))/(2*($Y13+(1.96^2))), 3)))</f>
        <v>0.28899999999999998</v>
      </c>
      <c r="X14" s="133"/>
      <c r="Y14" s="136"/>
      <c r="Z14" s="95"/>
      <c r="AA14" s="94"/>
      <c r="AB14" s="95"/>
      <c r="AC14" s="95"/>
      <c r="AD14" s="95"/>
    </row>
    <row r="15" spans="1:31" s="35" customFormat="1" ht="14.25" customHeight="1" x14ac:dyDescent="0.25">
      <c r="A15" s="130" t="str">
        <f t="shared" ref="A15" si="7">CONCATENATE($C$5,C15)</f>
        <v>East MidlandsBreast</v>
      </c>
      <c r="B15" s="34"/>
      <c r="C15" s="141" t="s">
        <v>18</v>
      </c>
      <c r="D15" s="133">
        <f>IF($C15="All tumours (excl. NMSC)", SUMIF(Malignant_EP_suppr!$A$2:$A$13,$C$5&amp;" Total",INDEX(Malignant_EP_suppr!$A$2:$H$13,0,MATCH(D$5,Malignant_EP_suppr!$A$2:$H$2,0))),IF($C15="All malignant tumours (excl. NMSC)",SUMIF(Malignant_EP_suppr!$A$2:$A$13,$C$5&amp;"Malignant",INDEX(Malignant_EP_suppr!$A$2:$H$13,0,MATCH(D$5,Malignant_EP_suppr!$A$2:$H$2,0))),VLOOKUP($A15,TumourType_EP_suppr!$A$5:$H$383,VLOOKUP(D$5,$AC$7:$AD$11,2),FALSE)))</f>
        <v>698</v>
      </c>
      <c r="E15" s="137">
        <f>IFERROR(IF(D15="&lt;5","-",D15/$X15),"-")</f>
        <v>0.5642683912691997</v>
      </c>
      <c r="F15" s="137"/>
      <c r="G15" s="137">
        <f>IFERROR(IF(D15="&lt;5","-",D15/$Y15),"-")</f>
        <v>2.3676266069671992E-2</v>
      </c>
      <c r="H15" s="140"/>
      <c r="I15" s="133">
        <f>IF($C15="All tumours (excl. NMSC)", SUMIF(Malignant_EP_suppr!$A$2:$A$13,$C$5&amp;" Total",INDEX(Malignant_EP_suppr!$A$2:$H$13,0,MATCH(I$5,Malignant_EP_suppr!$A$2:$H$2,0))),IF($C15="All malignant tumours (excl. NMSC)",SUMIF(Malignant_EP_suppr!$A$2:$A$13,$C$5&amp;"Malignant",INDEX(Malignant_EP_suppr!$A$2:$H$13,0,MATCH(I$5,Malignant_EP_suppr!$A$2:$H$2,0))),VLOOKUP($A15,TumourType_EP_suppr!$A$5:$H$383,VLOOKUP(I$5,$AC$7:$AD$11,2),FALSE)))</f>
        <v>286</v>
      </c>
      <c r="J15" s="137">
        <f t="shared" si="1"/>
        <v>0.23120452708164915</v>
      </c>
      <c r="K15" s="137"/>
      <c r="L15" s="137">
        <f>IFERROR(IF(I15="&lt;5","-",I15/$Y15),"-")</f>
        <v>9.7011634612123067E-3</v>
      </c>
      <c r="M15" s="138"/>
      <c r="N15" s="133">
        <f>IF($C15="All tumours (excl. NMSC)", SUMIF(Malignant_EP_suppr!$A$2:$A$13,$C$5&amp;" Total",INDEX(Malignant_EP_suppr!$A$2:$H$13,0,MATCH(N$5,Malignant_EP_suppr!$A$2:$H$2,0))),IF($C15="All malignant tumours (excl. NMSC)",SUMIF(Malignant_EP_suppr!$A$2:$A$13,$C$5&amp;"Malignant",INDEX(Malignant_EP_suppr!$A$2:$H$13,0,MATCH(N$5,Malignant_EP_suppr!$A$2:$H$2,0))),VLOOKUP($A15,TumourType_EP_suppr!$A$5:$H$383,VLOOKUP(N$5,$AC$7:$AD$11,2),FALSE)))</f>
        <v>115</v>
      </c>
      <c r="O15" s="137">
        <f t="shared" si="2"/>
        <v>9.296685529506872E-2</v>
      </c>
      <c r="P15" s="137"/>
      <c r="Q15" s="137">
        <f>IFERROR(IF(N15="&lt;5","-",N15/$Y15),"-")</f>
        <v>3.9008174756622908E-3</v>
      </c>
      <c r="R15" s="140"/>
      <c r="S15" s="133">
        <f>IF($C15="All tumours (excl. NMSC)", SUMIF(Malignant_EP_suppr!$A$2:$A$13,$C$5&amp;" Total",INDEX(Malignant_EP_suppr!$A$2:$H$13,0,MATCH(S$5,Malignant_EP_suppr!$A$2:$H$2,0))),IF($C15="All malignant tumours (excl. NMSC)",SUMIF(Malignant_EP_suppr!$A$2:$A$13,$C$5&amp;"Malignant",INDEX(Malignant_EP_suppr!$A$2:$H$13,0,MATCH(S$5,Malignant_EP_suppr!$A$2:$H$2,0))),VLOOKUP($A15,TumourType_EP_suppr!$A$5:$H$383,VLOOKUP(S$5,$AC$7:$AD$11,2),FALSE)))</f>
        <v>138</v>
      </c>
      <c r="T15" s="137">
        <f t="shared" si="3"/>
        <v>0.11156022635408246</v>
      </c>
      <c r="U15" s="137"/>
      <c r="V15" s="137">
        <f>IFERROR(IF(S15="&lt;5","-",S15/$Y15),"-")</f>
        <v>4.6809809707947488E-3</v>
      </c>
      <c r="W15" s="138"/>
      <c r="X15" s="133">
        <f>IF($C15="All tumours (excl. NMSC)", SUMIF(Malignant_EP_suppr!$A$2:$A$13,$C$5&amp;" Total",INDEX(Malignant_EP_suppr!$A$2:$H$13,0,MATCH(X$5,Malignant_EP_suppr!$A$2:$H$2,0))),IF($C15="All malignant tumours (excl. NMSC)",SUMIF(Malignant_EP_suppr!$A$2:$A$13,$C$5&amp;"Malignant",INDEX(Malignant_EP_suppr!$A$2:$H$13,0,MATCH(X$5,Malignant_EP_suppr!$A$2:$H$2,0))),VLOOKUP($A15,TumourType_EP_suppr!$A$5:$H$383,VLOOKUP(X$5,$AC$7:$AD$11,2),FALSE)))</f>
        <v>1237</v>
      </c>
      <c r="Y15" s="134">
        <f>IFERROR(IF($C15="All tumours (excl. NMSC)", VLOOKUP($Z15,Malignant_all_suppr!$A$4:$D$12,4,FALSE),IF($C15="All malignant tumours (excl. NMSC)",VLOOKUP($Z15,Malignant_all_suppr!$A$4:$D$12,4,FALSE),VLOOKUP($A15,TumourType_all_suppr!$A$4:$D$382,4,FALSE))),0)</f>
        <v>29481</v>
      </c>
      <c r="Z15" s="95"/>
      <c r="AA15" s="94"/>
      <c r="AB15" s="95"/>
      <c r="AC15" s="95"/>
      <c r="AD15" s="95"/>
    </row>
    <row r="16" spans="1:31" s="35" customFormat="1" ht="14.25" customHeight="1" x14ac:dyDescent="0.25">
      <c r="A16" s="130"/>
      <c r="B16" s="34"/>
      <c r="C16" s="142"/>
      <c r="D16" s="133"/>
      <c r="E16" s="98">
        <f>IF(E15="-","-",IF(ISBLANK(D15), "",ROUND((2*D15+1.96^2-(1.96*SQRT((1.96^2+4*D15*(1-E15)))))/(2*($X15+(1.96^2))), 3)))</f>
        <v>0.53600000000000003</v>
      </c>
      <c r="F16" s="98">
        <f>IF(E15="-","-",IF(ISBLANK(D15), "",ROUND((2*D15+1.96^2+(1.96*SQRT((1.96^2+4*D15*(1-E15)))))/(2*($X15+(1.96^2))), 3)))</f>
        <v>0.59199999999999997</v>
      </c>
      <c r="G16" s="98">
        <f>IF(G15="-","-",IF(ISBLANK(D15), "",ROUND((2*D15+1.96^2-(1.96*SQRT((1.96^2+4*D15*(1-G15)))))/(2*($Y15+(1.96^2))), 3)))</f>
        <v>2.1999999999999999E-2</v>
      </c>
      <c r="H16" s="99">
        <f>IF(G15="-","-",IF(ISBLANK(D15), "",ROUND((2*D15+1.96^2+(1.96*SQRT((1.96^2+4*D15*(1-G15)))))/(2*($Y15+(1.96^2))), 3)))</f>
        <v>2.5000000000000001E-2</v>
      </c>
      <c r="I16" s="133"/>
      <c r="J16" s="98">
        <f>IF(J15="-","-",IF(ISBLANK(I15), "",ROUND((2*I15+1.96^2-(1.96*SQRT((1.96^2+4*I15*(1-J15)))))/(2*($X15+(1.96^2))), 3)))</f>
        <v>0.20899999999999999</v>
      </c>
      <c r="K16" s="98">
        <f>IF(J15="-","-",IF(ISBLANK(I15), "",ROUND((2*I15+1.96^2+(1.96*SQRT((1.96^2+4*I15*(1-J15)))))/(2*($X15+(1.96^2))), 3)))</f>
        <v>0.25600000000000001</v>
      </c>
      <c r="L16" s="98">
        <f>IF(L15="-","-",IF(ISBLANK(I15), "",ROUND((2*I15+1.96^2-(1.96*SQRT((1.96^2+4*I15*(1-L15)))))/(2*($Y15+(1.96^2))), 3)))</f>
        <v>8.9999999999999993E-3</v>
      </c>
      <c r="M16" s="99">
        <f>IF(L15="-","-",IF(ISBLANK(I15), "",ROUND((2*I15+1.96^2+(1.96*SQRT((1.96^2+4*I15*(1-L15)))))/(2*($Y15+(1.96^2))), 3)))</f>
        <v>1.0999999999999999E-2</v>
      </c>
      <c r="N16" s="133"/>
      <c r="O16" s="98">
        <f>IF(O15="-","-",IF(ISBLANK(N15), "",ROUND((2*N15+1.96^2-(1.96*SQRT((1.96^2+4*N15*(1-O15)))))/(2*($X15+(1.96^2))), 3)))</f>
        <v>7.8E-2</v>
      </c>
      <c r="P16" s="98">
        <f>IF(O15="-","-",IF(ISBLANK(N15), "",ROUND((2*N15+1.96^2+(1.96*SQRT((1.96^2+4*N15*(1-O15)))))/(2*($X15+(1.96^2))), 3)))</f>
        <v>0.11</v>
      </c>
      <c r="Q16" s="98">
        <f>IF(Q15="-","-",IF(ISBLANK(N15), "",ROUND((2*N15+1.96^2-(1.96*SQRT((1.96^2+4*N15*(1-Q15)))))/(2*($Y15+(1.96^2))), 3)))</f>
        <v>3.0000000000000001E-3</v>
      </c>
      <c r="R16" s="99">
        <f>IF(Q15="-","-",IF(ISBLANK(N15), "",ROUND((2*N15+1.96^2+(1.96*SQRT((1.96^2+4*N15*(1-Q15)))))/(2*($Y15+(1.96^2))), 3)))</f>
        <v>5.0000000000000001E-3</v>
      </c>
      <c r="S16" s="133"/>
      <c r="T16" s="98">
        <f>IF(T15="-","-",IF(ISBLANK(S15), "",ROUND((2*S15+1.96^2-(1.96*SQRT((1.96^2+4*S15*(1-T15)))))/(2*($X15+(1.96^2))), 3)))</f>
        <v>9.5000000000000001E-2</v>
      </c>
      <c r="U16" s="98">
        <f>IF(T15="-","-",IF(ISBLANK(S15), "",ROUND((2*S15+1.96^2+(1.96*SQRT((1.96^2+4*S15*(1-T15)))))/(2*($X15+(1.96^2))), 3)))</f>
        <v>0.13</v>
      </c>
      <c r="V16" s="98">
        <f>IF(V15="-","-",IF(ISBLANK(S15), "",ROUND((2*S15+1.96^2-(1.96*SQRT((1.96^2+4*S15*(1-V15)))))/(2*($Y15+(1.96^2))), 3)))</f>
        <v>4.0000000000000001E-3</v>
      </c>
      <c r="W16" s="99">
        <f>IF(V15="-","-",IF(ISBLANK(S15), "",ROUND((2*S15+1.96^2+(1.96*SQRT((1.96^2+4*S15*(1-V15)))))/(2*($Y15+(1.96^2))), 3)))</f>
        <v>6.0000000000000001E-3</v>
      </c>
      <c r="X16" s="133"/>
      <c r="Y16" s="136"/>
      <c r="AA16" s="9"/>
    </row>
    <row r="17" spans="1:27" s="35" customFormat="1" ht="14.25" customHeight="1" x14ac:dyDescent="0.25">
      <c r="A17" s="130" t="str">
        <f t="shared" ref="A17" si="8">CONCATENATE($C$5,C17)</f>
        <v>East MidlandsBreast (in-situ)</v>
      </c>
      <c r="B17" s="34"/>
      <c r="C17" s="141" t="s">
        <v>19</v>
      </c>
      <c r="D17" s="133">
        <f>IF($C17="All tumours (excl. NMSC)", SUMIF(Malignant_EP_suppr!$A$2:$A$13,$C$5&amp;" Total",INDEX(Malignant_EP_suppr!$A$2:$H$13,0,MATCH(D$5,Malignant_EP_suppr!$A$2:$H$2,0))),IF($C17="All malignant tumours (excl. NMSC)",SUMIF(Malignant_EP_suppr!$A$2:$A$13,$C$5&amp;"Malignant",INDEX(Malignant_EP_suppr!$A$2:$H$13,0,MATCH(D$5,Malignant_EP_suppr!$A$2:$H$2,0))),VLOOKUP($A17,TumourType_EP_suppr!$A$5:$H$383,VLOOKUP(D$5,$AC$7:$AD$11,2),FALSE)))</f>
        <v>13</v>
      </c>
      <c r="E17" s="137">
        <f>IFERROR(IF(D17="&lt;5","-",D17/$X17),"-")</f>
        <v>0.48148148148148145</v>
      </c>
      <c r="F17" s="137"/>
      <c r="G17" s="137">
        <f>IFERROR(IF(D17="&lt;5","-",D17/$Y17),"-")</f>
        <v>3.733486502010339E-3</v>
      </c>
      <c r="H17" s="140"/>
      <c r="I17" s="133">
        <f>IF($C17="All tumours (excl. NMSC)", SUMIF(Malignant_EP_suppr!$A$2:$A$13,$C$5&amp;" Total",INDEX(Malignant_EP_suppr!$A$2:$H$13,0,MATCH(I$5,Malignant_EP_suppr!$A$2:$H$2,0))),IF($C17="All malignant tumours (excl. NMSC)",SUMIF(Malignant_EP_suppr!$A$2:$A$13,$C$5&amp;"Malignant",INDEX(Malignant_EP_suppr!$A$2:$H$13,0,MATCH(I$5,Malignant_EP_suppr!$A$2:$H$2,0))),VLOOKUP($A17,TumourType_EP_suppr!$A$5:$H$383,VLOOKUP(I$5,$AC$7:$AD$11,2),FALSE)))</f>
        <v>6</v>
      </c>
      <c r="J17" s="137">
        <f t="shared" si="1"/>
        <v>0.22222222222222221</v>
      </c>
      <c r="K17" s="137"/>
      <c r="L17" s="137">
        <f>IFERROR(IF(I17="&lt;5","-",I17/$Y17),"-")</f>
        <v>1.7231476163124641E-3</v>
      </c>
      <c r="M17" s="138"/>
      <c r="N17" s="133">
        <f>IF($C17="All tumours (excl. NMSC)", SUMIF(Malignant_EP_suppr!$A$2:$A$13,$C$5&amp;" Total",INDEX(Malignant_EP_suppr!$A$2:$H$13,0,MATCH(N$5,Malignant_EP_suppr!$A$2:$H$2,0))),IF($C17="All malignant tumours (excl. NMSC)",SUMIF(Malignant_EP_suppr!$A$2:$A$13,$C$5&amp;"Malignant",INDEX(Malignant_EP_suppr!$A$2:$H$13,0,MATCH(N$5,Malignant_EP_suppr!$A$2:$H$2,0))),VLOOKUP($A17,TumourType_EP_suppr!$A$5:$H$383,VLOOKUP(N$5,$AC$7:$AD$11,2),FALSE)))</f>
        <v>0</v>
      </c>
      <c r="O17" s="137">
        <f t="shared" si="2"/>
        <v>0</v>
      </c>
      <c r="P17" s="137"/>
      <c r="Q17" s="137">
        <f>IFERROR(IF(N17="&lt;5","-",N17/$Y17),"-")</f>
        <v>0</v>
      </c>
      <c r="R17" s="140"/>
      <c r="S17" s="133">
        <f>IF($C17="All tumours (excl. NMSC)", SUMIF(Malignant_EP_suppr!$A$2:$A$13,$C$5&amp;" Total",INDEX(Malignant_EP_suppr!$A$2:$H$13,0,MATCH(S$5,Malignant_EP_suppr!$A$2:$H$2,0))),IF($C17="All malignant tumours (excl. NMSC)",SUMIF(Malignant_EP_suppr!$A$2:$A$13,$C$5&amp;"Malignant",INDEX(Malignant_EP_suppr!$A$2:$H$13,0,MATCH(S$5,Malignant_EP_suppr!$A$2:$H$2,0))),VLOOKUP($A17,TumourType_EP_suppr!$A$5:$H$383,VLOOKUP(S$5,$AC$7:$AD$11,2),FALSE)))</f>
        <v>8</v>
      </c>
      <c r="T17" s="137">
        <f t="shared" si="3"/>
        <v>0.29629629629629628</v>
      </c>
      <c r="U17" s="137"/>
      <c r="V17" s="137">
        <f>IFERROR(IF(S17="&lt;5","-",S17/$Y17),"-")</f>
        <v>2.2975301550832855E-3</v>
      </c>
      <c r="W17" s="138"/>
      <c r="X17" s="133">
        <f>IF($C17="All tumours (excl. NMSC)", SUMIF(Malignant_EP_suppr!$A$2:$A$13,$C$5&amp;" Total",INDEX(Malignant_EP_suppr!$A$2:$H$13,0,MATCH(X$5,Malignant_EP_suppr!$A$2:$H$2,0))),IF($C17="All malignant tumours (excl. NMSC)",SUMIF(Malignant_EP_suppr!$A$2:$A$13,$C$5&amp;"Malignant",INDEX(Malignant_EP_suppr!$A$2:$H$13,0,MATCH(X$5,Malignant_EP_suppr!$A$2:$H$2,0))),VLOOKUP($A17,TumourType_EP_suppr!$A$5:$H$383,VLOOKUP(X$5,$AC$7:$AD$11,2),FALSE)))</f>
        <v>27</v>
      </c>
      <c r="Y17" s="134">
        <f>IFERROR(IF($C17="All tumours (excl. NMSC)", VLOOKUP($Z17,Malignant_all_suppr!$A$4:$D$12,4,FALSE),IF($C17="All malignant tumours (excl. NMSC)",VLOOKUP($Z17,Malignant_all_suppr!$A$4:$D$12,4,FALSE),VLOOKUP($A17,TumourType_all_suppr!$A$4:$D$382,4,FALSE))),0)</f>
        <v>3482</v>
      </c>
    </row>
    <row r="18" spans="1:27" s="35" customFormat="1" ht="14.25" customHeight="1" x14ac:dyDescent="0.25">
      <c r="A18" s="130"/>
      <c r="B18" s="34"/>
      <c r="C18" s="142"/>
      <c r="D18" s="133"/>
      <c r="E18" s="98">
        <f>IF(E17="-","-",IF(ISBLANK(D17), "",ROUND((2*D17+1.96^2-(1.96*SQRT((1.96^2+4*D17*(1-E17)))))/(2*($X17+(1.96^2))), 3)))</f>
        <v>0.307</v>
      </c>
      <c r="F18" s="98">
        <f>IF(E17="-","-",IF(ISBLANK(D17), "",ROUND((2*D17+1.96^2+(1.96*SQRT((1.96^2+4*D17*(1-E17)))))/(2*($X17+(1.96^2))), 3)))</f>
        <v>0.66</v>
      </c>
      <c r="G18" s="98">
        <f>IF(G17="-","-",IF(ISBLANK(D17), "",ROUND((2*D17+1.96^2-(1.96*SQRT((1.96^2+4*D17*(1-G17)))))/(2*($Y17+(1.96^2))), 3)))</f>
        <v>2E-3</v>
      </c>
      <c r="H18" s="99">
        <f>IF(G17="-","-",IF(ISBLANK(D17), "",ROUND((2*D17+1.96^2+(1.96*SQRT((1.96^2+4*D17*(1-G17)))))/(2*($Y17+(1.96^2))), 3)))</f>
        <v>6.0000000000000001E-3</v>
      </c>
      <c r="I18" s="133"/>
      <c r="J18" s="98">
        <f>IF(J17="-","-",IF(ISBLANK(I17), "",ROUND((2*I17+1.96^2-(1.96*SQRT((1.96^2+4*I17*(1-J17)))))/(2*($X17+(1.96^2))), 3)))</f>
        <v>0.106</v>
      </c>
      <c r="K18" s="98">
        <f>IF(J17="-","-",IF(ISBLANK(I17), "",ROUND((2*I17+1.96^2+(1.96*SQRT((1.96^2+4*I17*(1-J17)))))/(2*($X17+(1.96^2))), 3)))</f>
        <v>0.40799999999999997</v>
      </c>
      <c r="L18" s="98">
        <f>IF(L17="-","-",IF(ISBLANK(I17), "",ROUND((2*I17+1.96^2-(1.96*SQRT((1.96^2+4*I17*(1-L17)))))/(2*($Y17+(1.96^2))), 3)))</f>
        <v>1E-3</v>
      </c>
      <c r="M18" s="99">
        <f>IF(L17="-","-",IF(ISBLANK(I17), "",ROUND((2*I17+1.96^2+(1.96*SQRT((1.96^2+4*I17*(1-L17)))))/(2*($Y17+(1.96^2))), 3)))</f>
        <v>4.0000000000000001E-3</v>
      </c>
      <c r="N18" s="133"/>
      <c r="O18" s="98">
        <f>IF(O17="-","-",IF(ISBLANK(N17), "",ROUND((2*N17+1.96^2-(1.96*SQRT((1.96^2+4*N17*(1-O17)))))/(2*($X17+(1.96^2))), 3)))</f>
        <v>0</v>
      </c>
      <c r="P18" s="98">
        <f>IF(O17="-","-",IF(ISBLANK(N17), "",ROUND((2*N17+1.96^2+(1.96*SQRT((1.96^2+4*N17*(1-O17)))))/(2*($X17+(1.96^2))), 3)))</f>
        <v>0.125</v>
      </c>
      <c r="Q18" s="98">
        <f>IF(Q17="-","-",IF(ISBLANK(N17), "",ROUND((2*N17+1.96^2-(1.96*SQRT((1.96^2+4*N17*(1-Q17)))))/(2*($Y17+(1.96^2))), 3)))</f>
        <v>0</v>
      </c>
      <c r="R18" s="99">
        <f>IF(Q17="-","-",IF(ISBLANK(N17), "",ROUND((2*N17+1.96^2+(1.96*SQRT((1.96^2+4*N17*(1-Q17)))))/(2*($Y17+(1.96^2))), 3)))</f>
        <v>1E-3</v>
      </c>
      <c r="S18" s="133"/>
      <c r="T18" s="98">
        <f>IF(T17="-","-",IF(ISBLANK(S17), "",ROUND((2*S17+1.96^2-(1.96*SQRT((1.96^2+4*S17*(1-T17)))))/(2*($X17+(1.96^2))), 3)))</f>
        <v>0.159</v>
      </c>
      <c r="U18" s="98">
        <f>IF(T17="-","-",IF(ISBLANK(S17), "",ROUND((2*S17+1.96^2+(1.96*SQRT((1.96^2+4*S17*(1-T17)))))/(2*($X17+(1.96^2))), 3)))</f>
        <v>0.48499999999999999</v>
      </c>
      <c r="V18" s="98">
        <f>IF(V17="-","-",IF(ISBLANK(S17), "",ROUND((2*S17+1.96^2-(1.96*SQRT((1.96^2+4*S17*(1-V17)))))/(2*($Y17+(1.96^2))), 3)))</f>
        <v>1E-3</v>
      </c>
      <c r="W18" s="99">
        <f>IF(V17="-","-",IF(ISBLANK(S17), "",ROUND((2*S17+1.96^2+(1.96*SQRT((1.96^2+4*S17*(1-V17)))))/(2*($Y17+(1.96^2))), 3)))</f>
        <v>5.0000000000000001E-3</v>
      </c>
      <c r="X18" s="133"/>
      <c r="Y18" s="136"/>
      <c r="AA18" s="9"/>
    </row>
    <row r="19" spans="1:27" s="35" customFormat="1" ht="14.25" customHeight="1" x14ac:dyDescent="0.25">
      <c r="A19" s="130" t="str">
        <f t="shared" ref="A19" si="9">CONCATENATE($C$5,C19)</f>
        <v>East MidlandsCancer of Unknown Primary</v>
      </c>
      <c r="B19" s="34"/>
      <c r="C19" s="141" t="s">
        <v>20</v>
      </c>
      <c r="D19" s="133">
        <f>IF($C19="All tumours (excl. NMSC)", SUMIF(Malignant_EP_suppr!$A$2:$A$13,$C$5&amp;" Total",INDEX(Malignant_EP_suppr!$A$2:$H$13,0,MATCH(D$5,Malignant_EP_suppr!$A$2:$H$2,0))),IF($C19="All malignant tumours (excl. NMSC)",SUMIF(Malignant_EP_suppr!$A$2:$A$13,$C$5&amp;"Malignant",INDEX(Malignant_EP_suppr!$A$2:$H$13,0,MATCH(D$5,Malignant_EP_suppr!$A$2:$H$2,0))),VLOOKUP($A19,TumourType_EP_suppr!$A$5:$H$383,VLOOKUP(D$5,$AC$7:$AD$11,2),FALSE)))</f>
        <v>1578</v>
      </c>
      <c r="E19" s="137">
        <f>IFERROR(IF(D19="&lt;5","-",D19/$X19),"-")</f>
        <v>0.46755555555555556</v>
      </c>
      <c r="F19" s="137"/>
      <c r="G19" s="137">
        <f>IFERROR(IF(D19="&lt;5","-",D19/$Y19),"-")</f>
        <v>0.26009559914290425</v>
      </c>
      <c r="H19" s="140"/>
      <c r="I19" s="133">
        <f>IF($C19="All tumours (excl. NMSC)", SUMIF(Malignant_EP_suppr!$A$2:$A$13,$C$5&amp;" Total",INDEX(Malignant_EP_suppr!$A$2:$H$13,0,MATCH(I$5,Malignant_EP_suppr!$A$2:$H$2,0))),IF($C19="All malignant tumours (excl. NMSC)",SUMIF(Malignant_EP_suppr!$A$2:$A$13,$C$5&amp;"Malignant",INDEX(Malignant_EP_suppr!$A$2:$H$13,0,MATCH(I$5,Malignant_EP_suppr!$A$2:$H$2,0))),VLOOKUP($A19,TumourType_EP_suppr!$A$5:$H$383,VLOOKUP(I$5,$AC$7:$AD$11,2),FALSE)))</f>
        <v>1037</v>
      </c>
      <c r="J19" s="137">
        <f t="shared" si="1"/>
        <v>0.30725925925925923</v>
      </c>
      <c r="K19" s="137"/>
      <c r="L19" s="137">
        <f>IFERROR(IF(I19="&lt;5","-",I19/$Y19),"-")</f>
        <v>0.17092467446843579</v>
      </c>
      <c r="M19" s="138"/>
      <c r="N19" s="133">
        <f>IF($C19="All tumours (excl. NMSC)", SUMIF(Malignant_EP_suppr!$A$2:$A$13,$C$5&amp;" Total",INDEX(Malignant_EP_suppr!$A$2:$H$13,0,MATCH(N$5,Malignant_EP_suppr!$A$2:$H$2,0))),IF($C19="All malignant tumours (excl. NMSC)",SUMIF(Malignant_EP_suppr!$A$2:$A$13,$C$5&amp;"Malignant",INDEX(Malignant_EP_suppr!$A$2:$H$13,0,MATCH(N$5,Malignant_EP_suppr!$A$2:$H$2,0))),VLOOKUP($A19,TumourType_EP_suppr!$A$5:$H$383,VLOOKUP(N$5,$AC$7:$AD$11,2),FALSE)))</f>
        <v>448</v>
      </c>
      <c r="O19" s="137">
        <f t="shared" si="2"/>
        <v>0.13274074074074074</v>
      </c>
      <c r="P19" s="137"/>
      <c r="Q19" s="137">
        <f>IFERROR(IF(N19="&lt;5","-",N19/$Y19),"-")</f>
        <v>7.3842096588099551E-2</v>
      </c>
      <c r="R19" s="140"/>
      <c r="S19" s="133">
        <f>IF($C19="All tumours (excl. NMSC)", SUMIF(Malignant_EP_suppr!$A$2:$A$13,$C$5&amp;" Total",INDEX(Malignant_EP_suppr!$A$2:$H$13,0,MATCH(S$5,Malignant_EP_suppr!$A$2:$H$2,0))),IF($C19="All malignant tumours (excl. NMSC)",SUMIF(Malignant_EP_suppr!$A$2:$A$13,$C$5&amp;"Malignant",INDEX(Malignant_EP_suppr!$A$2:$H$13,0,MATCH(S$5,Malignant_EP_suppr!$A$2:$H$2,0))),VLOOKUP($A19,TumourType_EP_suppr!$A$5:$H$383,VLOOKUP(S$5,$AC$7:$AD$11,2),FALSE)))</f>
        <v>312</v>
      </c>
      <c r="T19" s="137">
        <f t="shared" si="3"/>
        <v>9.244444444444444E-2</v>
      </c>
      <c r="U19" s="137"/>
      <c r="V19" s="137">
        <f>IFERROR(IF(S19="&lt;5","-",S19/$Y19),"-")</f>
        <v>5.142574583814076E-2</v>
      </c>
      <c r="W19" s="138"/>
      <c r="X19" s="133">
        <f>IF($C19="All tumours (excl. NMSC)", SUMIF(Malignant_EP_suppr!$A$2:$A$13,$C$5&amp;" Total",INDEX(Malignant_EP_suppr!$A$2:$H$13,0,MATCH(X$5,Malignant_EP_suppr!$A$2:$H$2,0))),IF($C19="All malignant tumours (excl. NMSC)",SUMIF(Malignant_EP_suppr!$A$2:$A$13,$C$5&amp;"Malignant",INDEX(Malignant_EP_suppr!$A$2:$H$13,0,MATCH(X$5,Malignant_EP_suppr!$A$2:$H$2,0))),VLOOKUP($A19,TumourType_EP_suppr!$A$5:$H$383,VLOOKUP(X$5,$AC$7:$AD$11,2),FALSE)))</f>
        <v>3375</v>
      </c>
      <c r="Y19" s="134">
        <f>IFERROR(IF($C19="All tumours (excl. NMSC)", VLOOKUP($Z19,Malignant_all_suppr!$A$4:$D$12,4,FALSE),IF($C19="All malignant tumours (excl. NMSC)",VLOOKUP($Z19,Malignant_all_suppr!$A$4:$D$12,4,FALSE),VLOOKUP($A19,TumourType_all_suppr!$A$4:$D$382,4,FALSE))),0)</f>
        <v>6067</v>
      </c>
      <c r="AA19" s="9"/>
    </row>
    <row r="20" spans="1:27" s="35" customFormat="1" ht="14.25" customHeight="1" x14ac:dyDescent="0.25">
      <c r="A20" s="130"/>
      <c r="B20" s="34"/>
      <c r="C20" s="142"/>
      <c r="D20" s="133"/>
      <c r="E20" s="98">
        <f>IF(E19="-","-",IF(ISBLANK(D19), "",ROUND((2*D19+1.96^2-(1.96*SQRT((1.96^2+4*D19*(1-E19)))))/(2*($X19+(1.96^2))), 3)))</f>
        <v>0.45100000000000001</v>
      </c>
      <c r="F20" s="98">
        <f>IF(E19="-","-",IF(ISBLANK(D19), "",ROUND((2*D19+1.96^2+(1.96*SQRT((1.96^2+4*D19*(1-E19)))))/(2*($X19+(1.96^2))), 3)))</f>
        <v>0.48399999999999999</v>
      </c>
      <c r="G20" s="98">
        <f>IF(G19="-","-",IF(ISBLANK(D19), "",ROUND((2*D19+1.96^2-(1.96*SQRT((1.96^2+4*D19*(1-G19)))))/(2*($Y19+(1.96^2))), 3)))</f>
        <v>0.249</v>
      </c>
      <c r="H20" s="99">
        <f>IF(G19="-","-",IF(ISBLANK(D19), "",ROUND((2*D19+1.96^2+(1.96*SQRT((1.96^2+4*D19*(1-G19)))))/(2*($Y19+(1.96^2))), 3)))</f>
        <v>0.27100000000000002</v>
      </c>
      <c r="I20" s="133"/>
      <c r="J20" s="98">
        <f>IF(J19="-","-",IF(ISBLANK(I19), "",ROUND((2*I19+1.96^2-(1.96*SQRT((1.96^2+4*I19*(1-J19)))))/(2*($X19+(1.96^2))), 3)))</f>
        <v>0.29199999999999998</v>
      </c>
      <c r="K20" s="98">
        <f>IF(J19="-","-",IF(ISBLANK(I19), "",ROUND((2*I19+1.96^2+(1.96*SQRT((1.96^2+4*I19*(1-J19)))))/(2*($X19+(1.96^2))), 3)))</f>
        <v>0.32300000000000001</v>
      </c>
      <c r="L20" s="98">
        <f>IF(L19="-","-",IF(ISBLANK(I19), "",ROUND((2*I19+1.96^2-(1.96*SQRT((1.96^2+4*I19*(1-L19)))))/(2*($Y19+(1.96^2))), 3)))</f>
        <v>0.16200000000000001</v>
      </c>
      <c r="M20" s="99">
        <f>IF(L19="-","-",IF(ISBLANK(I19), "",ROUND((2*I19+1.96^2+(1.96*SQRT((1.96^2+4*I19*(1-L19)))))/(2*($Y19+(1.96^2))), 3)))</f>
        <v>0.18099999999999999</v>
      </c>
      <c r="N20" s="133"/>
      <c r="O20" s="98">
        <f>IF(O19="-","-",IF(ISBLANK(N19), "",ROUND((2*N19+1.96^2-(1.96*SQRT((1.96^2+4*N19*(1-O19)))))/(2*($X19+(1.96^2))), 3)))</f>
        <v>0.122</v>
      </c>
      <c r="P20" s="98">
        <f>IF(O19="-","-",IF(ISBLANK(N19), "",ROUND((2*N19+1.96^2+(1.96*SQRT((1.96^2+4*N19*(1-O19)))))/(2*($X19+(1.96^2))), 3)))</f>
        <v>0.14499999999999999</v>
      </c>
      <c r="Q20" s="98">
        <f>IF(Q19="-","-",IF(ISBLANK(N19), "",ROUND((2*N19+1.96^2-(1.96*SQRT((1.96^2+4*N19*(1-Q19)))))/(2*($Y19+(1.96^2))), 3)))</f>
        <v>6.8000000000000005E-2</v>
      </c>
      <c r="R20" s="99">
        <f>IF(Q19="-","-",IF(ISBLANK(N19), "",ROUND((2*N19+1.96^2+(1.96*SQRT((1.96^2+4*N19*(1-Q19)))))/(2*($Y19+(1.96^2))), 3)))</f>
        <v>8.1000000000000003E-2</v>
      </c>
      <c r="S20" s="133"/>
      <c r="T20" s="98">
        <f>IF(T19="-","-",IF(ISBLANK(S19), "",ROUND((2*S19+1.96^2-(1.96*SQRT((1.96^2+4*S19*(1-T19)))))/(2*($X19+(1.96^2))), 3)))</f>
        <v>8.3000000000000004E-2</v>
      </c>
      <c r="U20" s="98">
        <f>IF(T19="-","-",IF(ISBLANK(S19), "",ROUND((2*S19+1.96^2+(1.96*SQRT((1.96^2+4*S19*(1-T19)))))/(2*($X19+(1.96^2))), 3)))</f>
        <v>0.10299999999999999</v>
      </c>
      <c r="V20" s="98">
        <f>IF(V19="-","-",IF(ISBLANK(S19), "",ROUND((2*S19+1.96^2-(1.96*SQRT((1.96^2+4*S19*(1-V19)))))/(2*($Y19+(1.96^2))), 3)))</f>
        <v>4.5999999999999999E-2</v>
      </c>
      <c r="W20" s="99">
        <f>IF(V19="-","-",IF(ISBLANK(S19), "",ROUND((2*S19+1.96^2+(1.96*SQRT((1.96^2+4*S19*(1-V19)))))/(2*($Y19+(1.96^2))), 3)))</f>
        <v>5.7000000000000002E-2</v>
      </c>
      <c r="X20" s="133"/>
      <c r="Y20" s="136"/>
      <c r="AA20" s="9"/>
    </row>
    <row r="21" spans="1:27" s="35" customFormat="1" ht="14.25" customHeight="1" x14ac:dyDescent="0.25">
      <c r="A21" s="130" t="str">
        <f t="shared" ref="A21" si="10">CONCATENATE($C$5,C21)</f>
        <v>East MidlandsCervix</v>
      </c>
      <c r="B21" s="34"/>
      <c r="C21" s="141" t="s">
        <v>21</v>
      </c>
      <c r="D21" s="133">
        <f>IF($C21="All tumours (excl. NMSC)", SUMIF(Malignant_EP_suppr!$A$2:$A$13,$C$5&amp;" Total",INDEX(Malignant_EP_suppr!$A$2:$H$13,0,MATCH(D$5,Malignant_EP_suppr!$A$2:$H$2,0))),IF($C21="All malignant tumours (excl. NMSC)",SUMIF(Malignant_EP_suppr!$A$2:$A$13,$C$5&amp;"Malignant",INDEX(Malignant_EP_suppr!$A$2:$H$13,0,MATCH(D$5,Malignant_EP_suppr!$A$2:$H$2,0))),VLOOKUP($A21,TumourType_EP_suppr!$A$5:$H$383,VLOOKUP(D$5,$AC$7:$AD$11,2),FALSE)))</f>
        <v>102</v>
      </c>
      <c r="E21" s="137">
        <f>IFERROR(IF(D21="&lt;5","-",D21/$X21),"-")</f>
        <v>0.52849740932642486</v>
      </c>
      <c r="F21" s="137"/>
      <c r="G21" s="137">
        <f>IFERROR(IF(D21="&lt;5","-",D21/$Y21),"-")</f>
        <v>5.2987012987012985E-2</v>
      </c>
      <c r="H21" s="140"/>
      <c r="I21" s="133">
        <f>IF($C21="All tumours (excl. NMSC)", SUMIF(Malignant_EP_suppr!$A$2:$A$13,$C$5&amp;" Total",INDEX(Malignant_EP_suppr!$A$2:$H$13,0,MATCH(I$5,Malignant_EP_suppr!$A$2:$H$2,0))),IF($C21="All malignant tumours (excl. NMSC)",SUMIF(Malignant_EP_suppr!$A$2:$A$13,$C$5&amp;"Malignant",INDEX(Malignant_EP_suppr!$A$2:$H$13,0,MATCH(I$5,Malignant_EP_suppr!$A$2:$H$2,0))),VLOOKUP($A21,TumourType_EP_suppr!$A$5:$H$383,VLOOKUP(I$5,$AC$7:$AD$11,2),FALSE)))</f>
        <v>51</v>
      </c>
      <c r="J21" s="137">
        <f t="shared" si="1"/>
        <v>0.26424870466321243</v>
      </c>
      <c r="K21" s="137"/>
      <c r="L21" s="137">
        <f>IFERROR(IF(I21="&lt;5","-",I21/$Y21),"-")</f>
        <v>2.6493506493506493E-2</v>
      </c>
      <c r="M21" s="138"/>
      <c r="N21" s="133">
        <f>IF($C21="All tumours (excl. NMSC)", SUMIF(Malignant_EP_suppr!$A$2:$A$13,$C$5&amp;" Total",INDEX(Malignant_EP_suppr!$A$2:$H$13,0,MATCH(N$5,Malignant_EP_suppr!$A$2:$H$2,0))),IF($C21="All malignant tumours (excl. NMSC)",SUMIF(Malignant_EP_suppr!$A$2:$A$13,$C$5&amp;"Malignant",INDEX(Malignant_EP_suppr!$A$2:$H$13,0,MATCH(N$5,Malignant_EP_suppr!$A$2:$H$2,0))),VLOOKUP($A21,TumourType_EP_suppr!$A$5:$H$383,VLOOKUP(N$5,$AC$7:$AD$11,2),FALSE)))</f>
        <v>15</v>
      </c>
      <c r="O21" s="137">
        <f t="shared" si="2"/>
        <v>7.7720207253886009E-2</v>
      </c>
      <c r="P21" s="137"/>
      <c r="Q21" s="137">
        <f>IFERROR(IF(N21="&lt;5","-",N21/$Y21),"-")</f>
        <v>7.7922077922077922E-3</v>
      </c>
      <c r="R21" s="140"/>
      <c r="S21" s="133">
        <f>IF($C21="All tumours (excl. NMSC)", SUMIF(Malignant_EP_suppr!$A$2:$A$13,$C$5&amp;" Total",INDEX(Malignant_EP_suppr!$A$2:$H$13,0,MATCH(S$5,Malignant_EP_suppr!$A$2:$H$2,0))),IF($C21="All malignant tumours (excl. NMSC)",SUMIF(Malignant_EP_suppr!$A$2:$A$13,$C$5&amp;"Malignant",INDEX(Malignant_EP_suppr!$A$2:$H$13,0,MATCH(S$5,Malignant_EP_suppr!$A$2:$H$2,0))),VLOOKUP($A21,TumourType_EP_suppr!$A$5:$H$383,VLOOKUP(S$5,$AC$7:$AD$11,2),FALSE)))</f>
        <v>25</v>
      </c>
      <c r="T21" s="137">
        <f t="shared" si="3"/>
        <v>0.12953367875647667</v>
      </c>
      <c r="U21" s="137"/>
      <c r="V21" s="137">
        <f>IFERROR(IF(S21="&lt;5","-",S21/$Y21),"-")</f>
        <v>1.2987012987012988E-2</v>
      </c>
      <c r="W21" s="138"/>
      <c r="X21" s="133">
        <f>IF($C21="All tumours (excl. NMSC)", SUMIF(Malignant_EP_suppr!$A$2:$A$13,$C$5&amp;" Total",INDEX(Malignant_EP_suppr!$A$2:$H$13,0,MATCH(X$5,Malignant_EP_suppr!$A$2:$H$2,0))),IF($C21="All malignant tumours (excl. NMSC)",SUMIF(Malignant_EP_suppr!$A$2:$A$13,$C$5&amp;"Malignant",INDEX(Malignant_EP_suppr!$A$2:$H$13,0,MATCH(X$5,Malignant_EP_suppr!$A$2:$H$2,0))),VLOOKUP($A21,TumourType_EP_suppr!$A$5:$H$383,VLOOKUP(X$5,$AC$7:$AD$11,2),FALSE)))</f>
        <v>193</v>
      </c>
      <c r="Y21" s="134">
        <f>IFERROR(IF($C21="All tumours (excl. NMSC)", VLOOKUP($Z21,Malignant_all_suppr!$A$4:$D$12,4,FALSE),IF($C21="All malignant tumours (excl. NMSC)",VLOOKUP($Z21,Malignant_all_suppr!$A$4:$D$12,4,FALSE),VLOOKUP($A21,TumourType_all_suppr!$A$4:$D$382,4,FALSE))),0)</f>
        <v>1925</v>
      </c>
      <c r="AA21" s="9"/>
    </row>
    <row r="22" spans="1:27" s="35" customFormat="1" ht="14.25" customHeight="1" x14ac:dyDescent="0.25">
      <c r="A22" s="130"/>
      <c r="B22" s="34"/>
      <c r="C22" s="142"/>
      <c r="D22" s="133"/>
      <c r="E22" s="98">
        <f>IF(E21="-","-",IF(ISBLANK(D21), "",ROUND((2*D21+1.96^2-(1.96*SQRT((1.96^2+4*D21*(1-E21)))))/(2*($X21+(1.96^2))), 3)))</f>
        <v>0.45800000000000002</v>
      </c>
      <c r="F22" s="98">
        <f>IF(E21="-","-",IF(ISBLANK(D21), "",ROUND((2*D21+1.96^2+(1.96*SQRT((1.96^2+4*D21*(1-E21)))))/(2*($X21+(1.96^2))), 3)))</f>
        <v>0.59799999999999998</v>
      </c>
      <c r="G22" s="98">
        <f>IF(G21="-","-",IF(ISBLANK(D21), "",ROUND((2*D21+1.96^2-(1.96*SQRT((1.96^2+4*D21*(1-G21)))))/(2*($Y21+(1.96^2))), 3)))</f>
        <v>4.3999999999999997E-2</v>
      </c>
      <c r="H22" s="99">
        <f>IF(G21="-","-",IF(ISBLANK(D21), "",ROUND((2*D21+1.96^2+(1.96*SQRT((1.96^2+4*D21*(1-G21)))))/(2*($Y21+(1.96^2))), 3)))</f>
        <v>6.4000000000000001E-2</v>
      </c>
      <c r="I22" s="133"/>
      <c r="J22" s="98">
        <f>IF(J21="-","-",IF(ISBLANK(I21), "",ROUND((2*I21+1.96^2-(1.96*SQRT((1.96^2+4*I21*(1-J21)))))/(2*($X21+(1.96^2))), 3)))</f>
        <v>0.20699999999999999</v>
      </c>
      <c r="K22" s="98">
        <f>IF(J21="-","-",IF(ISBLANK(I21), "",ROUND((2*I21+1.96^2+(1.96*SQRT((1.96^2+4*I21*(1-J21)))))/(2*($X21+(1.96^2))), 3)))</f>
        <v>0.33100000000000002</v>
      </c>
      <c r="L22" s="98">
        <f>IF(L21="-","-",IF(ISBLANK(I21), "",ROUND((2*I21+1.96^2-(1.96*SQRT((1.96^2+4*I21*(1-L21)))))/(2*($Y21+(1.96^2))), 3)))</f>
        <v>0.02</v>
      </c>
      <c r="M22" s="99">
        <f>IF(L21="-","-",IF(ISBLANK(I21), "",ROUND((2*I21+1.96^2+(1.96*SQRT((1.96^2+4*I21*(1-L21)))))/(2*($Y21+(1.96^2))), 3)))</f>
        <v>3.5000000000000003E-2</v>
      </c>
      <c r="N22" s="133"/>
      <c r="O22" s="98">
        <f>IF(O21="-","-",IF(ISBLANK(N21), "",ROUND((2*N21+1.96^2-(1.96*SQRT((1.96^2+4*N21*(1-O21)))))/(2*($X21+(1.96^2))), 3)))</f>
        <v>4.8000000000000001E-2</v>
      </c>
      <c r="P22" s="98">
        <f>IF(O21="-","-",IF(ISBLANK(N21), "",ROUND((2*N21+1.96^2+(1.96*SQRT((1.96^2+4*N21*(1-O21)))))/(2*($X21+(1.96^2))), 3)))</f>
        <v>0.124</v>
      </c>
      <c r="Q22" s="98">
        <f>IF(Q21="-","-",IF(ISBLANK(N21), "",ROUND((2*N21+1.96^2-(1.96*SQRT((1.96^2+4*N21*(1-Q21)))))/(2*($Y21+(1.96^2))), 3)))</f>
        <v>5.0000000000000001E-3</v>
      </c>
      <c r="R22" s="99">
        <f>IF(Q21="-","-",IF(ISBLANK(N21), "",ROUND((2*N21+1.96^2+(1.96*SQRT((1.96^2+4*N21*(1-Q21)))))/(2*($Y21+(1.96^2))), 3)))</f>
        <v>1.2999999999999999E-2</v>
      </c>
      <c r="S22" s="133"/>
      <c r="T22" s="98">
        <f>IF(T21="-","-",IF(ISBLANK(S21), "",ROUND((2*S21+1.96^2-(1.96*SQRT((1.96^2+4*S21*(1-T21)))))/(2*($X21+(1.96^2))), 3)))</f>
        <v>8.8999999999999996E-2</v>
      </c>
      <c r="U22" s="98">
        <f>IF(T21="-","-",IF(ISBLANK(S21), "",ROUND((2*S21+1.96^2+(1.96*SQRT((1.96^2+4*S21*(1-T21)))))/(2*($X21+(1.96^2))), 3)))</f>
        <v>0.184</v>
      </c>
      <c r="V22" s="98">
        <f>IF(V21="-","-",IF(ISBLANK(S21), "",ROUND((2*S21+1.96^2-(1.96*SQRT((1.96^2+4*S21*(1-V21)))))/(2*($Y21+(1.96^2))), 3)))</f>
        <v>8.9999999999999993E-3</v>
      </c>
      <c r="W22" s="99">
        <f>IF(V21="-","-",IF(ISBLANK(S21), "",ROUND((2*S21+1.96^2+(1.96*SQRT((1.96^2+4*S21*(1-V21)))))/(2*($Y21+(1.96^2))), 3)))</f>
        <v>1.9E-2</v>
      </c>
      <c r="X22" s="133"/>
      <c r="Y22" s="136"/>
    </row>
    <row r="23" spans="1:27" s="35" customFormat="1" ht="14.25" customHeight="1" x14ac:dyDescent="0.25">
      <c r="A23" s="130" t="str">
        <f t="shared" ref="A23" si="11">CONCATENATE($C$5,C23)</f>
        <v>East MidlandsCervix (in-situ)</v>
      </c>
      <c r="B23" s="34"/>
      <c r="C23" s="141" t="s">
        <v>22</v>
      </c>
      <c r="D23" s="133">
        <f>IF($C23="All tumours (excl. NMSC)", SUMIF(Malignant_EP_suppr!$A$2:$A$13,$C$5&amp;" Total",INDEX(Malignant_EP_suppr!$A$2:$H$13,0,MATCH(D$5,Malignant_EP_suppr!$A$2:$H$2,0))),IF($C23="All malignant tumours (excl. NMSC)",SUMIF(Malignant_EP_suppr!$A$2:$A$13,$C$5&amp;"Malignant",INDEX(Malignant_EP_suppr!$A$2:$H$13,0,MATCH(D$5,Malignant_EP_suppr!$A$2:$H$2,0))),VLOOKUP($A23,TumourType_EP_suppr!$A$5:$H$383,VLOOKUP(D$5,$AC$7:$AD$11,2),FALSE)))</f>
        <v>59</v>
      </c>
      <c r="E23" s="137">
        <f>IFERROR(IF(D23="&lt;5","-",D23/$X23),"-")</f>
        <v>0.35542168674698793</v>
      </c>
      <c r="F23" s="137"/>
      <c r="G23" s="137">
        <f>IFERROR(IF(D23="&lt;5","-",D23/$Y23),"-")</f>
        <v>3.0031558586989717E-3</v>
      </c>
      <c r="H23" s="140"/>
      <c r="I23" s="133">
        <f>IF($C23="All tumours (excl. NMSC)", SUMIF(Malignant_EP_suppr!$A$2:$A$13,$C$5&amp;" Total",INDEX(Malignant_EP_suppr!$A$2:$H$13,0,MATCH(I$5,Malignant_EP_suppr!$A$2:$H$2,0))),IF($C23="All malignant tumours (excl. NMSC)",SUMIF(Malignant_EP_suppr!$A$2:$A$13,$C$5&amp;"Malignant",INDEX(Malignant_EP_suppr!$A$2:$H$13,0,MATCH(I$5,Malignant_EP_suppr!$A$2:$H$2,0))),VLOOKUP($A23,TumourType_EP_suppr!$A$5:$H$383,VLOOKUP(I$5,$AC$7:$AD$11,2),FALSE)))</f>
        <v>23</v>
      </c>
      <c r="J23" s="137">
        <f t="shared" si="1"/>
        <v>0.13855421686746988</v>
      </c>
      <c r="K23" s="137"/>
      <c r="L23" s="137">
        <f>IFERROR(IF(I23="&lt;5","-",I23/$Y23),"-")</f>
        <v>1.1707217754250228E-3</v>
      </c>
      <c r="M23" s="138"/>
      <c r="N23" s="133">
        <f>IF($C23="All tumours (excl. NMSC)", SUMIF(Malignant_EP_suppr!$A$2:$A$13,$C$5&amp;" Total",INDEX(Malignant_EP_suppr!$A$2:$H$13,0,MATCH(N$5,Malignant_EP_suppr!$A$2:$H$2,0))),IF($C23="All malignant tumours (excl. NMSC)",SUMIF(Malignant_EP_suppr!$A$2:$A$13,$C$5&amp;"Malignant",INDEX(Malignant_EP_suppr!$A$2:$H$13,0,MATCH(N$5,Malignant_EP_suppr!$A$2:$H$2,0))),VLOOKUP($A23,TumourType_EP_suppr!$A$5:$H$383,VLOOKUP(N$5,$AC$7:$AD$11,2),FALSE)))</f>
        <v>15</v>
      </c>
      <c r="O23" s="137">
        <f t="shared" si="2"/>
        <v>9.036144578313253E-2</v>
      </c>
      <c r="P23" s="137"/>
      <c r="Q23" s="137">
        <f>IFERROR(IF(N23="&lt;5","-",N23/$Y23),"-")</f>
        <v>7.6351420136414538E-4</v>
      </c>
      <c r="R23" s="140"/>
      <c r="S23" s="133">
        <f>IF($C23="All tumours (excl. NMSC)", SUMIF(Malignant_EP_suppr!$A$2:$A$13,$C$5&amp;" Total",INDEX(Malignant_EP_suppr!$A$2:$H$13,0,MATCH(S$5,Malignant_EP_suppr!$A$2:$H$2,0))),IF($C23="All malignant tumours (excl. NMSC)",SUMIF(Malignant_EP_suppr!$A$2:$A$13,$C$5&amp;"Malignant",INDEX(Malignant_EP_suppr!$A$2:$H$13,0,MATCH(S$5,Malignant_EP_suppr!$A$2:$H$2,0))),VLOOKUP($A23,TumourType_EP_suppr!$A$5:$H$383,VLOOKUP(S$5,$AC$7:$AD$11,2),FALSE)))</f>
        <v>69</v>
      </c>
      <c r="T23" s="137">
        <f t="shared" si="3"/>
        <v>0.41566265060240964</v>
      </c>
      <c r="U23" s="137"/>
      <c r="V23" s="137">
        <f>IFERROR(IF(S23="&lt;5","-",S23/$Y23),"-")</f>
        <v>3.5121653262750688E-3</v>
      </c>
      <c r="W23" s="138"/>
      <c r="X23" s="133">
        <f>IF($C23="All tumours (excl. NMSC)", SUMIF(Malignant_EP_suppr!$A$2:$A$13,$C$5&amp;" Total",INDEX(Malignant_EP_suppr!$A$2:$H$13,0,MATCH(X$5,Malignant_EP_suppr!$A$2:$H$2,0))),IF($C23="All malignant tumours (excl. NMSC)",SUMIF(Malignant_EP_suppr!$A$2:$A$13,$C$5&amp;"Malignant",INDEX(Malignant_EP_suppr!$A$2:$H$13,0,MATCH(X$5,Malignant_EP_suppr!$A$2:$H$2,0))),VLOOKUP($A23,TumourType_EP_suppr!$A$5:$H$383,VLOOKUP(X$5,$AC$7:$AD$11,2),FALSE)))</f>
        <v>166</v>
      </c>
      <c r="Y23" s="134">
        <f>IFERROR(IF($C23="All tumours (excl. NMSC)", VLOOKUP($Z23,Malignant_all_suppr!$A$4:$D$12,4,FALSE),IF($C23="All malignant tumours (excl. NMSC)",VLOOKUP($Z23,Malignant_all_suppr!$A$4:$D$12,4,FALSE),VLOOKUP($A23,TumourType_all_suppr!$A$4:$D$382,4,FALSE))),0)</f>
        <v>19646</v>
      </c>
      <c r="AA23" s="9"/>
    </row>
    <row r="24" spans="1:27" s="35" customFormat="1" ht="14.25" customHeight="1" x14ac:dyDescent="0.25">
      <c r="A24" s="130"/>
      <c r="B24" s="34"/>
      <c r="C24" s="142"/>
      <c r="D24" s="133"/>
      <c r="E24" s="98">
        <f>IF(E23="-","-",IF(ISBLANK(D23), "",ROUND((2*D23+1.96^2-(1.96*SQRT((1.96^2+4*D23*(1-E23)))))/(2*($X23+(1.96^2))), 3)))</f>
        <v>0.28699999999999998</v>
      </c>
      <c r="F24" s="98">
        <f>IF(E23="-","-",IF(ISBLANK(D23), "",ROUND((2*D23+1.96^2+(1.96*SQRT((1.96^2+4*D23*(1-E23)))))/(2*($X23+(1.96^2))), 3)))</f>
        <v>0.43099999999999999</v>
      </c>
      <c r="G24" s="98">
        <f>IF(G23="-","-",IF(ISBLANK(D23), "",ROUND((2*D23+1.96^2-(1.96*SQRT((1.96^2+4*D23*(1-G23)))))/(2*($Y23+(1.96^2))), 3)))</f>
        <v>2E-3</v>
      </c>
      <c r="H24" s="99">
        <f>IF(G23="-","-",IF(ISBLANK(D23), "",ROUND((2*D23+1.96^2+(1.96*SQRT((1.96^2+4*D23*(1-G23)))))/(2*($Y23+(1.96^2))), 3)))</f>
        <v>4.0000000000000001E-3</v>
      </c>
      <c r="I24" s="133"/>
      <c r="J24" s="98">
        <f>IF(J23="-","-",IF(ISBLANK(I23), "",ROUND((2*I23+1.96^2-(1.96*SQRT((1.96^2+4*I23*(1-J23)))))/(2*($X23+(1.96^2))), 3)))</f>
        <v>9.4E-2</v>
      </c>
      <c r="K24" s="98">
        <f>IF(J23="-","-",IF(ISBLANK(I23), "",ROUND((2*I23+1.96^2+(1.96*SQRT((1.96^2+4*I23*(1-J23)))))/(2*($X23+(1.96^2))), 3)))</f>
        <v>0.19900000000000001</v>
      </c>
      <c r="L24" s="98">
        <f>IF(L23="-","-",IF(ISBLANK(I23), "",ROUND((2*I23+1.96^2-(1.96*SQRT((1.96^2+4*I23*(1-L23)))))/(2*($Y23+(1.96^2))), 3)))</f>
        <v>1E-3</v>
      </c>
      <c r="M24" s="99">
        <f>IF(L23="-","-",IF(ISBLANK(I23), "",ROUND((2*I23+1.96^2+(1.96*SQRT((1.96^2+4*I23*(1-L23)))))/(2*($Y23+(1.96^2))), 3)))</f>
        <v>2E-3</v>
      </c>
      <c r="N24" s="133"/>
      <c r="O24" s="98">
        <f>IF(O23="-","-",IF(ISBLANK(N23), "",ROUND((2*N23+1.96^2-(1.96*SQRT((1.96^2+4*N23*(1-O23)))))/(2*($X23+(1.96^2))), 3)))</f>
        <v>5.6000000000000001E-2</v>
      </c>
      <c r="P24" s="98">
        <f>IF(O23="-","-",IF(ISBLANK(N23), "",ROUND((2*N23+1.96^2+(1.96*SQRT((1.96^2+4*N23*(1-O23)))))/(2*($X23+(1.96^2))), 3)))</f>
        <v>0.14399999999999999</v>
      </c>
      <c r="Q24" s="98">
        <f>IF(Q23="-","-",IF(ISBLANK(N23), "",ROUND((2*N23+1.96^2-(1.96*SQRT((1.96^2+4*N23*(1-Q23)))))/(2*($Y23+(1.96^2))), 3)))</f>
        <v>0</v>
      </c>
      <c r="R24" s="99">
        <f>IF(Q23="-","-",IF(ISBLANK(N23), "",ROUND((2*N23+1.96^2+(1.96*SQRT((1.96^2+4*N23*(1-Q23)))))/(2*($Y23+(1.96^2))), 3)))</f>
        <v>1E-3</v>
      </c>
      <c r="S24" s="133"/>
      <c r="T24" s="98">
        <f>IF(T23="-","-",IF(ISBLANK(S23), "",ROUND((2*S23+1.96^2-(1.96*SQRT((1.96^2+4*S23*(1-T23)))))/(2*($X23+(1.96^2))), 3)))</f>
        <v>0.34300000000000003</v>
      </c>
      <c r="U24" s="98">
        <f>IF(T23="-","-",IF(ISBLANK(S23), "",ROUND((2*S23+1.96^2+(1.96*SQRT((1.96^2+4*S23*(1-T23)))))/(2*($X23+(1.96^2))), 3)))</f>
        <v>0.49199999999999999</v>
      </c>
      <c r="V24" s="98">
        <f>IF(V23="-","-",IF(ISBLANK(S23), "",ROUND((2*S23+1.96^2-(1.96*SQRT((1.96^2+4*S23*(1-V23)))))/(2*($Y23+(1.96^2))), 3)))</f>
        <v>3.0000000000000001E-3</v>
      </c>
      <c r="W24" s="99">
        <f>IF(V23="-","-",IF(ISBLANK(S23), "",ROUND((2*S23+1.96^2+(1.96*SQRT((1.96^2+4*S23*(1-V23)))))/(2*($Y23+(1.96^2))), 3)))</f>
        <v>4.0000000000000001E-3</v>
      </c>
      <c r="X24" s="133"/>
      <c r="Y24" s="136"/>
      <c r="AA24" s="9"/>
    </row>
    <row r="25" spans="1:27" s="35" customFormat="1" ht="14.25" customHeight="1" x14ac:dyDescent="0.25">
      <c r="A25" s="130" t="str">
        <f t="shared" ref="A25" si="12">CONCATENATE($C$5,C25)</f>
        <v>East MidlandsColorectal</v>
      </c>
      <c r="B25" s="34"/>
      <c r="C25" s="141" t="s">
        <v>23</v>
      </c>
      <c r="D25" s="133">
        <f>IF($C25="All tumours (excl. NMSC)", SUMIF(Malignant_EP_suppr!$A$2:$A$13,$C$5&amp;" Total",INDEX(Malignant_EP_suppr!$A$2:$H$13,0,MATCH(D$5,Malignant_EP_suppr!$A$2:$H$2,0))),IF($C25="All malignant tumours (excl. NMSC)",SUMIF(Malignant_EP_suppr!$A$2:$A$13,$C$5&amp;"Malignant",INDEX(Malignant_EP_suppr!$A$2:$H$13,0,MATCH(D$5,Malignant_EP_suppr!$A$2:$H$2,0))),VLOOKUP($A25,TumourType_EP_suppr!$A$5:$H$383,VLOOKUP(D$5,$AC$7:$AD$11,2),FALSE)))</f>
        <v>2601</v>
      </c>
      <c r="E25" s="137">
        <f>IFERROR(IF(D25="&lt;5","-",D25/$X25),"-")</f>
        <v>0.46596202078108206</v>
      </c>
      <c r="F25" s="137"/>
      <c r="G25" s="137">
        <f>IFERROR(IF(D25="&lt;5","-",D25/$Y25),"-")</f>
        <v>0.110808162569761</v>
      </c>
      <c r="H25" s="140"/>
      <c r="I25" s="133">
        <f>IF($C25="All tumours (excl. NMSC)", SUMIF(Malignant_EP_suppr!$A$2:$A$13,$C$5&amp;" Total",INDEX(Malignant_EP_suppr!$A$2:$H$13,0,MATCH(I$5,Malignant_EP_suppr!$A$2:$H$2,0))),IF($C25="All malignant tumours (excl. NMSC)",SUMIF(Malignant_EP_suppr!$A$2:$A$13,$C$5&amp;"Malignant",INDEX(Malignant_EP_suppr!$A$2:$H$13,0,MATCH(I$5,Malignant_EP_suppr!$A$2:$H$2,0))),VLOOKUP($A25,TumourType_EP_suppr!$A$5:$H$383,VLOOKUP(I$5,$AC$7:$AD$11,2),FALSE)))</f>
        <v>1691</v>
      </c>
      <c r="J25" s="137">
        <f t="shared" si="1"/>
        <v>0.30293801504836976</v>
      </c>
      <c r="K25" s="137"/>
      <c r="L25" s="137">
        <f>IFERROR(IF(I25="&lt;5","-",I25/$Y25),"-")</f>
        <v>7.2040216418864225E-2</v>
      </c>
      <c r="M25" s="138"/>
      <c r="N25" s="133">
        <f>IF($C25="All tumours (excl. NMSC)", SUMIF(Malignant_EP_suppr!$A$2:$A$13,$C$5&amp;" Total",INDEX(Malignant_EP_suppr!$A$2:$H$13,0,MATCH(N$5,Malignant_EP_suppr!$A$2:$H$2,0))),IF($C25="All malignant tumours (excl. NMSC)",SUMIF(Malignant_EP_suppr!$A$2:$A$13,$C$5&amp;"Malignant",INDEX(Malignant_EP_suppr!$A$2:$H$13,0,MATCH(N$5,Malignant_EP_suppr!$A$2:$H$2,0))),VLOOKUP($A25,TumourType_EP_suppr!$A$5:$H$383,VLOOKUP(N$5,$AC$7:$AD$11,2),FALSE)))</f>
        <v>819</v>
      </c>
      <c r="O25" s="137">
        <f t="shared" si="2"/>
        <v>0.14672160515944105</v>
      </c>
      <c r="P25" s="137"/>
      <c r="Q25" s="137">
        <f>IFERROR(IF(N25="&lt;5","-",N25/$Y25),"-")</f>
        <v>3.4891151535807095E-2</v>
      </c>
      <c r="R25" s="140"/>
      <c r="S25" s="133">
        <f>IF($C25="All tumours (excl. NMSC)", SUMIF(Malignant_EP_suppr!$A$2:$A$13,$C$5&amp;" Total",INDEX(Malignant_EP_suppr!$A$2:$H$13,0,MATCH(S$5,Malignant_EP_suppr!$A$2:$H$2,0))),IF($C25="All malignant tumours (excl. NMSC)",SUMIF(Malignant_EP_suppr!$A$2:$A$13,$C$5&amp;"Malignant",INDEX(Malignant_EP_suppr!$A$2:$H$13,0,MATCH(S$5,Malignant_EP_suppr!$A$2:$H$2,0))),VLOOKUP($A25,TumourType_EP_suppr!$A$5:$H$383,VLOOKUP(S$5,$AC$7:$AD$11,2),FALSE)))</f>
        <v>471</v>
      </c>
      <c r="T25" s="137">
        <f t="shared" si="3"/>
        <v>8.4378359011107129E-2</v>
      </c>
      <c r="U25" s="137"/>
      <c r="V25" s="137">
        <f>IFERROR(IF(S25="&lt;5","-",S25/$Y25),"-")</f>
        <v>2.0065607293486134E-2</v>
      </c>
      <c r="W25" s="138"/>
      <c r="X25" s="133">
        <f>IF($C25="All tumours (excl. NMSC)", SUMIF(Malignant_EP_suppr!$A$2:$A$13,$C$5&amp;" Total",INDEX(Malignant_EP_suppr!$A$2:$H$13,0,MATCH(X$5,Malignant_EP_suppr!$A$2:$H$2,0))),IF($C25="All malignant tumours (excl. NMSC)",SUMIF(Malignant_EP_suppr!$A$2:$A$13,$C$5&amp;"Malignant",INDEX(Malignant_EP_suppr!$A$2:$H$13,0,MATCH(X$5,Malignant_EP_suppr!$A$2:$H$2,0))),VLOOKUP($A25,TumourType_EP_suppr!$A$5:$H$383,VLOOKUP(X$5,$AC$7:$AD$11,2),FALSE)))</f>
        <v>5582</v>
      </c>
      <c r="Y25" s="134">
        <f>IFERROR(IF($C25="All tumours (excl. NMSC)", VLOOKUP($Z25,Malignant_all_suppr!$A$4:$D$12,4,FALSE),IF($C25="All malignant tumours (excl. NMSC)",VLOOKUP($Z25,Malignant_all_suppr!$A$4:$D$12,4,FALSE),VLOOKUP($A25,TumourType_all_suppr!$A$4:$D$382,4,FALSE))),0)</f>
        <v>23473</v>
      </c>
      <c r="AA25" s="9"/>
    </row>
    <row r="26" spans="1:27" s="35" customFormat="1" ht="14.25" customHeight="1" x14ac:dyDescent="0.25">
      <c r="A26" s="130"/>
      <c r="B26" s="34"/>
      <c r="C26" s="142"/>
      <c r="D26" s="133"/>
      <c r="E26" s="98">
        <f>IF(E25="-","-",IF(ISBLANK(D25), "",ROUND((2*D25+1.96^2-(1.96*SQRT((1.96^2+4*D25*(1-E25)))))/(2*($X25+(1.96^2))), 3)))</f>
        <v>0.45300000000000001</v>
      </c>
      <c r="F26" s="98">
        <f>IF(E25="-","-",IF(ISBLANK(D25), "",ROUND((2*D25+1.96^2+(1.96*SQRT((1.96^2+4*D25*(1-E25)))))/(2*($X25+(1.96^2))), 3)))</f>
        <v>0.47899999999999998</v>
      </c>
      <c r="G26" s="98">
        <f>IF(G25="-","-",IF(ISBLANK(D25), "",ROUND((2*D25+1.96^2-(1.96*SQRT((1.96^2+4*D25*(1-G25)))))/(2*($Y25+(1.96^2))), 3)))</f>
        <v>0.107</v>
      </c>
      <c r="H26" s="99">
        <f>IF(G25="-","-",IF(ISBLANK(D25), "",ROUND((2*D25+1.96^2+(1.96*SQRT((1.96^2+4*D25*(1-G25)))))/(2*($Y25+(1.96^2))), 3)))</f>
        <v>0.115</v>
      </c>
      <c r="I26" s="133"/>
      <c r="J26" s="98">
        <f>IF(J25="-","-",IF(ISBLANK(I25), "",ROUND((2*I25+1.96^2-(1.96*SQRT((1.96^2+4*I25*(1-J25)))))/(2*($X25+(1.96^2))), 3)))</f>
        <v>0.29099999999999998</v>
      </c>
      <c r="K26" s="98">
        <f>IF(J25="-","-",IF(ISBLANK(I25), "",ROUND((2*I25+1.96^2+(1.96*SQRT((1.96^2+4*I25*(1-J25)))))/(2*($X25+(1.96^2))), 3)))</f>
        <v>0.315</v>
      </c>
      <c r="L26" s="98">
        <f>IF(L25="-","-",IF(ISBLANK(I25), "",ROUND((2*I25+1.96^2-(1.96*SQRT((1.96^2+4*I25*(1-L25)))))/(2*($Y25+(1.96^2))), 3)))</f>
        <v>6.9000000000000006E-2</v>
      </c>
      <c r="M26" s="99">
        <f>IF(L25="-","-",IF(ISBLANK(I25), "",ROUND((2*I25+1.96^2+(1.96*SQRT((1.96^2+4*I25*(1-L25)))))/(2*($Y25+(1.96^2))), 3)))</f>
        <v>7.4999999999999997E-2</v>
      </c>
      <c r="N26" s="133"/>
      <c r="O26" s="98">
        <f>IF(O25="-","-",IF(ISBLANK(N25), "",ROUND((2*N25+1.96^2-(1.96*SQRT((1.96^2+4*N25*(1-O25)))))/(2*($X25+(1.96^2))), 3)))</f>
        <v>0.13800000000000001</v>
      </c>
      <c r="P26" s="98">
        <f>IF(O25="-","-",IF(ISBLANK(N25), "",ROUND((2*N25+1.96^2+(1.96*SQRT((1.96^2+4*N25*(1-O25)))))/(2*($X25+(1.96^2))), 3)))</f>
        <v>0.156</v>
      </c>
      <c r="Q26" s="98">
        <f>IF(Q25="-","-",IF(ISBLANK(N25), "",ROUND((2*N25+1.96^2-(1.96*SQRT((1.96^2+4*N25*(1-Q25)))))/(2*($Y25+(1.96^2))), 3)))</f>
        <v>3.3000000000000002E-2</v>
      </c>
      <c r="R26" s="99">
        <f>IF(Q25="-","-",IF(ISBLANK(N25), "",ROUND((2*N25+1.96^2+(1.96*SQRT((1.96^2+4*N25*(1-Q25)))))/(2*($Y25+(1.96^2))), 3)))</f>
        <v>3.6999999999999998E-2</v>
      </c>
      <c r="S26" s="133"/>
      <c r="T26" s="98">
        <f>IF(T25="-","-",IF(ISBLANK(S25), "",ROUND((2*S25+1.96^2-(1.96*SQRT((1.96^2+4*S25*(1-T25)))))/(2*($X25+(1.96^2))), 3)))</f>
        <v>7.6999999999999999E-2</v>
      </c>
      <c r="U26" s="98">
        <f>IF(T25="-","-",IF(ISBLANK(S25), "",ROUND((2*S25+1.96^2+(1.96*SQRT((1.96^2+4*S25*(1-T25)))))/(2*($X25+(1.96^2))), 3)))</f>
        <v>9.1999999999999998E-2</v>
      </c>
      <c r="V26" s="98">
        <f>IF(V25="-","-",IF(ISBLANK(S25), "",ROUND((2*S25+1.96^2-(1.96*SQRT((1.96^2+4*S25*(1-V25)))))/(2*($Y25+(1.96^2))), 3)))</f>
        <v>1.7999999999999999E-2</v>
      </c>
      <c r="W26" s="99">
        <f>IF(V25="-","-",IF(ISBLANK(S25), "",ROUND((2*S25+1.96^2+(1.96*SQRT((1.96^2+4*S25*(1-V25)))))/(2*($Y25+(1.96^2))), 3)))</f>
        <v>2.1999999999999999E-2</v>
      </c>
      <c r="X26" s="133"/>
      <c r="Y26" s="136"/>
      <c r="AA26" s="9"/>
    </row>
    <row r="27" spans="1:27" s="35" customFormat="1" ht="14.25" customHeight="1" x14ac:dyDescent="0.25">
      <c r="A27" s="130" t="str">
        <f t="shared" ref="A27" si="13">CONCATENATE($C$5,C27)</f>
        <v>East MidlandsHead and neck - Larynx</v>
      </c>
      <c r="B27" s="34"/>
      <c r="C27" s="141" t="s">
        <v>177</v>
      </c>
      <c r="D27" s="133">
        <f>IF($C27="All tumours (excl. NMSC)", SUMIF(Malignant_EP_suppr!$A$2:$A$13,$C$5&amp;" Total",INDEX(Malignant_EP_suppr!$A$2:$H$13,0,MATCH(D$5,Malignant_EP_suppr!$A$2:$H$2,0))),IF($C27="All malignant tumours (excl. NMSC)",SUMIF(Malignant_EP_suppr!$A$2:$A$13,$C$5&amp;"Malignant",INDEX(Malignant_EP_suppr!$A$2:$H$13,0,MATCH(D$5,Malignant_EP_suppr!$A$2:$H$2,0))),VLOOKUP($A27,TumourType_EP_suppr!$A$5:$H$383,VLOOKUP(D$5,$AC$7:$AD$11,2),FALSE)))</f>
        <v>66</v>
      </c>
      <c r="E27" s="137">
        <f>IFERROR(IF(D27="&lt;5","-",D27/$X27),"-")</f>
        <v>0.55932203389830504</v>
      </c>
      <c r="F27" s="137"/>
      <c r="G27" s="137">
        <f>IFERROR(IF(D27="&lt;5","-",D27/$Y27),"-")</f>
        <v>5.2842273819055242E-2</v>
      </c>
      <c r="H27" s="140"/>
      <c r="I27" s="133">
        <f>IF($C27="All tumours (excl. NMSC)", SUMIF(Malignant_EP_suppr!$A$2:$A$13,$C$5&amp;" Total",INDEX(Malignant_EP_suppr!$A$2:$H$13,0,MATCH(I$5,Malignant_EP_suppr!$A$2:$H$2,0))),IF($C27="All malignant tumours (excl. NMSC)",SUMIF(Malignant_EP_suppr!$A$2:$A$13,$C$5&amp;"Malignant",INDEX(Malignant_EP_suppr!$A$2:$H$13,0,MATCH(I$5,Malignant_EP_suppr!$A$2:$H$2,0))),VLOOKUP($A27,TumourType_EP_suppr!$A$5:$H$383,VLOOKUP(I$5,$AC$7:$AD$11,2),FALSE)))</f>
        <v>11</v>
      </c>
      <c r="J27" s="137">
        <f t="shared" si="1"/>
        <v>9.3220338983050849E-2</v>
      </c>
      <c r="K27" s="137"/>
      <c r="L27" s="137">
        <f>IFERROR(IF(I27="&lt;5","-",I27/$Y27),"-")</f>
        <v>8.8070456365092076E-3</v>
      </c>
      <c r="M27" s="138"/>
      <c r="N27" s="133">
        <f>IF($C27="All tumours (excl. NMSC)", SUMIF(Malignant_EP_suppr!$A$2:$A$13,$C$5&amp;" Total",INDEX(Malignant_EP_suppr!$A$2:$H$13,0,MATCH(N$5,Malignant_EP_suppr!$A$2:$H$2,0))),IF($C27="All malignant tumours (excl. NMSC)",SUMIF(Malignant_EP_suppr!$A$2:$A$13,$C$5&amp;"Malignant",INDEX(Malignant_EP_suppr!$A$2:$H$13,0,MATCH(N$5,Malignant_EP_suppr!$A$2:$H$2,0))),VLOOKUP($A27,TumourType_EP_suppr!$A$5:$H$383,VLOOKUP(N$5,$AC$7:$AD$11,2),FALSE)))</f>
        <v>8</v>
      </c>
      <c r="O27" s="137">
        <f t="shared" si="2"/>
        <v>6.7796610169491525E-2</v>
      </c>
      <c r="P27" s="137"/>
      <c r="Q27" s="137">
        <f>IFERROR(IF(N27="&lt;5","-",N27/$Y27),"-")</f>
        <v>6.4051240992794231E-3</v>
      </c>
      <c r="R27" s="140"/>
      <c r="S27" s="133">
        <f>IF($C27="All tumours (excl. NMSC)", SUMIF(Malignant_EP_suppr!$A$2:$A$13,$C$5&amp;" Total",INDEX(Malignant_EP_suppr!$A$2:$H$13,0,MATCH(S$5,Malignant_EP_suppr!$A$2:$H$2,0))),IF($C27="All malignant tumours (excl. NMSC)",SUMIF(Malignant_EP_suppr!$A$2:$A$13,$C$5&amp;"Malignant",INDEX(Malignant_EP_suppr!$A$2:$H$13,0,MATCH(S$5,Malignant_EP_suppr!$A$2:$H$2,0))),VLOOKUP($A27,TumourType_EP_suppr!$A$5:$H$383,VLOOKUP(S$5,$AC$7:$AD$11,2),FALSE)))</f>
        <v>33</v>
      </c>
      <c r="T27" s="137">
        <f t="shared" si="3"/>
        <v>0.27966101694915252</v>
      </c>
      <c r="U27" s="137"/>
      <c r="V27" s="137">
        <f>IFERROR(IF(S27="&lt;5","-",S27/$Y27),"-")</f>
        <v>2.6421136909527621E-2</v>
      </c>
      <c r="W27" s="138"/>
      <c r="X27" s="133">
        <f>IF($C27="All tumours (excl. NMSC)", SUMIF(Malignant_EP_suppr!$A$2:$A$13,$C$5&amp;" Total",INDEX(Malignant_EP_suppr!$A$2:$H$13,0,MATCH(X$5,Malignant_EP_suppr!$A$2:$H$2,0))),IF($C27="All malignant tumours (excl. NMSC)",SUMIF(Malignant_EP_suppr!$A$2:$A$13,$C$5&amp;"Malignant",INDEX(Malignant_EP_suppr!$A$2:$H$13,0,MATCH(X$5,Malignant_EP_suppr!$A$2:$H$2,0))),VLOOKUP($A27,TumourType_EP_suppr!$A$5:$H$383,VLOOKUP(X$5,$AC$7:$AD$11,2),FALSE)))</f>
        <v>118</v>
      </c>
      <c r="Y27" s="134">
        <f>IFERROR(IF($C27="All tumours (excl. NMSC)", VLOOKUP($Z27,Malignant_all_suppr!$A$4:$D$12,4,FALSE),IF($C27="All malignant tumours (excl. NMSC)",VLOOKUP($Z27,Malignant_all_suppr!$A$4:$D$12,4,FALSE),VLOOKUP($A27,TumourType_all_suppr!$A$4:$D$382,4,FALSE))),0)</f>
        <v>1249</v>
      </c>
    </row>
    <row r="28" spans="1:27" s="35" customFormat="1" ht="14.25" customHeight="1" x14ac:dyDescent="0.25">
      <c r="A28" s="130"/>
      <c r="B28" s="34"/>
      <c r="C28" s="142"/>
      <c r="D28" s="133"/>
      <c r="E28" s="98">
        <f>IF(E27="-","-",IF(ISBLANK(D27), "",ROUND((2*D27+1.96^2-(1.96*SQRT((1.96^2+4*D27*(1-E27)))))/(2*($X27+(1.96^2))), 3)))</f>
        <v>0.46899999999999997</v>
      </c>
      <c r="F28" s="98">
        <f>IF(E27="-","-",IF(ISBLANK(D27), "",ROUND((2*D27+1.96^2+(1.96*SQRT((1.96^2+4*D27*(1-E27)))))/(2*($X27+(1.96^2))), 3)))</f>
        <v>0.64600000000000002</v>
      </c>
      <c r="G28" s="98">
        <f>IF(G27="-","-",IF(ISBLANK(D27), "",ROUND((2*D27+1.96^2-(1.96*SQRT((1.96^2+4*D27*(1-G27)))))/(2*($Y27+(1.96^2))), 3)))</f>
        <v>4.2000000000000003E-2</v>
      </c>
      <c r="H28" s="99">
        <f>IF(G27="-","-",IF(ISBLANK(D27), "",ROUND((2*D27+1.96^2+(1.96*SQRT((1.96^2+4*D27*(1-G27)))))/(2*($Y27+(1.96^2))), 3)))</f>
        <v>6.7000000000000004E-2</v>
      </c>
      <c r="I28" s="133"/>
      <c r="J28" s="98">
        <f>IF(J27="-","-",IF(ISBLANK(I27), "",ROUND((2*I27+1.96^2-(1.96*SQRT((1.96^2+4*I27*(1-J27)))))/(2*($X27+(1.96^2))), 3)))</f>
        <v>5.2999999999999999E-2</v>
      </c>
      <c r="K28" s="98">
        <f>IF(J27="-","-",IF(ISBLANK(I27), "",ROUND((2*I27+1.96^2+(1.96*SQRT((1.96^2+4*I27*(1-J27)))))/(2*($X27+(1.96^2))), 3)))</f>
        <v>0.159</v>
      </c>
      <c r="L28" s="98">
        <f>IF(L27="-","-",IF(ISBLANK(I27), "",ROUND((2*I27+1.96^2-(1.96*SQRT((1.96^2+4*I27*(1-L27)))))/(2*($Y27+(1.96^2))), 3)))</f>
        <v>5.0000000000000001E-3</v>
      </c>
      <c r="M28" s="99">
        <f>IF(L27="-","-",IF(ISBLANK(I27), "",ROUND((2*I27+1.96^2+(1.96*SQRT((1.96^2+4*I27*(1-L27)))))/(2*($Y27+(1.96^2))), 3)))</f>
        <v>1.6E-2</v>
      </c>
      <c r="N28" s="133"/>
      <c r="O28" s="98">
        <f>IF(O27="-","-",IF(ISBLANK(N27), "",ROUND((2*N27+1.96^2-(1.96*SQRT((1.96^2+4*N27*(1-O27)))))/(2*($X27+(1.96^2))), 3)))</f>
        <v>3.5000000000000003E-2</v>
      </c>
      <c r="P28" s="98">
        <f>IF(O27="-","-",IF(ISBLANK(N27), "",ROUND((2*N27+1.96^2+(1.96*SQRT((1.96^2+4*N27*(1-O27)))))/(2*($X27+(1.96^2))), 3)))</f>
        <v>0.128</v>
      </c>
      <c r="Q28" s="98">
        <f>IF(Q27="-","-",IF(ISBLANK(N27), "",ROUND((2*N27+1.96^2-(1.96*SQRT((1.96^2+4*N27*(1-Q27)))))/(2*($Y27+(1.96^2))), 3)))</f>
        <v>3.0000000000000001E-3</v>
      </c>
      <c r="R28" s="99">
        <f>IF(Q27="-","-",IF(ISBLANK(N27), "",ROUND((2*N27+1.96^2+(1.96*SQRT((1.96^2+4*N27*(1-Q27)))))/(2*($Y27+(1.96^2))), 3)))</f>
        <v>1.2999999999999999E-2</v>
      </c>
      <c r="S28" s="133"/>
      <c r="T28" s="98">
        <f>IF(T27="-","-",IF(ISBLANK(S27), "",ROUND((2*S27+1.96^2-(1.96*SQRT((1.96^2+4*S27*(1-T27)))))/(2*($X27+(1.96^2))), 3)))</f>
        <v>0.20699999999999999</v>
      </c>
      <c r="U28" s="98">
        <f>IF(T27="-","-",IF(ISBLANK(S27), "",ROUND((2*S27+1.96^2+(1.96*SQRT((1.96^2+4*S27*(1-T27)))))/(2*($X27+(1.96^2))), 3)))</f>
        <v>0.36699999999999999</v>
      </c>
      <c r="V28" s="98">
        <f>IF(V27="-","-",IF(ISBLANK(S27), "",ROUND((2*S27+1.96^2-(1.96*SQRT((1.96^2+4*S27*(1-V27)))))/(2*($Y27+(1.96^2))), 3)))</f>
        <v>1.9E-2</v>
      </c>
      <c r="W28" s="99">
        <f>IF(V27="-","-",IF(ISBLANK(S27), "",ROUND((2*S27+1.96^2+(1.96*SQRT((1.96^2+4*S27*(1-V27)))))/(2*($Y27+(1.96^2))), 3)))</f>
        <v>3.6999999999999998E-2</v>
      </c>
      <c r="X28" s="133"/>
      <c r="Y28" s="136"/>
    </row>
    <row r="29" spans="1:27" s="35" customFormat="1" ht="14.25" customHeight="1" x14ac:dyDescent="0.25">
      <c r="A29" s="130" t="str">
        <f t="shared" ref="A29" si="14">CONCATENATE($C$5,C29)</f>
        <v>East MidlandsHead and Neck - non specific</v>
      </c>
      <c r="B29" s="34"/>
      <c r="C29" s="141" t="s">
        <v>27</v>
      </c>
      <c r="D29" s="133">
        <f>IF($C29="All tumours (excl. NMSC)", SUMIF(Malignant_EP_suppr!$A$2:$A$13,$C$5&amp;" Total",INDEX(Malignant_EP_suppr!$A$2:$H$13,0,MATCH(D$5,Malignant_EP_suppr!$A$2:$H$2,0))),IF($C29="All malignant tumours (excl. NMSC)",SUMIF(Malignant_EP_suppr!$A$2:$A$13,$C$5&amp;"Malignant",INDEX(Malignant_EP_suppr!$A$2:$H$13,0,MATCH(D$5,Malignant_EP_suppr!$A$2:$H$2,0))),VLOOKUP($A29,TumourType_EP_suppr!$A$5:$H$383,VLOOKUP(D$5,$AC$7:$AD$11,2),FALSE)))</f>
        <v>21</v>
      </c>
      <c r="E29" s="137">
        <f>IFERROR(IF(D29="&lt;5","-",D29/$X29),"-")</f>
        <v>0.47727272727272729</v>
      </c>
      <c r="F29" s="137"/>
      <c r="G29" s="137">
        <f>IFERROR(IF(D29="&lt;5","-",D29/$Y29),"-")</f>
        <v>5.675675675675676E-2</v>
      </c>
      <c r="H29" s="140"/>
      <c r="I29" s="133" t="str">
        <f>IF($C29="All tumours (excl. NMSC)", SUMIF(Malignant_EP_suppr!$A$2:$A$13,$C$5&amp;" Total",INDEX(Malignant_EP_suppr!$A$2:$H$13,0,MATCH(I$5,Malignant_EP_suppr!$A$2:$H$2,0))),IF($C29="All malignant tumours (excl. NMSC)",SUMIF(Malignant_EP_suppr!$A$2:$A$13,$C$5&amp;"Malignant",INDEX(Malignant_EP_suppr!$A$2:$H$13,0,MATCH(I$5,Malignant_EP_suppr!$A$2:$H$2,0))),VLOOKUP($A29,TumourType_EP_suppr!$A$5:$H$383,VLOOKUP(I$5,$AC$7:$AD$11,2),FALSE)))</f>
        <v>*</v>
      </c>
      <c r="J29" s="137" t="str">
        <f t="shared" si="1"/>
        <v>-</v>
      </c>
      <c r="K29" s="137"/>
      <c r="L29" s="137" t="str">
        <f>IFERROR(IF(I29="&lt;5","-",I29/$Y29),"-")</f>
        <v>-</v>
      </c>
      <c r="M29" s="138"/>
      <c r="N29" s="133" t="str">
        <f>IF($C29="All tumours (excl. NMSC)", SUMIF(Malignant_EP_suppr!$A$2:$A$13,$C$5&amp;" Total",INDEX(Malignant_EP_suppr!$A$2:$H$13,0,MATCH(N$5,Malignant_EP_suppr!$A$2:$H$2,0))),IF($C29="All malignant tumours (excl. NMSC)",SUMIF(Malignant_EP_suppr!$A$2:$A$13,$C$5&amp;"Malignant",INDEX(Malignant_EP_suppr!$A$2:$H$13,0,MATCH(N$5,Malignant_EP_suppr!$A$2:$H$2,0))),VLOOKUP($A29,TumourType_EP_suppr!$A$5:$H$383,VLOOKUP(N$5,$AC$7:$AD$11,2),FALSE)))</f>
        <v>*</v>
      </c>
      <c r="O29" s="137" t="str">
        <f t="shared" si="2"/>
        <v>-</v>
      </c>
      <c r="P29" s="137"/>
      <c r="Q29" s="137" t="str">
        <f>IFERROR(IF(N29="&lt;5","-",N29/$Y29),"-")</f>
        <v>-</v>
      </c>
      <c r="R29" s="140"/>
      <c r="S29" s="133">
        <f>IF($C29="All tumours (excl. NMSC)", SUMIF(Malignant_EP_suppr!$A$2:$A$13,$C$5&amp;" Total",INDEX(Malignant_EP_suppr!$A$2:$H$13,0,MATCH(S$5,Malignant_EP_suppr!$A$2:$H$2,0))),IF($C29="All malignant tumours (excl. NMSC)",SUMIF(Malignant_EP_suppr!$A$2:$A$13,$C$5&amp;"Malignant",INDEX(Malignant_EP_suppr!$A$2:$H$13,0,MATCH(S$5,Malignant_EP_suppr!$A$2:$H$2,0))),VLOOKUP($A29,TumourType_EP_suppr!$A$5:$H$383,VLOOKUP(S$5,$AC$7:$AD$11,2),FALSE)))</f>
        <v>18</v>
      </c>
      <c r="T29" s="137">
        <f t="shared" si="3"/>
        <v>0.40909090909090912</v>
      </c>
      <c r="U29" s="137"/>
      <c r="V29" s="137">
        <f>IFERROR(IF(S29="&lt;5","-",S29/$Y29),"-")</f>
        <v>4.8648648648648651E-2</v>
      </c>
      <c r="W29" s="138"/>
      <c r="X29" s="133">
        <f>IF($C29="All tumours (excl. NMSC)", SUMIF(Malignant_EP_suppr!$A$2:$A$13,$C$5&amp;" Total",INDEX(Malignant_EP_suppr!$A$2:$H$13,0,MATCH(X$5,Malignant_EP_suppr!$A$2:$H$2,0))),IF($C29="All malignant tumours (excl. NMSC)",SUMIF(Malignant_EP_suppr!$A$2:$A$13,$C$5&amp;"Malignant",INDEX(Malignant_EP_suppr!$A$2:$H$13,0,MATCH(X$5,Malignant_EP_suppr!$A$2:$H$2,0))),VLOOKUP($A29,TumourType_EP_suppr!$A$5:$H$383,VLOOKUP(X$5,$AC$7:$AD$11,2),FALSE)))</f>
        <v>44</v>
      </c>
      <c r="Y29" s="134">
        <f>IFERROR(IF($C29="All tumours (excl. NMSC)", VLOOKUP($Z29,Malignant_all_suppr!$A$4:$D$12,4,FALSE),IF($C29="All malignant tumours (excl. NMSC)",VLOOKUP($Z29,Malignant_all_suppr!$A$4:$D$12,4,FALSE),VLOOKUP($A29,TumourType_all_suppr!$A$4:$D$382,4,FALSE))),0)</f>
        <v>370</v>
      </c>
    </row>
    <row r="30" spans="1:27" s="35" customFormat="1" ht="14.25" customHeight="1" x14ac:dyDescent="0.25">
      <c r="A30" s="130"/>
      <c r="B30" s="34"/>
      <c r="C30" s="142"/>
      <c r="D30" s="133"/>
      <c r="E30" s="98">
        <f>IF(E29="-","-",IF(ISBLANK(D29), "",ROUND((2*D29+1.96^2-(1.96*SQRT((1.96^2+4*D29*(1-E29)))))/(2*($X29+(1.96^2))), 3)))</f>
        <v>0.33800000000000002</v>
      </c>
      <c r="F30" s="98">
        <f>IF(E29="-","-",IF(ISBLANK(D29), "",ROUND((2*D29+1.96^2+(1.96*SQRT((1.96^2+4*D29*(1-E29)))))/(2*($X29+(1.96^2))), 3)))</f>
        <v>0.621</v>
      </c>
      <c r="G30" s="98">
        <f>IF(G29="-","-",IF(ISBLANK(D29), "",ROUND((2*D29+1.96^2-(1.96*SQRT((1.96^2+4*D29*(1-G29)))))/(2*($Y29+(1.96^2))), 3)))</f>
        <v>3.6999999999999998E-2</v>
      </c>
      <c r="H30" s="99">
        <f>IF(G29="-","-",IF(ISBLANK(D29), "",ROUND((2*D29+1.96^2+(1.96*SQRT((1.96^2+4*D29*(1-G29)))))/(2*($Y29+(1.96^2))), 3)))</f>
        <v>8.5000000000000006E-2</v>
      </c>
      <c r="I30" s="133"/>
      <c r="J30" s="98" t="str">
        <f>IF(J29="-","-",IF(ISBLANK(I29), "",ROUND((2*I29+1.96^2-(1.96*SQRT((1.96^2+4*I29*(1-J29)))))/(2*($X29+(1.96^2))), 3)))</f>
        <v>-</v>
      </c>
      <c r="K30" s="98" t="str">
        <f>IF(J29="-","-",IF(ISBLANK(I29), "",ROUND((2*I29+1.96^2+(1.96*SQRT((1.96^2+4*I29*(1-J29)))))/(2*($X29+(1.96^2))), 3)))</f>
        <v>-</v>
      </c>
      <c r="L30" s="98" t="str">
        <f>IF(L29="-","-",IF(ISBLANK(I29), "",ROUND((2*I29+1.96^2-(1.96*SQRT((1.96^2+4*I29*(1-L29)))))/(2*($Y29+(1.96^2))), 3)))</f>
        <v>-</v>
      </c>
      <c r="M30" s="99" t="str">
        <f>IF(L29="-","-",IF(ISBLANK(I29), "",ROUND((2*I29+1.96^2+(1.96*SQRT((1.96^2+4*I29*(1-L29)))))/(2*($Y29+(1.96^2))), 3)))</f>
        <v>-</v>
      </c>
      <c r="N30" s="133"/>
      <c r="O30" s="98" t="str">
        <f>IF(O29="-","-",IF(ISBLANK(N29), "",ROUND((2*N29+1.96^2-(1.96*SQRT((1.96^2+4*N29*(1-O29)))))/(2*($X29+(1.96^2))), 3)))</f>
        <v>-</v>
      </c>
      <c r="P30" s="98" t="str">
        <f>IF(O29="-","-",IF(ISBLANK(N29), "",ROUND((2*N29+1.96^2+(1.96*SQRT((1.96^2+4*N29*(1-O29)))))/(2*($X29+(1.96^2))), 3)))</f>
        <v>-</v>
      </c>
      <c r="Q30" s="98" t="str">
        <f>IF(Q29="-","-",IF(ISBLANK(N29), "",ROUND((2*N29+1.96^2-(1.96*SQRT((1.96^2+4*N29*(1-Q29)))))/(2*($Y29+(1.96^2))), 3)))</f>
        <v>-</v>
      </c>
      <c r="R30" s="99" t="str">
        <f>IF(Q29="-","-",IF(ISBLANK(N29), "",ROUND((2*N29+1.96^2+(1.96*SQRT((1.96^2+4*N29*(1-Q29)))))/(2*($Y29+(1.96^2))), 3)))</f>
        <v>-</v>
      </c>
      <c r="S30" s="133"/>
      <c r="T30" s="98">
        <f>IF(T29="-","-",IF(ISBLANK(S29), "",ROUND((2*S29+1.96^2-(1.96*SQRT((1.96^2+4*S29*(1-T29)))))/(2*($X29+(1.96^2))), 3)))</f>
        <v>0.27700000000000002</v>
      </c>
      <c r="U30" s="98">
        <f>IF(T29="-","-",IF(ISBLANK(S29), "",ROUND((2*S29+1.96^2+(1.96*SQRT((1.96^2+4*S29*(1-T29)))))/(2*($X29+(1.96^2))), 3)))</f>
        <v>0.55600000000000005</v>
      </c>
      <c r="V30" s="98">
        <f>IF(V29="-","-",IF(ISBLANK(S29), "",ROUND((2*S29+1.96^2-(1.96*SQRT((1.96^2+4*S29*(1-V29)))))/(2*($Y29+(1.96^2))), 3)))</f>
        <v>3.1E-2</v>
      </c>
      <c r="W30" s="99">
        <f>IF(V29="-","-",IF(ISBLANK(S29), "",ROUND((2*S29+1.96^2+(1.96*SQRT((1.96^2+4*S29*(1-V29)))))/(2*($Y29+(1.96^2))), 3)))</f>
        <v>7.5999999999999998E-2</v>
      </c>
      <c r="X30" s="133"/>
      <c r="Y30" s="136"/>
    </row>
    <row r="31" spans="1:27" s="35" customFormat="1" ht="14.25" customHeight="1" x14ac:dyDescent="0.25">
      <c r="A31" s="130" t="str">
        <f t="shared" ref="A31" si="15">CONCATENATE($C$5,C31)</f>
        <v>East MidlandsHead and neck - Oral cavity</v>
      </c>
      <c r="B31" s="34"/>
      <c r="C31" s="141" t="s">
        <v>24</v>
      </c>
      <c r="D31" s="133">
        <f>IF($C31="All tumours (excl. NMSC)", SUMIF(Malignant_EP_suppr!$A$2:$A$13,$C$5&amp;" Total",INDEX(Malignant_EP_suppr!$A$2:$H$13,0,MATCH(D$5,Malignant_EP_suppr!$A$2:$H$2,0))),IF($C31="All malignant tumours (excl. NMSC)",SUMIF(Malignant_EP_suppr!$A$2:$A$13,$C$5&amp;"Malignant",INDEX(Malignant_EP_suppr!$A$2:$H$13,0,MATCH(D$5,Malignant_EP_suppr!$A$2:$H$2,0))),VLOOKUP($A31,TumourType_EP_suppr!$A$5:$H$383,VLOOKUP(D$5,$AC$7:$AD$11,2),FALSE)))</f>
        <v>38</v>
      </c>
      <c r="E31" s="137">
        <f>IFERROR(IF(D31="&lt;5","-",D31/$X31),"-")</f>
        <v>0.4935064935064935</v>
      </c>
      <c r="F31" s="137"/>
      <c r="G31" s="137">
        <f>IFERROR(IF(D31="&lt;5","-",D31/$Y31),"-")</f>
        <v>2.3720349563046191E-2</v>
      </c>
      <c r="H31" s="140"/>
      <c r="I31" s="133">
        <f>IF($C31="All tumours (excl. NMSC)", SUMIF(Malignant_EP_suppr!$A$2:$A$13,$C$5&amp;" Total",INDEX(Malignant_EP_suppr!$A$2:$H$13,0,MATCH(I$5,Malignant_EP_suppr!$A$2:$H$2,0))),IF($C31="All malignant tumours (excl. NMSC)",SUMIF(Malignant_EP_suppr!$A$2:$A$13,$C$5&amp;"Malignant",INDEX(Malignant_EP_suppr!$A$2:$H$13,0,MATCH(I$5,Malignant_EP_suppr!$A$2:$H$2,0))),VLOOKUP($A31,TumourType_EP_suppr!$A$5:$H$383,VLOOKUP(I$5,$AC$7:$AD$11,2),FALSE)))</f>
        <v>7</v>
      </c>
      <c r="J31" s="137">
        <f t="shared" si="1"/>
        <v>9.0909090909090912E-2</v>
      </c>
      <c r="K31" s="137"/>
      <c r="L31" s="137">
        <f>IFERROR(IF(I31="&lt;5","-",I31/$Y31),"-")</f>
        <v>4.3695380774032462E-3</v>
      </c>
      <c r="M31" s="138"/>
      <c r="N31" s="133">
        <f>IF($C31="All tumours (excl. NMSC)", SUMIF(Malignant_EP_suppr!$A$2:$A$13,$C$5&amp;" Total",INDEX(Malignant_EP_suppr!$A$2:$H$13,0,MATCH(N$5,Malignant_EP_suppr!$A$2:$H$2,0))),IF($C31="All malignant tumours (excl. NMSC)",SUMIF(Malignant_EP_suppr!$A$2:$A$13,$C$5&amp;"Malignant",INDEX(Malignant_EP_suppr!$A$2:$H$13,0,MATCH(N$5,Malignant_EP_suppr!$A$2:$H$2,0))),VLOOKUP($A31,TumourType_EP_suppr!$A$5:$H$383,VLOOKUP(N$5,$AC$7:$AD$11,2),FALSE)))</f>
        <v>6</v>
      </c>
      <c r="O31" s="137">
        <f t="shared" si="2"/>
        <v>7.792207792207792E-2</v>
      </c>
      <c r="P31" s="137"/>
      <c r="Q31" s="137">
        <f>IFERROR(IF(N31="&lt;5","-",N31/$Y31),"-")</f>
        <v>3.7453183520599251E-3</v>
      </c>
      <c r="R31" s="140"/>
      <c r="S31" s="133">
        <f>IF($C31="All tumours (excl. NMSC)", SUMIF(Malignant_EP_suppr!$A$2:$A$13,$C$5&amp;" Total",INDEX(Malignant_EP_suppr!$A$2:$H$13,0,MATCH(S$5,Malignant_EP_suppr!$A$2:$H$2,0))),IF($C31="All malignant tumours (excl. NMSC)",SUMIF(Malignant_EP_suppr!$A$2:$A$13,$C$5&amp;"Malignant",INDEX(Malignant_EP_suppr!$A$2:$H$13,0,MATCH(S$5,Malignant_EP_suppr!$A$2:$H$2,0))),VLOOKUP($A31,TumourType_EP_suppr!$A$5:$H$383,VLOOKUP(S$5,$AC$7:$AD$11,2),FALSE)))</f>
        <v>26</v>
      </c>
      <c r="T31" s="137">
        <f t="shared" si="3"/>
        <v>0.33766233766233766</v>
      </c>
      <c r="U31" s="137"/>
      <c r="V31" s="137">
        <f>IFERROR(IF(S31="&lt;5","-",S31/$Y31),"-")</f>
        <v>1.6229712858926344E-2</v>
      </c>
      <c r="W31" s="138"/>
      <c r="X31" s="133">
        <f>IF($C31="All tumours (excl. NMSC)", SUMIF(Malignant_EP_suppr!$A$2:$A$13,$C$5&amp;" Total",INDEX(Malignant_EP_suppr!$A$2:$H$13,0,MATCH(X$5,Malignant_EP_suppr!$A$2:$H$2,0))),IF($C31="All malignant tumours (excl. NMSC)",SUMIF(Malignant_EP_suppr!$A$2:$A$13,$C$5&amp;"Malignant",INDEX(Malignant_EP_suppr!$A$2:$H$13,0,MATCH(X$5,Malignant_EP_suppr!$A$2:$H$2,0))),VLOOKUP($A31,TumourType_EP_suppr!$A$5:$H$383,VLOOKUP(X$5,$AC$7:$AD$11,2),FALSE)))</f>
        <v>77</v>
      </c>
      <c r="Y31" s="134">
        <f>IFERROR(IF($C31="All tumours (excl. NMSC)", VLOOKUP($Z31,Malignant_all_suppr!$A$4:$D$12,4,FALSE),IF($C31="All malignant tumours (excl. NMSC)",VLOOKUP($Z31,Malignant_all_suppr!$A$4:$D$12,4,FALSE),VLOOKUP($A31,TumourType_all_suppr!$A$4:$D$382,4,FALSE))),0)</f>
        <v>1602</v>
      </c>
    </row>
    <row r="32" spans="1:27" s="35" customFormat="1" ht="14.25" customHeight="1" x14ac:dyDescent="0.25">
      <c r="A32" s="130"/>
      <c r="B32" s="34"/>
      <c r="C32" s="142"/>
      <c r="D32" s="133"/>
      <c r="E32" s="98">
        <f>IF(E31="-","-",IF(ISBLANK(D31), "",ROUND((2*D31+1.96^2-(1.96*SQRT((1.96^2+4*D31*(1-E31)))))/(2*($X31+(1.96^2))), 3)))</f>
        <v>0.38500000000000001</v>
      </c>
      <c r="F32" s="98">
        <f>IF(E31="-","-",IF(ISBLANK(D31), "",ROUND((2*D31+1.96^2+(1.96*SQRT((1.96^2+4*D31*(1-E31)))))/(2*($X31+(1.96^2))), 3)))</f>
        <v>0.60299999999999998</v>
      </c>
      <c r="G32" s="98">
        <f>IF(G31="-","-",IF(ISBLANK(D31), "",ROUND((2*D31+1.96^2-(1.96*SQRT((1.96^2+4*D31*(1-G31)))))/(2*($Y31+(1.96^2))), 3)))</f>
        <v>1.7000000000000001E-2</v>
      </c>
      <c r="H32" s="99">
        <f>IF(G31="-","-",IF(ISBLANK(D31), "",ROUND((2*D31+1.96^2+(1.96*SQRT((1.96^2+4*D31*(1-G31)))))/(2*($Y31+(1.96^2))), 3)))</f>
        <v>3.2000000000000001E-2</v>
      </c>
      <c r="I32" s="133"/>
      <c r="J32" s="98">
        <f>IF(J31="-","-",IF(ISBLANK(I31), "",ROUND((2*I31+1.96^2-(1.96*SQRT((1.96^2+4*I31*(1-J31)))))/(2*($X31+(1.96^2))), 3)))</f>
        <v>4.4999999999999998E-2</v>
      </c>
      <c r="K32" s="98">
        <f>IF(J31="-","-",IF(ISBLANK(I31), "",ROUND((2*I31+1.96^2+(1.96*SQRT((1.96^2+4*I31*(1-J31)))))/(2*($X31+(1.96^2))), 3)))</f>
        <v>0.17599999999999999</v>
      </c>
      <c r="L32" s="98">
        <f>IF(L31="-","-",IF(ISBLANK(I31), "",ROUND((2*I31+1.96^2-(1.96*SQRT((1.96^2+4*I31*(1-L31)))))/(2*($Y31+(1.96^2))), 3)))</f>
        <v>2E-3</v>
      </c>
      <c r="M32" s="99">
        <f>IF(L31="-","-",IF(ISBLANK(I31), "",ROUND((2*I31+1.96^2+(1.96*SQRT((1.96^2+4*I31*(1-L31)))))/(2*($Y31+(1.96^2))), 3)))</f>
        <v>8.9999999999999993E-3</v>
      </c>
      <c r="N32" s="133"/>
      <c r="O32" s="98">
        <f>IF(O31="-","-",IF(ISBLANK(N31), "",ROUND((2*N31+1.96^2-(1.96*SQRT((1.96^2+4*N31*(1-O31)))))/(2*($X31+(1.96^2))), 3)))</f>
        <v>3.5999999999999997E-2</v>
      </c>
      <c r="P32" s="98">
        <f>IF(O31="-","-",IF(ISBLANK(N31), "",ROUND((2*N31+1.96^2+(1.96*SQRT((1.96^2+4*N31*(1-O31)))))/(2*($X31+(1.96^2))), 3)))</f>
        <v>0.16</v>
      </c>
      <c r="Q32" s="98">
        <f>IF(Q31="-","-",IF(ISBLANK(N31), "",ROUND((2*N31+1.96^2-(1.96*SQRT((1.96^2+4*N31*(1-Q31)))))/(2*($Y31+(1.96^2))), 3)))</f>
        <v>2E-3</v>
      </c>
      <c r="R32" s="99">
        <f>IF(Q31="-","-",IF(ISBLANK(N31), "",ROUND((2*N31+1.96^2+(1.96*SQRT((1.96^2+4*N31*(1-Q31)))))/(2*($Y31+(1.96^2))), 3)))</f>
        <v>8.0000000000000002E-3</v>
      </c>
      <c r="S32" s="133"/>
      <c r="T32" s="98">
        <f>IF(T31="-","-",IF(ISBLANK(S31), "",ROUND((2*S31+1.96^2-(1.96*SQRT((1.96^2+4*S31*(1-T31)))))/(2*($X31+(1.96^2))), 3)))</f>
        <v>0.24199999999999999</v>
      </c>
      <c r="U32" s="98">
        <f>IF(T31="-","-",IF(ISBLANK(S31), "",ROUND((2*S31+1.96^2+(1.96*SQRT((1.96^2+4*S31*(1-T31)))))/(2*($X31+(1.96^2))), 3)))</f>
        <v>0.44900000000000001</v>
      </c>
      <c r="V32" s="98">
        <f>IF(V31="-","-",IF(ISBLANK(S31), "",ROUND((2*S31+1.96^2-(1.96*SQRT((1.96^2+4*S31*(1-V31)))))/(2*($Y31+(1.96^2))), 3)))</f>
        <v>1.0999999999999999E-2</v>
      </c>
      <c r="W32" s="99">
        <f>IF(V31="-","-",IF(ISBLANK(S31), "",ROUND((2*S31+1.96^2+(1.96*SQRT((1.96^2+4*S31*(1-V31)))))/(2*($Y31+(1.96^2))), 3)))</f>
        <v>2.4E-2</v>
      </c>
      <c r="X32" s="133"/>
      <c r="Y32" s="136"/>
    </row>
    <row r="33" spans="1:25" s="35" customFormat="1" ht="14.25" customHeight="1" x14ac:dyDescent="0.25">
      <c r="A33" s="130" t="str">
        <f t="shared" ref="A33" si="16">CONCATENATE($C$5,C33)</f>
        <v>East MidlandsHead and neck - Oropharynx</v>
      </c>
      <c r="B33" s="34"/>
      <c r="C33" s="141" t="s">
        <v>25</v>
      </c>
      <c r="D33" s="133">
        <f>IF($C33="All tumours (excl. NMSC)", SUMIF(Malignant_EP_suppr!$A$2:$A$13,$C$5&amp;" Total",INDEX(Malignant_EP_suppr!$A$2:$H$13,0,MATCH(D$5,Malignant_EP_suppr!$A$2:$H$2,0))),IF($C33="All malignant tumours (excl. NMSC)",SUMIF(Malignant_EP_suppr!$A$2:$A$13,$C$5&amp;"Malignant",INDEX(Malignant_EP_suppr!$A$2:$H$13,0,MATCH(D$5,Malignant_EP_suppr!$A$2:$H$2,0))),VLOOKUP($A33,TumourType_EP_suppr!$A$5:$H$383,VLOOKUP(D$5,$AC$7:$AD$11,2),FALSE)))</f>
        <v>27</v>
      </c>
      <c r="E33" s="137">
        <f>IFERROR(IF(D33="&lt;5","-",D33/$X33),"-")</f>
        <v>0.421875</v>
      </c>
      <c r="F33" s="137"/>
      <c r="G33" s="137">
        <f>IFERROR(IF(D33="&lt;5","-",D33/$Y33),"-")</f>
        <v>2.317596566523605E-2</v>
      </c>
      <c r="H33" s="140"/>
      <c r="I33" s="133">
        <f>IF($C33="All tumours (excl. NMSC)", SUMIF(Malignant_EP_suppr!$A$2:$A$13,$C$5&amp;" Total",INDEX(Malignant_EP_suppr!$A$2:$H$13,0,MATCH(I$5,Malignant_EP_suppr!$A$2:$H$2,0))),IF($C33="All malignant tumours (excl. NMSC)",SUMIF(Malignant_EP_suppr!$A$2:$A$13,$C$5&amp;"Malignant",INDEX(Malignant_EP_suppr!$A$2:$H$13,0,MATCH(I$5,Malignant_EP_suppr!$A$2:$H$2,0))),VLOOKUP($A33,TumourType_EP_suppr!$A$5:$H$383,VLOOKUP(I$5,$AC$7:$AD$11,2),FALSE)))</f>
        <v>5</v>
      </c>
      <c r="J33" s="137">
        <f t="shared" si="1"/>
        <v>7.8125E-2</v>
      </c>
      <c r="K33" s="137"/>
      <c r="L33" s="137">
        <f>IFERROR(IF(I33="&lt;5","-",I33/$Y33),"-")</f>
        <v>4.2918454935622317E-3</v>
      </c>
      <c r="M33" s="138"/>
      <c r="N33" s="133">
        <f>IF($C33="All tumours (excl. NMSC)", SUMIF(Malignant_EP_suppr!$A$2:$A$13,$C$5&amp;" Total",INDEX(Malignant_EP_suppr!$A$2:$H$13,0,MATCH(N$5,Malignant_EP_suppr!$A$2:$H$2,0))),IF($C33="All malignant tumours (excl. NMSC)",SUMIF(Malignant_EP_suppr!$A$2:$A$13,$C$5&amp;"Malignant",INDEX(Malignant_EP_suppr!$A$2:$H$13,0,MATCH(N$5,Malignant_EP_suppr!$A$2:$H$2,0))),VLOOKUP($A33,TumourType_EP_suppr!$A$5:$H$383,VLOOKUP(N$5,$AC$7:$AD$11,2),FALSE)))</f>
        <v>7</v>
      </c>
      <c r="O33" s="137">
        <f t="shared" si="2"/>
        <v>0.109375</v>
      </c>
      <c r="P33" s="137"/>
      <c r="Q33" s="137">
        <f>IFERROR(IF(N33="&lt;5","-",N33/$Y33),"-")</f>
        <v>6.0085836909871248E-3</v>
      </c>
      <c r="R33" s="140"/>
      <c r="S33" s="133">
        <f>IF($C33="All tumours (excl. NMSC)", SUMIF(Malignant_EP_suppr!$A$2:$A$13,$C$5&amp;" Total",INDEX(Malignant_EP_suppr!$A$2:$H$13,0,MATCH(S$5,Malignant_EP_suppr!$A$2:$H$2,0))),IF($C33="All malignant tumours (excl. NMSC)",SUMIF(Malignant_EP_suppr!$A$2:$A$13,$C$5&amp;"Malignant",INDEX(Malignant_EP_suppr!$A$2:$H$13,0,MATCH(S$5,Malignant_EP_suppr!$A$2:$H$2,0))),VLOOKUP($A33,TumourType_EP_suppr!$A$5:$H$383,VLOOKUP(S$5,$AC$7:$AD$11,2),FALSE)))</f>
        <v>25</v>
      </c>
      <c r="T33" s="137">
        <f t="shared" si="3"/>
        <v>0.390625</v>
      </c>
      <c r="U33" s="137"/>
      <c r="V33" s="137">
        <f>IFERROR(IF(S33="&lt;5","-",S33/$Y33),"-")</f>
        <v>2.1459227467811159E-2</v>
      </c>
      <c r="W33" s="138"/>
      <c r="X33" s="133">
        <f>IF($C33="All tumours (excl. NMSC)", SUMIF(Malignant_EP_suppr!$A$2:$A$13,$C$5&amp;" Total",INDEX(Malignant_EP_suppr!$A$2:$H$13,0,MATCH(X$5,Malignant_EP_suppr!$A$2:$H$2,0))),IF($C33="All malignant tumours (excl. NMSC)",SUMIF(Malignant_EP_suppr!$A$2:$A$13,$C$5&amp;"Malignant",INDEX(Malignant_EP_suppr!$A$2:$H$13,0,MATCH(X$5,Malignant_EP_suppr!$A$2:$H$2,0))),VLOOKUP($A33,TumourType_EP_suppr!$A$5:$H$383,VLOOKUP(X$5,$AC$7:$AD$11,2),FALSE)))</f>
        <v>64</v>
      </c>
      <c r="Y33" s="134">
        <f>IFERROR(IF($C33="All tumours (excl. NMSC)", VLOOKUP($Z33,Malignant_all_suppr!$A$4:$D$12,4,FALSE),IF($C33="All malignant tumours (excl. NMSC)",VLOOKUP($Z33,Malignant_all_suppr!$A$4:$D$12,4,FALSE),VLOOKUP($A33,TumourType_all_suppr!$A$4:$D$382,4,FALSE))),0)</f>
        <v>1165</v>
      </c>
    </row>
    <row r="34" spans="1:25" s="35" customFormat="1" ht="14.25" customHeight="1" x14ac:dyDescent="0.25">
      <c r="A34" s="130"/>
      <c r="B34" s="34"/>
      <c r="C34" s="142"/>
      <c r="D34" s="133"/>
      <c r="E34" s="98">
        <f>IF(E33="-","-",IF(ISBLANK(D33), "",ROUND((2*D33+1.96^2-(1.96*SQRT((1.96^2+4*D33*(1-E33)))))/(2*($X33+(1.96^2))), 3)))</f>
        <v>0.309</v>
      </c>
      <c r="F34" s="98">
        <f>IF(E33="-","-",IF(ISBLANK(D33), "",ROUND((2*D33+1.96^2+(1.96*SQRT((1.96^2+4*D33*(1-E33)))))/(2*($X33+(1.96^2))), 3)))</f>
        <v>0.54400000000000004</v>
      </c>
      <c r="G34" s="98">
        <f>IF(G33="-","-",IF(ISBLANK(D33), "",ROUND((2*D33+1.96^2-(1.96*SQRT((1.96^2+4*D33*(1-G33)))))/(2*($Y33+(1.96^2))), 3)))</f>
        <v>1.6E-2</v>
      </c>
      <c r="H34" s="99">
        <f>IF(G33="-","-",IF(ISBLANK(D33), "",ROUND((2*D33+1.96^2+(1.96*SQRT((1.96^2+4*D33*(1-G33)))))/(2*($Y33+(1.96^2))), 3)))</f>
        <v>3.4000000000000002E-2</v>
      </c>
      <c r="I34" s="133"/>
      <c r="J34" s="98">
        <f>IF(J33="-","-",IF(ISBLANK(I33), "",ROUND((2*I33+1.96^2-(1.96*SQRT((1.96^2+4*I33*(1-J33)))))/(2*($X33+(1.96^2))), 3)))</f>
        <v>3.4000000000000002E-2</v>
      </c>
      <c r="K34" s="98">
        <f>IF(J33="-","-",IF(ISBLANK(I33), "",ROUND((2*I33+1.96^2+(1.96*SQRT((1.96^2+4*I33*(1-J33)))))/(2*($X33+(1.96^2))), 3)))</f>
        <v>0.17</v>
      </c>
      <c r="L34" s="98">
        <f>IF(L33="-","-",IF(ISBLANK(I33), "",ROUND((2*I33+1.96^2-(1.96*SQRT((1.96^2+4*I33*(1-L33)))))/(2*($Y33+(1.96^2))), 3)))</f>
        <v>2E-3</v>
      </c>
      <c r="M34" s="99">
        <f>IF(L33="-","-",IF(ISBLANK(I33), "",ROUND((2*I33+1.96^2+(1.96*SQRT((1.96^2+4*I33*(1-L33)))))/(2*($Y33+(1.96^2))), 3)))</f>
        <v>0.01</v>
      </c>
      <c r="N34" s="133"/>
      <c r="O34" s="98">
        <f>IF(O33="-","-",IF(ISBLANK(N33), "",ROUND((2*N33+1.96^2-(1.96*SQRT((1.96^2+4*N33*(1-O33)))))/(2*($X33+(1.96^2))), 3)))</f>
        <v>5.3999999999999999E-2</v>
      </c>
      <c r="P34" s="98">
        <f>IF(O33="-","-",IF(ISBLANK(N33), "",ROUND((2*N33+1.96^2+(1.96*SQRT((1.96^2+4*N33*(1-O33)))))/(2*($X33+(1.96^2))), 3)))</f>
        <v>0.20899999999999999</v>
      </c>
      <c r="Q34" s="98">
        <f>IF(Q33="-","-",IF(ISBLANK(N33), "",ROUND((2*N33+1.96^2-(1.96*SQRT((1.96^2+4*N33*(1-Q33)))))/(2*($Y33+(1.96^2))), 3)))</f>
        <v>3.0000000000000001E-3</v>
      </c>
      <c r="R34" s="99">
        <f>IF(Q33="-","-",IF(ISBLANK(N33), "",ROUND((2*N33+1.96^2+(1.96*SQRT((1.96^2+4*N33*(1-Q33)))))/(2*($Y33+(1.96^2))), 3)))</f>
        <v>1.2E-2</v>
      </c>
      <c r="S34" s="133"/>
      <c r="T34" s="98">
        <f>IF(T33="-","-",IF(ISBLANK(S33), "",ROUND((2*S33+1.96^2-(1.96*SQRT((1.96^2+4*S33*(1-T33)))))/(2*($X33+(1.96^2))), 3)))</f>
        <v>0.28100000000000003</v>
      </c>
      <c r="U34" s="98">
        <f>IF(T33="-","-",IF(ISBLANK(S33), "",ROUND((2*S33+1.96^2+(1.96*SQRT((1.96^2+4*S33*(1-T33)))))/(2*($X33+(1.96^2))), 3)))</f>
        <v>0.51300000000000001</v>
      </c>
      <c r="V34" s="98">
        <f>IF(V33="-","-",IF(ISBLANK(S33), "",ROUND((2*S33+1.96^2-(1.96*SQRT((1.96^2+4*S33*(1-V33)))))/(2*($Y33+(1.96^2))), 3)))</f>
        <v>1.4999999999999999E-2</v>
      </c>
      <c r="W34" s="99">
        <f>IF(V33="-","-",IF(ISBLANK(S33), "",ROUND((2*S33+1.96^2+(1.96*SQRT((1.96^2+4*S33*(1-V33)))))/(2*($Y33+(1.96^2))), 3)))</f>
        <v>3.1E-2</v>
      </c>
      <c r="X34" s="133"/>
      <c r="Y34" s="136"/>
    </row>
    <row r="35" spans="1:25" s="35" customFormat="1" ht="14.25" customHeight="1" x14ac:dyDescent="0.25">
      <c r="A35" s="130" t="str">
        <f t="shared" ref="A35" si="17">CONCATENATE($C$5,C35)</f>
        <v>East MidlandsHead and neck - Other (excl. oral cavity, oropharynx, larynx &amp; thyroid)</v>
      </c>
      <c r="B35" s="34"/>
      <c r="C35" s="141" t="s">
        <v>28</v>
      </c>
      <c r="D35" s="133">
        <f>IF($C35="All tumours (excl. NMSC)", SUMIF(Malignant_EP_suppr!$A$2:$A$13,$C$5&amp;" Total",INDEX(Malignant_EP_suppr!$A$2:$H$13,0,MATCH(D$5,Malignant_EP_suppr!$A$2:$H$2,0))),IF($C35="All malignant tumours (excl. NMSC)",SUMIF(Malignant_EP_suppr!$A$2:$A$13,$C$5&amp;"Malignant",INDEX(Malignant_EP_suppr!$A$2:$H$13,0,MATCH(D$5,Malignant_EP_suppr!$A$2:$H$2,0))),VLOOKUP($A35,TumourType_EP_suppr!$A$5:$H$383,VLOOKUP(D$5,$AC$7:$AD$11,2),FALSE)))</f>
        <v>40</v>
      </c>
      <c r="E35" s="137">
        <f>IFERROR(IF(D35="&lt;5","-",D35/$X35),"-")</f>
        <v>0.45454545454545453</v>
      </c>
      <c r="F35" s="137"/>
      <c r="G35" s="137">
        <f>IFERROR(IF(D35="&lt;5","-",D35/$Y35),"-")</f>
        <v>3.8095238095238099E-2</v>
      </c>
      <c r="H35" s="140"/>
      <c r="I35" s="133">
        <f>IF($C35="All tumours (excl. NMSC)", SUMIF(Malignant_EP_suppr!$A$2:$A$13,$C$5&amp;" Total",INDEX(Malignant_EP_suppr!$A$2:$H$13,0,MATCH(I$5,Malignant_EP_suppr!$A$2:$H$2,0))),IF($C35="All malignant tumours (excl. NMSC)",SUMIF(Malignant_EP_suppr!$A$2:$A$13,$C$5&amp;"Malignant",INDEX(Malignant_EP_suppr!$A$2:$H$13,0,MATCH(I$5,Malignant_EP_suppr!$A$2:$H$2,0))),VLOOKUP($A35,TumourType_EP_suppr!$A$5:$H$383,VLOOKUP(I$5,$AC$7:$AD$11,2),FALSE)))</f>
        <v>15</v>
      </c>
      <c r="J35" s="137">
        <f t="shared" si="1"/>
        <v>0.17045454545454544</v>
      </c>
      <c r="K35" s="137"/>
      <c r="L35" s="137">
        <f>IFERROR(IF(I35="&lt;5","-",I35/$Y35),"-")</f>
        <v>1.4285714285714285E-2</v>
      </c>
      <c r="M35" s="138"/>
      <c r="N35" s="133">
        <f>IF($C35="All tumours (excl. NMSC)", SUMIF(Malignant_EP_suppr!$A$2:$A$13,$C$5&amp;" Total",INDEX(Malignant_EP_suppr!$A$2:$H$13,0,MATCH(N$5,Malignant_EP_suppr!$A$2:$H$2,0))),IF($C35="All malignant tumours (excl. NMSC)",SUMIF(Malignant_EP_suppr!$A$2:$A$13,$C$5&amp;"Malignant",INDEX(Malignant_EP_suppr!$A$2:$H$13,0,MATCH(N$5,Malignant_EP_suppr!$A$2:$H$2,0))),VLOOKUP($A35,TumourType_EP_suppr!$A$5:$H$383,VLOOKUP(N$5,$AC$7:$AD$11,2),FALSE)))</f>
        <v>8</v>
      </c>
      <c r="O35" s="137">
        <f t="shared" si="2"/>
        <v>9.0909090909090912E-2</v>
      </c>
      <c r="P35" s="137"/>
      <c r="Q35" s="137">
        <f>IFERROR(IF(N35="&lt;5","-",N35/$Y35),"-")</f>
        <v>7.619047619047619E-3</v>
      </c>
      <c r="R35" s="140"/>
      <c r="S35" s="133">
        <f>IF($C35="All tumours (excl. NMSC)", SUMIF(Malignant_EP_suppr!$A$2:$A$13,$C$5&amp;" Total",INDEX(Malignant_EP_suppr!$A$2:$H$13,0,MATCH(S$5,Malignant_EP_suppr!$A$2:$H$2,0))),IF($C35="All malignant tumours (excl. NMSC)",SUMIF(Malignant_EP_suppr!$A$2:$A$13,$C$5&amp;"Malignant",INDEX(Malignant_EP_suppr!$A$2:$H$13,0,MATCH(S$5,Malignant_EP_suppr!$A$2:$H$2,0))),VLOOKUP($A35,TumourType_EP_suppr!$A$5:$H$383,VLOOKUP(S$5,$AC$7:$AD$11,2),FALSE)))</f>
        <v>25</v>
      </c>
      <c r="T35" s="137">
        <f t="shared" si="3"/>
        <v>0.28409090909090912</v>
      </c>
      <c r="U35" s="137"/>
      <c r="V35" s="137">
        <f>IFERROR(IF(S35="&lt;5","-",S35/$Y35),"-")</f>
        <v>2.3809523809523808E-2</v>
      </c>
      <c r="W35" s="138"/>
      <c r="X35" s="133">
        <f>IF($C35="All tumours (excl. NMSC)", SUMIF(Malignant_EP_suppr!$A$2:$A$13,$C$5&amp;" Total",INDEX(Malignant_EP_suppr!$A$2:$H$13,0,MATCH(X$5,Malignant_EP_suppr!$A$2:$H$2,0))),IF($C35="All malignant tumours (excl. NMSC)",SUMIF(Malignant_EP_suppr!$A$2:$A$13,$C$5&amp;"Malignant",INDEX(Malignant_EP_suppr!$A$2:$H$13,0,MATCH(X$5,Malignant_EP_suppr!$A$2:$H$2,0))),VLOOKUP($A35,TumourType_EP_suppr!$A$5:$H$383,VLOOKUP(X$5,$AC$7:$AD$11,2),FALSE)))</f>
        <v>88</v>
      </c>
      <c r="Y35" s="134">
        <f>IFERROR(IF($C35="All tumours (excl. NMSC)", VLOOKUP($Z35,Malignant_all_suppr!$A$4:$D$12,4,FALSE),IF($C35="All malignant tumours (excl. NMSC)",VLOOKUP($Z35,Malignant_all_suppr!$A$4:$D$12,4,FALSE),VLOOKUP($A35,TumourType_all_suppr!$A$4:$D$382,4,FALSE))),0)</f>
        <v>1050</v>
      </c>
    </row>
    <row r="36" spans="1:25" s="35" customFormat="1" ht="14.25" customHeight="1" x14ac:dyDescent="0.25">
      <c r="A36" s="130"/>
      <c r="B36" s="34"/>
      <c r="C36" s="142"/>
      <c r="D36" s="133"/>
      <c r="E36" s="98">
        <f>IF(E35="-","-",IF(ISBLANK(D35), "",ROUND((2*D35+1.96^2-(1.96*SQRT((1.96^2+4*D35*(1-E35)))))/(2*($X35+(1.96^2))), 3)))</f>
        <v>0.35499999999999998</v>
      </c>
      <c r="F36" s="98">
        <f>IF(E35="-","-",IF(ISBLANK(D35), "",ROUND((2*D35+1.96^2+(1.96*SQRT((1.96^2+4*D35*(1-E35)))))/(2*($X35+(1.96^2))), 3)))</f>
        <v>0.55800000000000005</v>
      </c>
      <c r="G36" s="98">
        <f>IF(G35="-","-",IF(ISBLANK(D35), "",ROUND((2*D35+1.96^2-(1.96*SQRT((1.96^2+4*D35*(1-G35)))))/(2*($Y35+(1.96^2))), 3)))</f>
        <v>2.8000000000000001E-2</v>
      </c>
      <c r="H36" s="99">
        <f>IF(G35="-","-",IF(ISBLANK(D35), "",ROUND((2*D35+1.96^2+(1.96*SQRT((1.96^2+4*D35*(1-G35)))))/(2*($Y35+(1.96^2))), 3)))</f>
        <v>5.0999999999999997E-2</v>
      </c>
      <c r="I36" s="133"/>
      <c r="J36" s="98">
        <f>IF(J35="-","-",IF(ISBLANK(I35), "",ROUND((2*I35+1.96^2-(1.96*SQRT((1.96^2+4*I35*(1-J35)))))/(2*($X35+(1.96^2))), 3)))</f>
        <v>0.106</v>
      </c>
      <c r="K36" s="98">
        <f>IF(J35="-","-",IF(ISBLANK(I35), "",ROUND((2*I35+1.96^2+(1.96*SQRT((1.96^2+4*I35*(1-J35)))))/(2*($X35+(1.96^2))), 3)))</f>
        <v>0.26200000000000001</v>
      </c>
      <c r="L36" s="98">
        <f>IF(L35="-","-",IF(ISBLANK(I35), "",ROUND((2*I35+1.96^2-(1.96*SQRT((1.96^2+4*I35*(1-L35)))))/(2*($Y35+(1.96^2))), 3)))</f>
        <v>8.9999999999999993E-3</v>
      </c>
      <c r="M36" s="99">
        <f>IF(L35="-","-",IF(ISBLANK(I35), "",ROUND((2*I35+1.96^2+(1.96*SQRT((1.96^2+4*I35*(1-L35)))))/(2*($Y35+(1.96^2))), 3)))</f>
        <v>2.3E-2</v>
      </c>
      <c r="N36" s="133"/>
      <c r="O36" s="98">
        <f>IF(O35="-","-",IF(ISBLANK(N35), "",ROUND((2*N35+1.96^2-(1.96*SQRT((1.96^2+4*N35*(1-O35)))))/(2*($X35+(1.96^2))), 3)))</f>
        <v>4.7E-2</v>
      </c>
      <c r="P36" s="98">
        <f>IF(O35="-","-",IF(ISBLANK(N35), "",ROUND((2*N35+1.96^2+(1.96*SQRT((1.96^2+4*N35*(1-O35)))))/(2*($X35+(1.96^2))), 3)))</f>
        <v>0.16900000000000001</v>
      </c>
      <c r="Q36" s="98">
        <f>IF(Q35="-","-",IF(ISBLANK(N35), "",ROUND((2*N35+1.96^2-(1.96*SQRT((1.96^2+4*N35*(1-Q35)))))/(2*($Y35+(1.96^2))), 3)))</f>
        <v>4.0000000000000001E-3</v>
      </c>
      <c r="R36" s="99">
        <f>IF(Q35="-","-",IF(ISBLANK(N35), "",ROUND((2*N35+1.96^2+(1.96*SQRT((1.96^2+4*N35*(1-Q35)))))/(2*($Y35+(1.96^2))), 3)))</f>
        <v>1.4999999999999999E-2</v>
      </c>
      <c r="S36" s="133"/>
      <c r="T36" s="98">
        <f>IF(T35="-","-",IF(ISBLANK(S35), "",ROUND((2*S35+1.96^2-(1.96*SQRT((1.96^2+4*S35*(1-T35)))))/(2*($X35+(1.96^2))), 3)))</f>
        <v>0.2</v>
      </c>
      <c r="U36" s="98">
        <f>IF(T35="-","-",IF(ISBLANK(S35), "",ROUND((2*S35+1.96^2+(1.96*SQRT((1.96^2+4*S35*(1-T35)))))/(2*($X35+(1.96^2))), 3)))</f>
        <v>0.38600000000000001</v>
      </c>
      <c r="V36" s="98">
        <f>IF(V35="-","-",IF(ISBLANK(S35), "",ROUND((2*S35+1.96^2-(1.96*SQRT((1.96^2+4*S35*(1-V35)))))/(2*($Y35+(1.96^2))), 3)))</f>
        <v>1.6E-2</v>
      </c>
      <c r="W36" s="99">
        <f>IF(V35="-","-",IF(ISBLANK(S35), "",ROUND((2*S35+1.96^2+(1.96*SQRT((1.96^2+4*S35*(1-V35)))))/(2*($Y35+(1.96^2))), 3)))</f>
        <v>3.5000000000000003E-2</v>
      </c>
      <c r="X36" s="133"/>
      <c r="Y36" s="136"/>
    </row>
    <row r="37" spans="1:25" s="35" customFormat="1" ht="14.25" customHeight="1" x14ac:dyDescent="0.25">
      <c r="A37" s="130" t="str">
        <f t="shared" ref="A37" si="18">CONCATENATE($C$5,C37)</f>
        <v>East MidlandsHead and neck - Thyroid</v>
      </c>
      <c r="B37" s="34"/>
      <c r="C37" s="141" t="s">
        <v>178</v>
      </c>
      <c r="D37" s="133">
        <f>IF($C37="All tumours (excl. NMSC)", SUMIF(Malignant_EP_suppr!$A$2:$A$13,$C$5&amp;" Total",INDEX(Malignant_EP_suppr!$A$2:$H$13,0,MATCH(D$5,Malignant_EP_suppr!$A$2:$H$2,0))),IF($C37="All malignant tumours (excl. NMSC)",SUMIF(Malignant_EP_suppr!$A$2:$A$13,$C$5&amp;"Malignant",INDEX(Malignant_EP_suppr!$A$2:$H$13,0,MATCH(D$5,Malignant_EP_suppr!$A$2:$H$2,0))),VLOOKUP($A37,TumourType_EP_suppr!$A$5:$H$383,VLOOKUP(D$5,$AC$7:$AD$11,2),FALSE)))</f>
        <v>23</v>
      </c>
      <c r="E37" s="137">
        <f>IFERROR(IF(D37="&lt;5","-",D37/$X37),"-")</f>
        <v>0.32857142857142857</v>
      </c>
      <c r="F37" s="137"/>
      <c r="G37" s="137">
        <f>IFERROR(IF(D37="&lt;5","-",D37/$Y37),"-")</f>
        <v>1.6428571428571428E-2</v>
      </c>
      <c r="H37" s="140"/>
      <c r="I37" s="133">
        <f>IF($C37="All tumours (excl. NMSC)", SUMIF(Malignant_EP_suppr!$A$2:$A$13,$C$5&amp;" Total",INDEX(Malignant_EP_suppr!$A$2:$H$13,0,MATCH(I$5,Malignant_EP_suppr!$A$2:$H$2,0))),IF($C37="All malignant tumours (excl. NMSC)",SUMIF(Malignant_EP_suppr!$A$2:$A$13,$C$5&amp;"Malignant",INDEX(Malignant_EP_suppr!$A$2:$H$13,0,MATCH(I$5,Malignant_EP_suppr!$A$2:$H$2,0))),VLOOKUP($A37,TumourType_EP_suppr!$A$5:$H$383,VLOOKUP(I$5,$AC$7:$AD$11,2),FALSE)))</f>
        <v>13</v>
      </c>
      <c r="J37" s="137">
        <f t="shared" si="1"/>
        <v>0.18571428571428572</v>
      </c>
      <c r="K37" s="137"/>
      <c r="L37" s="137">
        <f>IFERROR(IF(I37="&lt;5","-",I37/$Y37),"-")</f>
        <v>9.285714285714286E-3</v>
      </c>
      <c r="M37" s="138"/>
      <c r="N37" s="133">
        <f>IF($C37="All tumours (excl. NMSC)", SUMIF(Malignant_EP_suppr!$A$2:$A$13,$C$5&amp;" Total",INDEX(Malignant_EP_suppr!$A$2:$H$13,0,MATCH(N$5,Malignant_EP_suppr!$A$2:$H$2,0))),IF($C37="All malignant tumours (excl. NMSC)",SUMIF(Malignant_EP_suppr!$A$2:$A$13,$C$5&amp;"Malignant",INDEX(Malignant_EP_suppr!$A$2:$H$13,0,MATCH(N$5,Malignant_EP_suppr!$A$2:$H$2,0))),VLOOKUP($A37,TumourType_EP_suppr!$A$5:$H$383,VLOOKUP(N$5,$AC$7:$AD$11,2),FALSE)))</f>
        <v>9</v>
      </c>
      <c r="O37" s="137">
        <f t="shared" si="2"/>
        <v>0.12857142857142856</v>
      </c>
      <c r="P37" s="137"/>
      <c r="Q37" s="137">
        <f>IFERROR(IF(N37="&lt;5","-",N37/$Y37),"-")</f>
        <v>6.4285714285714285E-3</v>
      </c>
      <c r="R37" s="140"/>
      <c r="S37" s="133">
        <f>IF($C37="All tumours (excl. NMSC)", SUMIF(Malignant_EP_suppr!$A$2:$A$13,$C$5&amp;" Total",INDEX(Malignant_EP_suppr!$A$2:$H$13,0,MATCH(S$5,Malignant_EP_suppr!$A$2:$H$2,0))),IF($C37="All malignant tumours (excl. NMSC)",SUMIF(Malignant_EP_suppr!$A$2:$A$13,$C$5&amp;"Malignant",INDEX(Malignant_EP_suppr!$A$2:$H$13,0,MATCH(S$5,Malignant_EP_suppr!$A$2:$H$2,0))),VLOOKUP($A37,TumourType_EP_suppr!$A$5:$H$383,VLOOKUP(S$5,$AC$7:$AD$11,2),FALSE)))</f>
        <v>25</v>
      </c>
      <c r="T37" s="137">
        <f t="shared" si="3"/>
        <v>0.35714285714285715</v>
      </c>
      <c r="U37" s="137"/>
      <c r="V37" s="137">
        <f>IFERROR(IF(S37="&lt;5","-",S37/$Y37),"-")</f>
        <v>1.7857142857142856E-2</v>
      </c>
      <c r="W37" s="138"/>
      <c r="X37" s="133">
        <f>IF($C37="All tumours (excl. NMSC)", SUMIF(Malignant_EP_suppr!$A$2:$A$13,$C$5&amp;" Total",INDEX(Malignant_EP_suppr!$A$2:$H$13,0,MATCH(X$5,Malignant_EP_suppr!$A$2:$H$2,0))),IF($C37="All malignant tumours (excl. NMSC)",SUMIF(Malignant_EP_suppr!$A$2:$A$13,$C$5&amp;"Malignant",INDEX(Malignant_EP_suppr!$A$2:$H$13,0,MATCH(X$5,Malignant_EP_suppr!$A$2:$H$2,0))),VLOOKUP($A37,TumourType_EP_suppr!$A$5:$H$383,VLOOKUP(X$5,$AC$7:$AD$11,2),FALSE)))</f>
        <v>70</v>
      </c>
      <c r="Y37" s="134">
        <f>IFERROR(IF($C37="All tumours (excl. NMSC)", VLOOKUP($Z37,Malignant_all_suppr!$A$4:$D$12,4,FALSE),IF($C37="All malignant tumours (excl. NMSC)",VLOOKUP($Z37,Malignant_all_suppr!$A$4:$D$12,4,FALSE),VLOOKUP($A37,TumourType_all_suppr!$A$4:$D$382,4,FALSE))),0)</f>
        <v>1400</v>
      </c>
    </row>
    <row r="38" spans="1:25" s="35" customFormat="1" ht="14.25" customHeight="1" x14ac:dyDescent="0.25">
      <c r="A38" s="130"/>
      <c r="B38" s="34"/>
      <c r="C38" s="142"/>
      <c r="D38" s="133"/>
      <c r="E38" s="98">
        <f>IF(E37="-","-",IF(ISBLANK(D37), "",ROUND((2*D37+1.96^2-(1.96*SQRT((1.96^2+4*D37*(1-E37)))))/(2*($X37+(1.96^2))), 3)))</f>
        <v>0.23</v>
      </c>
      <c r="F38" s="98">
        <f>IF(E37="-","-",IF(ISBLANK(D37), "",ROUND((2*D37+1.96^2+(1.96*SQRT((1.96^2+4*D37*(1-E37)))))/(2*($X37+(1.96^2))), 3)))</f>
        <v>0.44500000000000001</v>
      </c>
      <c r="G38" s="98">
        <f>IF(G37="-","-",IF(ISBLANK(D37), "",ROUND((2*D37+1.96^2-(1.96*SQRT((1.96^2+4*D37*(1-G37)))))/(2*($Y37+(1.96^2))), 3)))</f>
        <v>1.0999999999999999E-2</v>
      </c>
      <c r="H38" s="99">
        <f>IF(G37="-","-",IF(ISBLANK(D37), "",ROUND((2*D37+1.96^2+(1.96*SQRT((1.96^2+4*D37*(1-G37)))))/(2*($Y37+(1.96^2))), 3)))</f>
        <v>2.5000000000000001E-2</v>
      </c>
      <c r="I38" s="133"/>
      <c r="J38" s="98">
        <f>IF(J37="-","-",IF(ISBLANK(I37), "",ROUND((2*I37+1.96^2-(1.96*SQRT((1.96^2+4*I37*(1-J37)))))/(2*($X37+(1.96^2))), 3)))</f>
        <v>0.112</v>
      </c>
      <c r="K38" s="98">
        <f>IF(J37="-","-",IF(ISBLANK(I37), "",ROUND((2*I37+1.96^2+(1.96*SQRT((1.96^2+4*I37*(1-J37)))))/(2*($X37+(1.96^2))), 3)))</f>
        <v>0.29199999999999998</v>
      </c>
      <c r="L38" s="98">
        <f>IF(L37="-","-",IF(ISBLANK(I37), "",ROUND((2*I37+1.96^2-(1.96*SQRT((1.96^2+4*I37*(1-L37)))))/(2*($Y37+(1.96^2))), 3)))</f>
        <v>5.0000000000000001E-3</v>
      </c>
      <c r="M38" s="99">
        <f>IF(L37="-","-",IF(ISBLANK(I37), "",ROUND((2*I37+1.96^2+(1.96*SQRT((1.96^2+4*I37*(1-L37)))))/(2*($Y37+(1.96^2))), 3)))</f>
        <v>1.6E-2</v>
      </c>
      <c r="N38" s="133"/>
      <c r="O38" s="98">
        <f>IF(O37="-","-",IF(ISBLANK(N37), "",ROUND((2*N37+1.96^2-(1.96*SQRT((1.96^2+4*N37*(1-O37)))))/(2*($X37+(1.96^2))), 3)))</f>
        <v>6.9000000000000006E-2</v>
      </c>
      <c r="P38" s="98">
        <f>IF(O37="-","-",IF(ISBLANK(N37), "",ROUND((2*N37+1.96^2+(1.96*SQRT((1.96^2+4*N37*(1-O37)))))/(2*($X37+(1.96^2))), 3)))</f>
        <v>0.22700000000000001</v>
      </c>
      <c r="Q38" s="98">
        <f>IF(Q37="-","-",IF(ISBLANK(N37), "",ROUND((2*N37+1.96^2-(1.96*SQRT((1.96^2+4*N37*(1-Q37)))))/(2*($Y37+(1.96^2))), 3)))</f>
        <v>3.0000000000000001E-3</v>
      </c>
      <c r="R38" s="99">
        <f>IF(Q37="-","-",IF(ISBLANK(N37), "",ROUND((2*N37+1.96^2+(1.96*SQRT((1.96^2+4*N37*(1-Q37)))))/(2*($Y37+(1.96^2))), 3)))</f>
        <v>1.2E-2</v>
      </c>
      <c r="S38" s="133"/>
      <c r="T38" s="98">
        <f>IF(T37="-","-",IF(ISBLANK(S37), "",ROUND((2*S37+1.96^2-(1.96*SQRT((1.96^2+4*S37*(1-T37)))))/(2*($X37+(1.96^2))), 3)))</f>
        <v>0.255</v>
      </c>
      <c r="U38" s="98">
        <f>IF(T37="-","-",IF(ISBLANK(S37), "",ROUND((2*S37+1.96^2+(1.96*SQRT((1.96^2+4*S37*(1-T37)))))/(2*($X37+(1.96^2))), 3)))</f>
        <v>0.47399999999999998</v>
      </c>
      <c r="V38" s="98">
        <f>IF(V37="-","-",IF(ISBLANK(S37), "",ROUND((2*S37+1.96^2-(1.96*SQRT((1.96^2+4*S37*(1-V37)))))/(2*($Y37+(1.96^2))), 3)))</f>
        <v>1.2E-2</v>
      </c>
      <c r="W38" s="99">
        <f>IF(V37="-","-",IF(ISBLANK(S37), "",ROUND((2*S37+1.96^2+(1.96*SQRT((1.96^2+4*S37*(1-V37)))))/(2*($Y37+(1.96^2))), 3)))</f>
        <v>2.5999999999999999E-2</v>
      </c>
      <c r="X38" s="133"/>
      <c r="Y38" s="136"/>
    </row>
    <row r="39" spans="1:25" s="35" customFormat="1" ht="14.25" customHeight="1" x14ac:dyDescent="0.25">
      <c r="A39" s="130" t="str">
        <f t="shared" ref="A39" si="19">CONCATENATE($C$5,C39)</f>
        <v>East MidlandsHodgkin lymphoma</v>
      </c>
      <c r="B39" s="34"/>
      <c r="C39" s="141" t="s">
        <v>29</v>
      </c>
      <c r="D39" s="133">
        <f>IF($C39="All tumours (excl. NMSC)", SUMIF(Malignant_EP_suppr!$A$2:$A$13,$C$5&amp;" Total",INDEX(Malignant_EP_suppr!$A$2:$H$13,0,MATCH(D$5,Malignant_EP_suppr!$A$2:$H$2,0))),IF($C39="All malignant tumours (excl. NMSC)",SUMIF(Malignant_EP_suppr!$A$2:$A$13,$C$5&amp;"Malignant",INDEX(Malignant_EP_suppr!$A$2:$H$13,0,MATCH(D$5,Malignant_EP_suppr!$A$2:$H$2,0))),VLOOKUP($A39,TumourType_EP_suppr!$A$5:$H$383,VLOOKUP(D$5,$AC$7:$AD$11,2),FALSE)))</f>
        <v>60</v>
      </c>
      <c r="E39" s="137">
        <f>IFERROR(IF(D39="&lt;5","-",D39/$X39),"-")</f>
        <v>0.38461538461538464</v>
      </c>
      <c r="F39" s="137"/>
      <c r="G39" s="137">
        <f>IFERROR(IF(D39="&lt;5","-",D39/$Y39),"-")</f>
        <v>5.7636887608069162E-2</v>
      </c>
      <c r="H39" s="140"/>
      <c r="I39" s="133">
        <f>IF($C39="All tumours (excl. NMSC)", SUMIF(Malignant_EP_suppr!$A$2:$A$13,$C$5&amp;" Total",INDEX(Malignant_EP_suppr!$A$2:$H$13,0,MATCH(I$5,Malignant_EP_suppr!$A$2:$H$2,0))),IF($C39="All malignant tumours (excl. NMSC)",SUMIF(Malignant_EP_suppr!$A$2:$A$13,$C$5&amp;"Malignant",INDEX(Malignant_EP_suppr!$A$2:$H$13,0,MATCH(I$5,Malignant_EP_suppr!$A$2:$H$2,0))),VLOOKUP($A39,TumourType_EP_suppr!$A$5:$H$383,VLOOKUP(I$5,$AC$7:$AD$11,2),FALSE)))</f>
        <v>45</v>
      </c>
      <c r="J39" s="137">
        <f t="shared" si="1"/>
        <v>0.28846153846153844</v>
      </c>
      <c r="K39" s="137"/>
      <c r="L39" s="137">
        <f>IFERROR(IF(I39="&lt;5","-",I39/$Y39),"-")</f>
        <v>4.3227665706051875E-2</v>
      </c>
      <c r="M39" s="138"/>
      <c r="N39" s="133">
        <f>IF($C39="All tumours (excl. NMSC)", SUMIF(Malignant_EP_suppr!$A$2:$A$13,$C$5&amp;" Total",INDEX(Malignant_EP_suppr!$A$2:$H$13,0,MATCH(N$5,Malignant_EP_suppr!$A$2:$H$2,0))),IF($C39="All malignant tumours (excl. NMSC)",SUMIF(Malignant_EP_suppr!$A$2:$A$13,$C$5&amp;"Malignant",INDEX(Malignant_EP_suppr!$A$2:$H$13,0,MATCH(N$5,Malignant_EP_suppr!$A$2:$H$2,0))),VLOOKUP($A39,TumourType_EP_suppr!$A$5:$H$383,VLOOKUP(N$5,$AC$7:$AD$11,2),FALSE)))</f>
        <v>23</v>
      </c>
      <c r="O39" s="137">
        <f t="shared" si="2"/>
        <v>0.14743589743589744</v>
      </c>
      <c r="P39" s="137"/>
      <c r="Q39" s="137">
        <f>IFERROR(IF(N39="&lt;5","-",N39/$Y39),"-")</f>
        <v>2.2094140249759846E-2</v>
      </c>
      <c r="R39" s="140"/>
      <c r="S39" s="133">
        <f>IF($C39="All tumours (excl. NMSC)", SUMIF(Malignant_EP_suppr!$A$2:$A$13,$C$5&amp;" Total",INDEX(Malignant_EP_suppr!$A$2:$H$13,0,MATCH(S$5,Malignant_EP_suppr!$A$2:$H$2,0))),IF($C39="All malignant tumours (excl. NMSC)",SUMIF(Malignant_EP_suppr!$A$2:$A$13,$C$5&amp;"Malignant",INDEX(Malignant_EP_suppr!$A$2:$H$13,0,MATCH(S$5,Malignant_EP_suppr!$A$2:$H$2,0))),VLOOKUP($A39,TumourType_EP_suppr!$A$5:$H$383,VLOOKUP(S$5,$AC$7:$AD$11,2),FALSE)))</f>
        <v>28</v>
      </c>
      <c r="T39" s="137">
        <f t="shared" si="3"/>
        <v>0.17948717948717949</v>
      </c>
      <c r="U39" s="137"/>
      <c r="V39" s="137">
        <f>IFERROR(IF(S39="&lt;5","-",S39/$Y39),"-")</f>
        <v>2.6897214217098942E-2</v>
      </c>
      <c r="W39" s="138"/>
      <c r="X39" s="133">
        <f>IF($C39="All tumours (excl. NMSC)", SUMIF(Malignant_EP_suppr!$A$2:$A$13,$C$5&amp;" Total",INDEX(Malignant_EP_suppr!$A$2:$H$13,0,MATCH(X$5,Malignant_EP_suppr!$A$2:$H$2,0))),IF($C39="All malignant tumours (excl. NMSC)",SUMIF(Malignant_EP_suppr!$A$2:$A$13,$C$5&amp;"Malignant",INDEX(Malignant_EP_suppr!$A$2:$H$13,0,MATCH(X$5,Malignant_EP_suppr!$A$2:$H$2,0))),VLOOKUP($A39,TumourType_EP_suppr!$A$5:$H$383,VLOOKUP(X$5,$AC$7:$AD$11,2),FALSE)))</f>
        <v>156</v>
      </c>
      <c r="Y39" s="134">
        <f>IFERROR(IF($C39="All tumours (excl. NMSC)", VLOOKUP($Z39,Malignant_all_suppr!$A$4:$D$12,4,FALSE),IF($C39="All malignant tumours (excl. NMSC)",VLOOKUP($Z39,Malignant_all_suppr!$A$4:$D$12,4,FALSE),VLOOKUP($A39,TumourType_all_suppr!$A$4:$D$382,4,FALSE))),0)</f>
        <v>1041</v>
      </c>
    </row>
    <row r="40" spans="1:25" s="35" customFormat="1" ht="14.25" customHeight="1" x14ac:dyDescent="0.25">
      <c r="A40" s="130"/>
      <c r="B40" s="34"/>
      <c r="C40" s="142"/>
      <c r="D40" s="133"/>
      <c r="E40" s="98">
        <f>IF(E39="-","-",IF(ISBLANK(D39), "",ROUND((2*D39+1.96^2-(1.96*SQRT((1.96^2+4*D39*(1-E39)))))/(2*($X39+(1.96^2))), 3)))</f>
        <v>0.312</v>
      </c>
      <c r="F40" s="98">
        <f>IF(E39="-","-",IF(ISBLANK(D39), "",ROUND((2*D39+1.96^2+(1.96*SQRT((1.96^2+4*D39*(1-E39)))))/(2*($X39+(1.96^2))), 3)))</f>
        <v>0.46300000000000002</v>
      </c>
      <c r="G40" s="98">
        <f>IF(G39="-","-",IF(ISBLANK(D39), "",ROUND((2*D39+1.96^2-(1.96*SQRT((1.96^2+4*D39*(1-G39)))))/(2*($Y39+(1.96^2))), 3)))</f>
        <v>4.4999999999999998E-2</v>
      </c>
      <c r="H40" s="99">
        <f>IF(G39="-","-",IF(ISBLANK(D39), "",ROUND((2*D39+1.96^2+(1.96*SQRT((1.96^2+4*D39*(1-G39)))))/(2*($Y39+(1.96^2))), 3)))</f>
        <v>7.2999999999999995E-2</v>
      </c>
      <c r="I40" s="133"/>
      <c r="J40" s="98">
        <f>IF(J39="-","-",IF(ISBLANK(I39), "",ROUND((2*I39+1.96^2-(1.96*SQRT((1.96^2+4*I39*(1-J39)))))/(2*($X39+(1.96^2))), 3)))</f>
        <v>0.223</v>
      </c>
      <c r="K40" s="98">
        <f>IF(J39="-","-",IF(ISBLANK(I39), "",ROUND((2*I39+1.96^2+(1.96*SQRT((1.96^2+4*I39*(1-J39)))))/(2*($X39+(1.96^2))), 3)))</f>
        <v>0.36399999999999999</v>
      </c>
      <c r="L40" s="98">
        <f>IF(L39="-","-",IF(ISBLANK(I39), "",ROUND((2*I39+1.96^2-(1.96*SQRT((1.96^2+4*I39*(1-L39)))))/(2*($Y39+(1.96^2))), 3)))</f>
        <v>3.2000000000000001E-2</v>
      </c>
      <c r="M40" s="99">
        <f>IF(L39="-","-",IF(ISBLANK(I39), "",ROUND((2*I39+1.96^2+(1.96*SQRT((1.96^2+4*I39*(1-L39)))))/(2*($Y39+(1.96^2))), 3)))</f>
        <v>5.7000000000000002E-2</v>
      </c>
      <c r="N40" s="133"/>
      <c r="O40" s="98">
        <f>IF(O39="-","-",IF(ISBLANK(N39), "",ROUND((2*N39+1.96^2-(1.96*SQRT((1.96^2+4*N39*(1-O39)))))/(2*($X39+(1.96^2))), 3)))</f>
        <v>0.1</v>
      </c>
      <c r="P40" s="98">
        <f>IF(O39="-","-",IF(ISBLANK(N39), "",ROUND((2*N39+1.96^2+(1.96*SQRT((1.96^2+4*N39*(1-O39)))))/(2*($X39+(1.96^2))), 3)))</f>
        <v>0.21199999999999999</v>
      </c>
      <c r="Q40" s="98">
        <f>IF(Q39="-","-",IF(ISBLANK(N39), "",ROUND((2*N39+1.96^2-(1.96*SQRT((1.96^2+4*N39*(1-Q39)))))/(2*($Y39+(1.96^2))), 3)))</f>
        <v>1.4999999999999999E-2</v>
      </c>
      <c r="R40" s="99">
        <f>IF(Q39="-","-",IF(ISBLANK(N39), "",ROUND((2*N39+1.96^2+(1.96*SQRT((1.96^2+4*N39*(1-Q39)))))/(2*($Y39+(1.96^2))), 3)))</f>
        <v>3.3000000000000002E-2</v>
      </c>
      <c r="S40" s="133"/>
      <c r="T40" s="98">
        <f>IF(T39="-","-",IF(ISBLANK(S39), "",ROUND((2*S39+1.96^2-(1.96*SQRT((1.96^2+4*S39*(1-T39)))))/(2*($X39+(1.96^2))), 3)))</f>
        <v>0.127</v>
      </c>
      <c r="U40" s="98">
        <f>IF(T39="-","-",IF(ISBLANK(S39), "",ROUND((2*S39+1.96^2+(1.96*SQRT((1.96^2+4*S39*(1-T39)))))/(2*($X39+(1.96^2))), 3)))</f>
        <v>0.247</v>
      </c>
      <c r="V40" s="98">
        <f>IF(V39="-","-",IF(ISBLANK(S39), "",ROUND((2*S39+1.96^2-(1.96*SQRT((1.96^2+4*S39*(1-V39)))))/(2*($Y39+(1.96^2))), 3)))</f>
        <v>1.9E-2</v>
      </c>
      <c r="W40" s="99">
        <f>IF(V39="-","-",IF(ISBLANK(S39), "",ROUND((2*S39+1.96^2+(1.96*SQRT((1.96^2+4*S39*(1-V39)))))/(2*($Y39+(1.96^2))), 3)))</f>
        <v>3.9E-2</v>
      </c>
      <c r="X40" s="133"/>
      <c r="Y40" s="136"/>
    </row>
    <row r="41" spans="1:25" s="35" customFormat="1" ht="14.25" customHeight="1" x14ac:dyDescent="0.25">
      <c r="A41" s="130" t="str">
        <f t="shared" ref="A41" si="20">CONCATENATE($C$5,C41)</f>
        <v>East MidlandsKidney</v>
      </c>
      <c r="B41" s="34"/>
      <c r="C41" s="141" t="s">
        <v>31</v>
      </c>
      <c r="D41" s="133">
        <f>IF($C41="All tumours (excl. NMSC)", SUMIF(Malignant_EP_suppr!$A$2:$A$13,$C$5&amp;" Total",INDEX(Malignant_EP_suppr!$A$2:$H$13,0,MATCH(D$5,Malignant_EP_suppr!$A$2:$H$2,0))),IF($C41="All malignant tumours (excl. NMSC)",SUMIF(Malignant_EP_suppr!$A$2:$A$13,$C$5&amp;"Malignant",INDEX(Malignant_EP_suppr!$A$2:$H$13,0,MATCH(D$5,Malignant_EP_suppr!$A$2:$H$2,0))),VLOOKUP($A41,TumourType_EP_suppr!$A$5:$H$383,VLOOKUP(D$5,$AC$7:$AD$11,2),FALSE)))</f>
        <v>614</v>
      </c>
      <c r="E41" s="137">
        <f>IFERROR(IF(D41="&lt;5","-",D41/$X41),"-")</f>
        <v>0.48081440877055598</v>
      </c>
      <c r="F41" s="137"/>
      <c r="G41" s="137">
        <f>IFERROR(IF(D41="&lt;5","-",D41/$Y41),"-")</f>
        <v>0.12818371607515658</v>
      </c>
      <c r="H41" s="140"/>
      <c r="I41" s="133">
        <f>IF($C41="All tumours (excl. NMSC)", SUMIF(Malignant_EP_suppr!$A$2:$A$13,$C$5&amp;" Total",INDEX(Malignant_EP_suppr!$A$2:$H$13,0,MATCH(I$5,Malignant_EP_suppr!$A$2:$H$2,0))),IF($C41="All malignant tumours (excl. NMSC)",SUMIF(Malignant_EP_suppr!$A$2:$A$13,$C$5&amp;"Malignant",INDEX(Malignant_EP_suppr!$A$2:$H$13,0,MATCH(I$5,Malignant_EP_suppr!$A$2:$H$2,0))),VLOOKUP($A41,TumourType_EP_suppr!$A$5:$H$383,VLOOKUP(I$5,$AC$7:$AD$11,2),FALSE)))</f>
        <v>328</v>
      </c>
      <c r="J41" s="137">
        <f t="shared" si="1"/>
        <v>0.25685199686765858</v>
      </c>
      <c r="K41" s="137"/>
      <c r="L41" s="137">
        <f>IFERROR(IF(I41="&lt;5","-",I41/$Y41),"-")</f>
        <v>6.8475991649269305E-2</v>
      </c>
      <c r="M41" s="138"/>
      <c r="N41" s="133">
        <f>IF($C41="All tumours (excl. NMSC)", SUMIF(Malignant_EP_suppr!$A$2:$A$13,$C$5&amp;" Total",INDEX(Malignant_EP_suppr!$A$2:$H$13,0,MATCH(N$5,Malignant_EP_suppr!$A$2:$H$2,0))),IF($C41="All malignant tumours (excl. NMSC)",SUMIF(Malignant_EP_suppr!$A$2:$A$13,$C$5&amp;"Malignant",INDEX(Malignant_EP_suppr!$A$2:$H$13,0,MATCH(N$5,Malignant_EP_suppr!$A$2:$H$2,0))),VLOOKUP($A41,TumourType_EP_suppr!$A$5:$H$383,VLOOKUP(N$5,$AC$7:$AD$11,2),FALSE)))</f>
        <v>118</v>
      </c>
      <c r="O41" s="137">
        <f t="shared" si="2"/>
        <v>9.2404072043852786E-2</v>
      </c>
      <c r="P41" s="137"/>
      <c r="Q41" s="137">
        <f>IFERROR(IF(N41="&lt;5","-",N41/$Y41),"-")</f>
        <v>2.4634655532359082E-2</v>
      </c>
      <c r="R41" s="140"/>
      <c r="S41" s="133">
        <f>IF($C41="All tumours (excl. NMSC)", SUMIF(Malignant_EP_suppr!$A$2:$A$13,$C$5&amp;" Total",INDEX(Malignant_EP_suppr!$A$2:$H$13,0,MATCH(S$5,Malignant_EP_suppr!$A$2:$H$2,0))),IF($C41="All malignant tumours (excl. NMSC)",SUMIF(Malignant_EP_suppr!$A$2:$A$13,$C$5&amp;"Malignant",INDEX(Malignant_EP_suppr!$A$2:$H$13,0,MATCH(S$5,Malignant_EP_suppr!$A$2:$H$2,0))),VLOOKUP($A41,TumourType_EP_suppr!$A$5:$H$383,VLOOKUP(S$5,$AC$7:$AD$11,2),FALSE)))</f>
        <v>217</v>
      </c>
      <c r="T41" s="137">
        <f t="shared" si="3"/>
        <v>0.16992952231793265</v>
      </c>
      <c r="U41" s="137"/>
      <c r="V41" s="137">
        <f>IFERROR(IF(S41="&lt;5","-",S41/$Y41),"-")</f>
        <v>4.5302713987473903E-2</v>
      </c>
      <c r="W41" s="138"/>
      <c r="X41" s="133">
        <f>IF($C41="All tumours (excl. NMSC)", SUMIF(Malignant_EP_suppr!$A$2:$A$13,$C$5&amp;" Total",INDEX(Malignant_EP_suppr!$A$2:$H$13,0,MATCH(X$5,Malignant_EP_suppr!$A$2:$H$2,0))),IF($C41="All malignant tumours (excl. NMSC)",SUMIF(Malignant_EP_suppr!$A$2:$A$13,$C$5&amp;"Malignant",INDEX(Malignant_EP_suppr!$A$2:$H$13,0,MATCH(X$5,Malignant_EP_suppr!$A$2:$H$2,0))),VLOOKUP($A41,TumourType_EP_suppr!$A$5:$H$383,VLOOKUP(X$5,$AC$7:$AD$11,2),FALSE)))</f>
        <v>1277</v>
      </c>
      <c r="Y41" s="134">
        <f>IFERROR(IF($C41="All tumours (excl. NMSC)", VLOOKUP($Z41,Malignant_all_suppr!$A$4:$D$12,4,FALSE),IF($C41="All malignant tumours (excl. NMSC)",VLOOKUP($Z41,Malignant_all_suppr!$A$4:$D$12,4,FALSE),VLOOKUP($A41,TumourType_all_suppr!$A$4:$D$382,4,FALSE))),0)</f>
        <v>4790</v>
      </c>
    </row>
    <row r="42" spans="1:25" s="35" customFormat="1" ht="14.25" customHeight="1" x14ac:dyDescent="0.25">
      <c r="A42" s="130"/>
      <c r="B42" s="34"/>
      <c r="C42" s="142"/>
      <c r="D42" s="133"/>
      <c r="E42" s="98">
        <f>IF(E41="-","-",IF(ISBLANK(D41), "",ROUND((2*D41+1.96^2-(1.96*SQRT((1.96^2+4*D41*(1-E41)))))/(2*($X41+(1.96^2))), 3)))</f>
        <v>0.45400000000000001</v>
      </c>
      <c r="F42" s="98">
        <f>IF(E41="-","-",IF(ISBLANK(D41), "",ROUND((2*D41+1.96^2+(1.96*SQRT((1.96^2+4*D41*(1-E41)))))/(2*($X41+(1.96^2))), 3)))</f>
        <v>0.50800000000000001</v>
      </c>
      <c r="G42" s="98">
        <f>IF(G41="-","-",IF(ISBLANK(D41), "",ROUND((2*D41+1.96^2-(1.96*SQRT((1.96^2+4*D41*(1-G41)))))/(2*($Y41+(1.96^2))), 3)))</f>
        <v>0.11899999999999999</v>
      </c>
      <c r="H42" s="99">
        <f>IF(G41="-","-",IF(ISBLANK(D41), "",ROUND((2*D41+1.96^2+(1.96*SQRT((1.96^2+4*D41*(1-G41)))))/(2*($Y41+(1.96^2))), 3)))</f>
        <v>0.13800000000000001</v>
      </c>
      <c r="I42" s="133"/>
      <c r="J42" s="98">
        <f>IF(J41="-","-",IF(ISBLANK(I41), "",ROUND((2*I41+1.96^2-(1.96*SQRT((1.96^2+4*I41*(1-J41)))))/(2*($X41+(1.96^2))), 3)))</f>
        <v>0.23400000000000001</v>
      </c>
      <c r="K42" s="98">
        <f>IF(J41="-","-",IF(ISBLANK(I41), "",ROUND((2*I41+1.96^2+(1.96*SQRT((1.96^2+4*I41*(1-J41)))))/(2*($X41+(1.96^2))), 3)))</f>
        <v>0.28199999999999997</v>
      </c>
      <c r="L42" s="98">
        <f>IF(L41="-","-",IF(ISBLANK(I41), "",ROUND((2*I41+1.96^2-(1.96*SQRT((1.96^2+4*I41*(1-L41)))))/(2*($Y41+(1.96^2))), 3)))</f>
        <v>6.2E-2</v>
      </c>
      <c r="M42" s="99">
        <f>IF(L41="-","-",IF(ISBLANK(I41), "",ROUND((2*I41+1.96^2+(1.96*SQRT((1.96^2+4*I41*(1-L41)))))/(2*($Y41+(1.96^2))), 3)))</f>
        <v>7.5999999999999998E-2</v>
      </c>
      <c r="N42" s="133"/>
      <c r="O42" s="98">
        <f>IF(O41="-","-",IF(ISBLANK(N41), "",ROUND((2*N41+1.96^2-(1.96*SQRT((1.96^2+4*N41*(1-O41)))))/(2*($X41+(1.96^2))), 3)))</f>
        <v>7.8E-2</v>
      </c>
      <c r="P42" s="98">
        <f>IF(O41="-","-",IF(ISBLANK(N41), "",ROUND((2*N41+1.96^2+(1.96*SQRT((1.96^2+4*N41*(1-O41)))))/(2*($X41+(1.96^2))), 3)))</f>
        <v>0.11</v>
      </c>
      <c r="Q42" s="98">
        <f>IF(Q41="-","-",IF(ISBLANK(N41), "",ROUND((2*N41+1.96^2-(1.96*SQRT((1.96^2+4*N41*(1-Q41)))))/(2*($Y41+(1.96^2))), 3)))</f>
        <v>2.1000000000000001E-2</v>
      </c>
      <c r="R42" s="99">
        <f>IF(Q41="-","-",IF(ISBLANK(N41), "",ROUND((2*N41+1.96^2+(1.96*SQRT((1.96^2+4*N41*(1-Q41)))))/(2*($Y41+(1.96^2))), 3)))</f>
        <v>2.9000000000000001E-2</v>
      </c>
      <c r="S42" s="133"/>
      <c r="T42" s="98">
        <f>IF(T41="-","-",IF(ISBLANK(S41), "",ROUND((2*S41+1.96^2-(1.96*SQRT((1.96^2+4*S41*(1-T41)))))/(2*($X41+(1.96^2))), 3)))</f>
        <v>0.15</v>
      </c>
      <c r="U42" s="98">
        <f>IF(T41="-","-",IF(ISBLANK(S41), "",ROUND((2*S41+1.96^2+(1.96*SQRT((1.96^2+4*S41*(1-T41)))))/(2*($X41+(1.96^2))), 3)))</f>
        <v>0.192</v>
      </c>
      <c r="V42" s="98">
        <f>IF(V41="-","-",IF(ISBLANK(S41), "",ROUND((2*S41+1.96^2-(1.96*SQRT((1.96^2+4*S41*(1-V41)))))/(2*($Y41+(1.96^2))), 3)))</f>
        <v>0.04</v>
      </c>
      <c r="W42" s="99">
        <f>IF(V41="-","-",IF(ISBLANK(S41), "",ROUND((2*S41+1.96^2+(1.96*SQRT((1.96^2+4*S41*(1-V41)))))/(2*($Y41+(1.96^2))), 3)))</f>
        <v>5.1999999999999998E-2</v>
      </c>
      <c r="X42" s="133"/>
      <c r="Y42" s="136"/>
    </row>
    <row r="43" spans="1:25" s="35" customFormat="1" ht="14.25" customHeight="1" x14ac:dyDescent="0.25">
      <c r="A43" s="130" t="str">
        <f t="shared" ref="A43" si="21">CONCATENATE($C$5,C43)</f>
        <v>East MidlandsLeukaemia: acute myeloid</v>
      </c>
      <c r="B43" s="34"/>
      <c r="C43" s="141" t="s">
        <v>33</v>
      </c>
      <c r="D43" s="133">
        <f>IF($C43="All tumours (excl. NMSC)", SUMIF(Malignant_EP_suppr!$A$2:$A$13,$C$5&amp;" Total",INDEX(Malignant_EP_suppr!$A$2:$H$13,0,MATCH(D$5,Malignant_EP_suppr!$A$2:$H$2,0))),IF($C43="All malignant tumours (excl. NMSC)",SUMIF(Malignant_EP_suppr!$A$2:$A$13,$C$5&amp;"Malignant",INDEX(Malignant_EP_suppr!$A$2:$H$13,0,MATCH(D$5,Malignant_EP_suppr!$A$2:$H$2,0))),VLOOKUP($A43,TumourType_EP_suppr!$A$5:$H$383,VLOOKUP(D$5,$AC$7:$AD$11,2),FALSE)))</f>
        <v>333</v>
      </c>
      <c r="E43" s="137">
        <f>IFERROR(IF(D43="&lt;5","-",D43/$X43),"-")</f>
        <v>0.36433260393873085</v>
      </c>
      <c r="F43" s="137"/>
      <c r="G43" s="137">
        <f>IFERROR(IF(D43="&lt;5","-",D43/$Y43),"-")</f>
        <v>0.18676388109927089</v>
      </c>
      <c r="H43" s="140"/>
      <c r="I43" s="133">
        <f>IF($C43="All tumours (excl. NMSC)", SUMIF(Malignant_EP_suppr!$A$2:$A$13,$C$5&amp;" Total",INDEX(Malignant_EP_suppr!$A$2:$H$13,0,MATCH(I$5,Malignant_EP_suppr!$A$2:$H$2,0))),IF($C43="All malignant tumours (excl. NMSC)",SUMIF(Malignant_EP_suppr!$A$2:$A$13,$C$5&amp;"Malignant",INDEX(Malignant_EP_suppr!$A$2:$H$13,0,MATCH(I$5,Malignant_EP_suppr!$A$2:$H$2,0))),VLOOKUP($A43,TumourType_EP_suppr!$A$5:$H$383,VLOOKUP(I$5,$AC$7:$AD$11,2),FALSE)))</f>
        <v>289</v>
      </c>
      <c r="J43" s="137">
        <f t="shared" si="1"/>
        <v>0.3161925601750547</v>
      </c>
      <c r="K43" s="137"/>
      <c r="L43" s="137">
        <f>IFERROR(IF(I43="&lt;5","-",I43/$Y43),"-")</f>
        <v>0.16208637128435222</v>
      </c>
      <c r="M43" s="138"/>
      <c r="N43" s="133">
        <f>IF($C43="All tumours (excl. NMSC)", SUMIF(Malignant_EP_suppr!$A$2:$A$13,$C$5&amp;" Total",INDEX(Malignant_EP_suppr!$A$2:$H$13,0,MATCH(N$5,Malignant_EP_suppr!$A$2:$H$2,0))),IF($C43="All malignant tumours (excl. NMSC)",SUMIF(Malignant_EP_suppr!$A$2:$A$13,$C$5&amp;"Malignant",INDEX(Malignant_EP_suppr!$A$2:$H$13,0,MATCH(N$5,Malignant_EP_suppr!$A$2:$H$2,0))),VLOOKUP($A43,TumourType_EP_suppr!$A$5:$H$383,VLOOKUP(N$5,$AC$7:$AD$11,2),FALSE)))</f>
        <v>79</v>
      </c>
      <c r="O43" s="137">
        <f t="shared" si="2"/>
        <v>8.6433260393873085E-2</v>
      </c>
      <c r="P43" s="137"/>
      <c r="Q43" s="137">
        <f>IFERROR(IF(N43="&lt;5","-",N43/$Y43),"-")</f>
        <v>4.4307347167694897E-2</v>
      </c>
      <c r="R43" s="140"/>
      <c r="S43" s="133">
        <f>IF($C43="All tumours (excl. NMSC)", SUMIF(Malignant_EP_suppr!$A$2:$A$13,$C$5&amp;" Total",INDEX(Malignant_EP_suppr!$A$2:$H$13,0,MATCH(S$5,Malignant_EP_suppr!$A$2:$H$2,0))),IF($C43="All malignant tumours (excl. NMSC)",SUMIF(Malignant_EP_suppr!$A$2:$A$13,$C$5&amp;"Malignant",INDEX(Malignant_EP_suppr!$A$2:$H$13,0,MATCH(S$5,Malignant_EP_suppr!$A$2:$H$2,0))),VLOOKUP($A43,TumourType_EP_suppr!$A$5:$H$383,VLOOKUP(S$5,$AC$7:$AD$11,2),FALSE)))</f>
        <v>213</v>
      </c>
      <c r="T43" s="137">
        <f t="shared" si="3"/>
        <v>0.23304157549234136</v>
      </c>
      <c r="U43" s="137"/>
      <c r="V43" s="137">
        <f>IFERROR(IF(S43="&lt;5","-",S43/$Y43),"-")</f>
        <v>0.11946158160403814</v>
      </c>
      <c r="W43" s="138"/>
      <c r="X43" s="133">
        <f>IF($C43="All tumours (excl. NMSC)", SUMIF(Malignant_EP_suppr!$A$2:$A$13,$C$5&amp;" Total",INDEX(Malignant_EP_suppr!$A$2:$H$13,0,MATCH(X$5,Malignant_EP_suppr!$A$2:$H$2,0))),IF($C43="All malignant tumours (excl. NMSC)",SUMIF(Malignant_EP_suppr!$A$2:$A$13,$C$5&amp;"Malignant",INDEX(Malignant_EP_suppr!$A$2:$H$13,0,MATCH(X$5,Malignant_EP_suppr!$A$2:$H$2,0))),VLOOKUP($A43,TumourType_EP_suppr!$A$5:$H$383,VLOOKUP(X$5,$AC$7:$AD$11,2),FALSE)))</f>
        <v>914</v>
      </c>
      <c r="Y43" s="134">
        <f>IFERROR(IF($C43="All tumours (excl. NMSC)", VLOOKUP($Z43,Malignant_all_suppr!$A$4:$D$12,4,FALSE),IF($C43="All malignant tumours (excl. NMSC)",VLOOKUP($Z43,Malignant_all_suppr!$A$4:$D$12,4,FALSE),VLOOKUP($A43,TumourType_all_suppr!$A$4:$D$382,4,FALSE))),0)</f>
        <v>1783</v>
      </c>
    </row>
    <row r="44" spans="1:25" s="35" customFormat="1" ht="14.25" customHeight="1" x14ac:dyDescent="0.25">
      <c r="A44" s="130"/>
      <c r="B44" s="34"/>
      <c r="C44" s="142"/>
      <c r="D44" s="133"/>
      <c r="E44" s="98">
        <f>IF(E43="-","-",IF(ISBLANK(D43), "",ROUND((2*D43+1.96^2-(1.96*SQRT((1.96^2+4*D43*(1-E43)))))/(2*($X43+(1.96^2))), 3)))</f>
        <v>0.33400000000000002</v>
      </c>
      <c r="F44" s="98">
        <f>IF(E43="-","-",IF(ISBLANK(D43), "",ROUND((2*D43+1.96^2+(1.96*SQRT((1.96^2+4*D43*(1-E43)))))/(2*($X43+(1.96^2))), 3)))</f>
        <v>0.39600000000000002</v>
      </c>
      <c r="G44" s="98">
        <f>IF(G43="-","-",IF(ISBLANK(D43), "",ROUND((2*D43+1.96^2-(1.96*SQRT((1.96^2+4*D43*(1-G43)))))/(2*($Y43+(1.96^2))), 3)))</f>
        <v>0.16900000000000001</v>
      </c>
      <c r="H44" s="99">
        <f>IF(G43="-","-",IF(ISBLANK(D43), "",ROUND((2*D43+1.96^2+(1.96*SQRT((1.96^2+4*D43*(1-G43)))))/(2*($Y43+(1.96^2))), 3)))</f>
        <v>0.20599999999999999</v>
      </c>
      <c r="I44" s="133"/>
      <c r="J44" s="98">
        <f>IF(J43="-","-",IF(ISBLANK(I43), "",ROUND((2*I43+1.96^2-(1.96*SQRT((1.96^2+4*I43*(1-J43)))))/(2*($X43+(1.96^2))), 3)))</f>
        <v>0.28699999999999998</v>
      </c>
      <c r="K44" s="98">
        <f>IF(J43="-","-",IF(ISBLANK(I43), "",ROUND((2*I43+1.96^2+(1.96*SQRT((1.96^2+4*I43*(1-J43)))))/(2*($X43+(1.96^2))), 3)))</f>
        <v>0.34699999999999998</v>
      </c>
      <c r="L44" s="98">
        <f>IF(L43="-","-",IF(ISBLANK(I43), "",ROUND((2*I43+1.96^2-(1.96*SQRT((1.96^2+4*I43*(1-L43)))))/(2*($Y43+(1.96^2))), 3)))</f>
        <v>0.14599999999999999</v>
      </c>
      <c r="M44" s="99">
        <f>IF(L43="-","-",IF(ISBLANK(I43), "",ROUND((2*I43+1.96^2+(1.96*SQRT((1.96^2+4*I43*(1-L43)))))/(2*($Y43+(1.96^2))), 3)))</f>
        <v>0.18</v>
      </c>
      <c r="N44" s="133"/>
      <c r="O44" s="98">
        <f>IF(O43="-","-",IF(ISBLANK(N43), "",ROUND((2*N43+1.96^2-(1.96*SQRT((1.96^2+4*N43*(1-O43)))))/(2*($X43+(1.96^2))), 3)))</f>
        <v>7.0000000000000007E-2</v>
      </c>
      <c r="P44" s="98">
        <f>IF(O43="-","-",IF(ISBLANK(N43), "",ROUND((2*N43+1.96^2+(1.96*SQRT((1.96^2+4*N43*(1-O43)))))/(2*($X43+(1.96^2))), 3)))</f>
        <v>0.106</v>
      </c>
      <c r="Q44" s="98">
        <f>IF(Q43="-","-",IF(ISBLANK(N43), "",ROUND((2*N43+1.96^2-(1.96*SQRT((1.96^2+4*N43*(1-Q43)))))/(2*($Y43+(1.96^2))), 3)))</f>
        <v>3.5999999999999997E-2</v>
      </c>
      <c r="R44" s="99">
        <f>IF(Q43="-","-",IF(ISBLANK(N43), "",ROUND((2*N43+1.96^2+(1.96*SQRT((1.96^2+4*N43*(1-Q43)))))/(2*($Y43+(1.96^2))), 3)))</f>
        <v>5.5E-2</v>
      </c>
      <c r="S44" s="133"/>
      <c r="T44" s="98">
        <f>IF(T43="-","-",IF(ISBLANK(S43), "",ROUND((2*S43+1.96^2-(1.96*SQRT((1.96^2+4*S43*(1-T43)))))/(2*($X43+(1.96^2))), 3)))</f>
        <v>0.20699999999999999</v>
      </c>
      <c r="U44" s="98">
        <f>IF(T43="-","-",IF(ISBLANK(S43), "",ROUND((2*S43+1.96^2+(1.96*SQRT((1.96^2+4*S43*(1-T43)))))/(2*($X43+(1.96^2))), 3)))</f>
        <v>0.26200000000000001</v>
      </c>
      <c r="V44" s="98">
        <f>IF(V43="-","-",IF(ISBLANK(S43), "",ROUND((2*S43+1.96^2-(1.96*SQRT((1.96^2+4*S43*(1-V43)))))/(2*($Y43+(1.96^2))), 3)))</f>
        <v>0.105</v>
      </c>
      <c r="W44" s="99">
        <f>IF(V43="-","-",IF(ISBLANK(S43), "",ROUND((2*S43+1.96^2+(1.96*SQRT((1.96^2+4*S43*(1-V43)))))/(2*($Y43+(1.96^2))), 3)))</f>
        <v>0.13500000000000001</v>
      </c>
      <c r="X44" s="133"/>
      <c r="Y44" s="136"/>
    </row>
    <row r="45" spans="1:25" s="35" customFormat="1" ht="14.25" customHeight="1" x14ac:dyDescent="0.25">
      <c r="A45" s="130" t="str">
        <f t="shared" ref="A45" si="22">CONCATENATE($C$5,C45)</f>
        <v>East MidlandsLeukaemia: chronic lymphocytic</v>
      </c>
      <c r="B45" s="34"/>
      <c r="C45" s="141" t="s">
        <v>34</v>
      </c>
      <c r="D45" s="133">
        <f>IF($C45="All tumours (excl. NMSC)", SUMIF(Malignant_EP_suppr!$A$2:$A$13,$C$5&amp;" Total",INDEX(Malignant_EP_suppr!$A$2:$H$13,0,MATCH(D$5,Malignant_EP_suppr!$A$2:$H$2,0))),IF($C45="All malignant tumours (excl. NMSC)",SUMIF(Malignant_EP_suppr!$A$2:$A$13,$C$5&amp;"Malignant",INDEX(Malignant_EP_suppr!$A$2:$H$13,0,MATCH(D$5,Malignant_EP_suppr!$A$2:$H$2,0))),VLOOKUP($A45,TumourType_EP_suppr!$A$5:$H$383,VLOOKUP(D$5,$AC$7:$AD$11,2),FALSE)))</f>
        <v>221</v>
      </c>
      <c r="E45" s="137">
        <f>IFERROR(IF(D45="&lt;5","-",D45/$X45),"-")</f>
        <v>0.52997601918465231</v>
      </c>
      <c r="F45" s="137"/>
      <c r="G45" s="137">
        <f>IFERROR(IF(D45="&lt;5","-",D45/$Y45),"-")</f>
        <v>0.10759493670886076</v>
      </c>
      <c r="H45" s="140"/>
      <c r="I45" s="133">
        <f>IF($C45="All tumours (excl. NMSC)", SUMIF(Malignant_EP_suppr!$A$2:$A$13,$C$5&amp;" Total",INDEX(Malignant_EP_suppr!$A$2:$H$13,0,MATCH(I$5,Malignant_EP_suppr!$A$2:$H$2,0))),IF($C45="All malignant tumours (excl. NMSC)",SUMIF(Malignant_EP_suppr!$A$2:$A$13,$C$5&amp;"Malignant",INDEX(Malignant_EP_suppr!$A$2:$H$13,0,MATCH(I$5,Malignant_EP_suppr!$A$2:$H$2,0))),VLOOKUP($A45,TumourType_EP_suppr!$A$5:$H$383,VLOOKUP(I$5,$AC$7:$AD$11,2),FALSE)))</f>
        <v>96</v>
      </c>
      <c r="J45" s="137">
        <f t="shared" si="1"/>
        <v>0.23021582733812951</v>
      </c>
      <c r="K45" s="137"/>
      <c r="L45" s="137">
        <f>IFERROR(IF(I45="&lt;5","-",I45/$Y45),"-")</f>
        <v>4.6738072054527749E-2</v>
      </c>
      <c r="M45" s="138"/>
      <c r="N45" s="133">
        <f>IF($C45="All tumours (excl. NMSC)", SUMIF(Malignant_EP_suppr!$A$2:$A$13,$C$5&amp;" Total",INDEX(Malignant_EP_suppr!$A$2:$H$13,0,MATCH(N$5,Malignant_EP_suppr!$A$2:$H$2,0))),IF($C45="All malignant tumours (excl. NMSC)",SUMIF(Malignant_EP_suppr!$A$2:$A$13,$C$5&amp;"Malignant",INDEX(Malignant_EP_suppr!$A$2:$H$13,0,MATCH(N$5,Malignant_EP_suppr!$A$2:$H$2,0))),VLOOKUP($A45,TumourType_EP_suppr!$A$5:$H$383,VLOOKUP(N$5,$AC$7:$AD$11,2),FALSE)))</f>
        <v>39</v>
      </c>
      <c r="O45" s="137">
        <f t="shared" si="2"/>
        <v>9.3525179856115109E-2</v>
      </c>
      <c r="P45" s="137"/>
      <c r="Q45" s="137">
        <f>IFERROR(IF(N45="&lt;5","-",N45/$Y45),"-")</f>
        <v>1.8987341772151899E-2</v>
      </c>
      <c r="R45" s="140"/>
      <c r="S45" s="133">
        <f>IF($C45="All tumours (excl. NMSC)", SUMIF(Malignant_EP_suppr!$A$2:$A$13,$C$5&amp;" Total",INDEX(Malignant_EP_suppr!$A$2:$H$13,0,MATCH(S$5,Malignant_EP_suppr!$A$2:$H$2,0))),IF($C45="All malignant tumours (excl. NMSC)",SUMIF(Malignant_EP_suppr!$A$2:$A$13,$C$5&amp;"Malignant",INDEX(Malignant_EP_suppr!$A$2:$H$13,0,MATCH(S$5,Malignant_EP_suppr!$A$2:$H$2,0))),VLOOKUP($A45,TumourType_EP_suppr!$A$5:$H$383,VLOOKUP(S$5,$AC$7:$AD$11,2),FALSE)))</f>
        <v>61</v>
      </c>
      <c r="T45" s="137">
        <f t="shared" si="3"/>
        <v>0.14628297362110312</v>
      </c>
      <c r="U45" s="137"/>
      <c r="V45" s="137">
        <f>IFERROR(IF(S45="&lt;5","-",S45/$Y45),"-")</f>
        <v>2.969814995131451E-2</v>
      </c>
      <c r="W45" s="138"/>
      <c r="X45" s="133">
        <f>IF($C45="All tumours (excl. NMSC)", SUMIF(Malignant_EP_suppr!$A$2:$A$13,$C$5&amp;" Total",INDEX(Malignant_EP_suppr!$A$2:$H$13,0,MATCH(X$5,Malignant_EP_suppr!$A$2:$H$2,0))),IF($C45="All malignant tumours (excl. NMSC)",SUMIF(Malignant_EP_suppr!$A$2:$A$13,$C$5&amp;"Malignant",INDEX(Malignant_EP_suppr!$A$2:$H$13,0,MATCH(X$5,Malignant_EP_suppr!$A$2:$H$2,0))),VLOOKUP($A45,TumourType_EP_suppr!$A$5:$H$383,VLOOKUP(X$5,$AC$7:$AD$11,2),FALSE)))</f>
        <v>417</v>
      </c>
      <c r="Y45" s="134">
        <f>IFERROR(IF($C45="All tumours (excl. NMSC)", VLOOKUP($Z45,Malignant_all_suppr!$A$4:$D$12,4,FALSE),IF($C45="All malignant tumours (excl. NMSC)",VLOOKUP($Z45,Malignant_all_suppr!$A$4:$D$12,4,FALSE),VLOOKUP($A45,TumourType_all_suppr!$A$4:$D$382,4,FALSE))),0)</f>
        <v>2054</v>
      </c>
    </row>
    <row r="46" spans="1:25" s="35" customFormat="1" ht="14.25" customHeight="1" x14ac:dyDescent="0.25">
      <c r="A46" s="130"/>
      <c r="B46" s="34"/>
      <c r="C46" s="142"/>
      <c r="D46" s="133"/>
      <c r="E46" s="98">
        <f>IF(E45="-","-",IF(ISBLANK(D45), "",ROUND((2*D45+1.96^2-(1.96*SQRT((1.96^2+4*D45*(1-E45)))))/(2*($X45+(1.96^2))), 3)))</f>
        <v>0.48199999999999998</v>
      </c>
      <c r="F46" s="98">
        <f>IF(E45="-","-",IF(ISBLANK(D45), "",ROUND((2*D45+1.96^2+(1.96*SQRT((1.96^2+4*D45*(1-E45)))))/(2*($X45+(1.96^2))), 3)))</f>
        <v>0.57699999999999996</v>
      </c>
      <c r="G46" s="98">
        <f>IF(G45="-","-",IF(ISBLANK(D45), "",ROUND((2*D45+1.96^2-(1.96*SQRT((1.96^2+4*D45*(1-G45)))))/(2*($Y45+(1.96^2))), 3)))</f>
        <v>9.5000000000000001E-2</v>
      </c>
      <c r="H46" s="99">
        <f>IF(G45="-","-",IF(ISBLANK(D45), "",ROUND((2*D45+1.96^2+(1.96*SQRT((1.96^2+4*D45*(1-G45)))))/(2*($Y45+(1.96^2))), 3)))</f>
        <v>0.122</v>
      </c>
      <c r="I46" s="133"/>
      <c r="J46" s="98">
        <f>IF(J45="-","-",IF(ISBLANK(I45), "",ROUND((2*I45+1.96^2-(1.96*SQRT((1.96^2+4*I45*(1-J45)))))/(2*($X45+(1.96^2))), 3)))</f>
        <v>0.192</v>
      </c>
      <c r="K46" s="98">
        <f>IF(J45="-","-",IF(ISBLANK(I45), "",ROUND((2*I45+1.96^2+(1.96*SQRT((1.96^2+4*I45*(1-J45)))))/(2*($X45+(1.96^2))), 3)))</f>
        <v>0.27300000000000002</v>
      </c>
      <c r="L46" s="98">
        <f>IF(L45="-","-",IF(ISBLANK(I45), "",ROUND((2*I45+1.96^2-(1.96*SQRT((1.96^2+4*I45*(1-L45)))))/(2*($Y45+(1.96^2))), 3)))</f>
        <v>3.7999999999999999E-2</v>
      </c>
      <c r="M46" s="99">
        <f>IF(L45="-","-",IF(ISBLANK(I45), "",ROUND((2*I45+1.96^2+(1.96*SQRT((1.96^2+4*I45*(1-L45)))))/(2*($Y45+(1.96^2))), 3)))</f>
        <v>5.7000000000000002E-2</v>
      </c>
      <c r="N46" s="133"/>
      <c r="O46" s="98">
        <f>IF(O45="-","-",IF(ISBLANK(N45), "",ROUND((2*N45+1.96^2-(1.96*SQRT((1.96^2+4*N45*(1-O45)))))/(2*($X45+(1.96^2))), 3)))</f>
        <v>6.9000000000000006E-2</v>
      </c>
      <c r="P46" s="98">
        <f>IF(O45="-","-",IF(ISBLANK(N45), "",ROUND((2*N45+1.96^2+(1.96*SQRT((1.96^2+4*N45*(1-O45)))))/(2*($X45+(1.96^2))), 3)))</f>
        <v>0.125</v>
      </c>
      <c r="Q46" s="98">
        <f>IF(Q45="-","-",IF(ISBLANK(N45), "",ROUND((2*N45+1.96^2-(1.96*SQRT((1.96^2+4*N45*(1-Q45)))))/(2*($Y45+(1.96^2))), 3)))</f>
        <v>1.4E-2</v>
      </c>
      <c r="R46" s="99">
        <f>IF(Q45="-","-",IF(ISBLANK(N45), "",ROUND((2*N45+1.96^2+(1.96*SQRT((1.96^2+4*N45*(1-Q45)))))/(2*($Y45+(1.96^2))), 3)))</f>
        <v>2.5999999999999999E-2</v>
      </c>
      <c r="S46" s="133"/>
      <c r="T46" s="98">
        <f>IF(T45="-","-",IF(ISBLANK(S45), "",ROUND((2*S45+1.96^2-(1.96*SQRT((1.96^2+4*S45*(1-T45)))))/(2*($X45+(1.96^2))), 3)))</f>
        <v>0.11600000000000001</v>
      </c>
      <c r="U46" s="98">
        <f>IF(T45="-","-",IF(ISBLANK(S45), "",ROUND((2*S45+1.96^2+(1.96*SQRT((1.96^2+4*S45*(1-T45)))))/(2*($X45+(1.96^2))), 3)))</f>
        <v>0.183</v>
      </c>
      <c r="V46" s="98">
        <f>IF(V45="-","-",IF(ISBLANK(S45), "",ROUND((2*S45+1.96^2-(1.96*SQRT((1.96^2+4*S45*(1-V45)))))/(2*($Y45+(1.96^2))), 3)))</f>
        <v>2.3E-2</v>
      </c>
      <c r="W46" s="99">
        <f>IF(V45="-","-",IF(ISBLANK(S45), "",ROUND((2*S45+1.96^2+(1.96*SQRT((1.96^2+4*S45*(1-V45)))))/(2*($Y45+(1.96^2))), 3)))</f>
        <v>3.7999999999999999E-2</v>
      </c>
      <c r="X46" s="133"/>
      <c r="Y46" s="136"/>
    </row>
    <row r="47" spans="1:25" s="35" customFormat="1" ht="14.25" customHeight="1" x14ac:dyDescent="0.25">
      <c r="A47" s="130" t="str">
        <f t="shared" ref="A47" si="23">CONCATENATE($C$5,C47)</f>
        <v>East MidlandsLeukaemia: other (all excluding AML and CLL)</v>
      </c>
      <c r="B47" s="34"/>
      <c r="C47" s="141" t="s">
        <v>35</v>
      </c>
      <c r="D47" s="133">
        <f>IF($C47="All tumours (excl. NMSC)", SUMIF(Malignant_EP_suppr!$A$2:$A$13,$C$5&amp;" Total",INDEX(Malignant_EP_suppr!$A$2:$H$13,0,MATCH(D$5,Malignant_EP_suppr!$A$2:$H$2,0))),IF($C47="All malignant tumours (excl. NMSC)",SUMIF(Malignant_EP_suppr!$A$2:$A$13,$C$5&amp;"Malignant",INDEX(Malignant_EP_suppr!$A$2:$H$13,0,MATCH(D$5,Malignant_EP_suppr!$A$2:$H$2,0))),VLOOKUP($A47,TumourType_EP_suppr!$A$5:$H$383,VLOOKUP(D$5,$AC$7:$AD$11,2),FALSE)))</f>
        <v>117</v>
      </c>
      <c r="E47" s="137">
        <f>IFERROR(IF(D47="&lt;5","-",D47/$X47),"-")</f>
        <v>0.31117021276595747</v>
      </c>
      <c r="F47" s="137"/>
      <c r="G47" s="137">
        <f>IFERROR(IF(D47="&lt;5","-",D47/$Y47),"-")</f>
        <v>0.15194805194805194</v>
      </c>
      <c r="H47" s="140"/>
      <c r="I47" s="133">
        <f>IF($C47="All tumours (excl. NMSC)", SUMIF(Malignant_EP_suppr!$A$2:$A$13,$C$5&amp;" Total",INDEX(Malignant_EP_suppr!$A$2:$H$13,0,MATCH(I$5,Malignant_EP_suppr!$A$2:$H$2,0))),IF($C47="All malignant tumours (excl. NMSC)",SUMIF(Malignant_EP_suppr!$A$2:$A$13,$C$5&amp;"Malignant",INDEX(Malignant_EP_suppr!$A$2:$H$13,0,MATCH(I$5,Malignant_EP_suppr!$A$2:$H$2,0))),VLOOKUP($A47,TumourType_EP_suppr!$A$5:$H$383,VLOOKUP(I$5,$AC$7:$AD$11,2),FALSE)))</f>
        <v>132</v>
      </c>
      <c r="J47" s="137">
        <f t="shared" si="1"/>
        <v>0.35106382978723405</v>
      </c>
      <c r="K47" s="137"/>
      <c r="L47" s="137">
        <f>IFERROR(IF(I47="&lt;5","-",I47/$Y47),"-")</f>
        <v>0.17142857142857143</v>
      </c>
      <c r="M47" s="138"/>
      <c r="N47" s="133">
        <f>IF($C47="All tumours (excl. NMSC)", SUMIF(Malignant_EP_suppr!$A$2:$A$13,$C$5&amp;" Total",INDEX(Malignant_EP_suppr!$A$2:$H$13,0,MATCH(N$5,Malignant_EP_suppr!$A$2:$H$2,0))),IF($C47="All malignant tumours (excl. NMSC)",SUMIF(Malignant_EP_suppr!$A$2:$A$13,$C$5&amp;"Malignant",INDEX(Malignant_EP_suppr!$A$2:$H$13,0,MATCH(N$5,Malignant_EP_suppr!$A$2:$H$2,0))),VLOOKUP($A47,TumourType_EP_suppr!$A$5:$H$383,VLOOKUP(N$5,$AC$7:$AD$11,2),FALSE)))</f>
        <v>22</v>
      </c>
      <c r="O47" s="137">
        <f t="shared" si="2"/>
        <v>5.8510638297872342E-2</v>
      </c>
      <c r="P47" s="137"/>
      <c r="Q47" s="137">
        <f>IFERROR(IF(N47="&lt;5","-",N47/$Y47),"-")</f>
        <v>2.8571428571428571E-2</v>
      </c>
      <c r="R47" s="140"/>
      <c r="S47" s="133">
        <f>IF($C47="All tumours (excl. NMSC)", SUMIF(Malignant_EP_suppr!$A$2:$A$13,$C$5&amp;" Total",INDEX(Malignant_EP_suppr!$A$2:$H$13,0,MATCH(S$5,Malignant_EP_suppr!$A$2:$H$2,0))),IF($C47="All malignant tumours (excl. NMSC)",SUMIF(Malignant_EP_suppr!$A$2:$A$13,$C$5&amp;"Malignant",INDEX(Malignant_EP_suppr!$A$2:$H$13,0,MATCH(S$5,Malignant_EP_suppr!$A$2:$H$2,0))),VLOOKUP($A47,TumourType_EP_suppr!$A$5:$H$383,VLOOKUP(S$5,$AC$7:$AD$11,2),FALSE)))</f>
        <v>105</v>
      </c>
      <c r="T47" s="137">
        <f t="shared" si="3"/>
        <v>0.27925531914893614</v>
      </c>
      <c r="U47" s="137"/>
      <c r="V47" s="137">
        <f>IFERROR(IF(S47="&lt;5","-",S47/$Y47),"-")</f>
        <v>0.13636363636363635</v>
      </c>
      <c r="W47" s="138"/>
      <c r="X47" s="133">
        <f>IF($C47="All tumours (excl. NMSC)", SUMIF(Malignant_EP_suppr!$A$2:$A$13,$C$5&amp;" Total",INDEX(Malignant_EP_suppr!$A$2:$H$13,0,MATCH(X$5,Malignant_EP_suppr!$A$2:$H$2,0))),IF($C47="All malignant tumours (excl. NMSC)",SUMIF(Malignant_EP_suppr!$A$2:$A$13,$C$5&amp;"Malignant",INDEX(Malignant_EP_suppr!$A$2:$H$13,0,MATCH(X$5,Malignant_EP_suppr!$A$2:$H$2,0))),VLOOKUP($A47,TumourType_EP_suppr!$A$5:$H$383,VLOOKUP(X$5,$AC$7:$AD$11,2),FALSE)))</f>
        <v>376</v>
      </c>
      <c r="Y47" s="134">
        <f>IFERROR(IF($C47="All tumours (excl. NMSC)", VLOOKUP($Z47,Malignant_all_suppr!$A$4:$D$12,4,FALSE),IF($C47="All malignant tumours (excl. NMSC)",VLOOKUP($Z47,Malignant_all_suppr!$A$4:$D$12,4,FALSE),VLOOKUP($A47,TumourType_all_suppr!$A$4:$D$382,4,FALSE))),0)</f>
        <v>770</v>
      </c>
    </row>
    <row r="48" spans="1:25" s="35" customFormat="1" ht="14.25" customHeight="1" x14ac:dyDescent="0.25">
      <c r="A48" s="130"/>
      <c r="B48" s="34"/>
      <c r="C48" s="142"/>
      <c r="D48" s="133"/>
      <c r="E48" s="98">
        <f>IF(E47="-","-",IF(ISBLANK(D47), "",ROUND((2*D47+1.96^2-(1.96*SQRT((1.96^2+4*D47*(1-E47)))))/(2*($X47+(1.96^2))), 3)))</f>
        <v>0.26600000000000001</v>
      </c>
      <c r="F48" s="98">
        <f>IF(E47="-","-",IF(ISBLANK(D47), "",ROUND((2*D47+1.96^2+(1.96*SQRT((1.96^2+4*D47*(1-E47)))))/(2*($X47+(1.96^2))), 3)))</f>
        <v>0.36</v>
      </c>
      <c r="G48" s="98">
        <f>IF(G47="-","-",IF(ISBLANK(D47), "",ROUND((2*D47+1.96^2-(1.96*SQRT((1.96^2+4*D47*(1-G47)))))/(2*($Y47+(1.96^2))), 3)))</f>
        <v>0.128</v>
      </c>
      <c r="H48" s="99">
        <f>IF(G47="-","-",IF(ISBLANK(D47), "",ROUND((2*D47+1.96^2+(1.96*SQRT((1.96^2+4*D47*(1-G47)))))/(2*($Y47+(1.96^2))), 3)))</f>
        <v>0.17899999999999999</v>
      </c>
      <c r="I48" s="133"/>
      <c r="J48" s="98">
        <f>IF(J47="-","-",IF(ISBLANK(I47), "",ROUND((2*I47+1.96^2-(1.96*SQRT((1.96^2+4*I47*(1-J47)))))/(2*($X47+(1.96^2))), 3)))</f>
        <v>0.30499999999999999</v>
      </c>
      <c r="K48" s="98">
        <f>IF(J47="-","-",IF(ISBLANK(I47), "",ROUND((2*I47+1.96^2+(1.96*SQRT((1.96^2+4*I47*(1-J47)))))/(2*($X47+(1.96^2))), 3)))</f>
        <v>0.40100000000000002</v>
      </c>
      <c r="L48" s="98">
        <f>IF(L47="-","-",IF(ISBLANK(I47), "",ROUND((2*I47+1.96^2-(1.96*SQRT((1.96^2+4*I47*(1-L47)))))/(2*($Y47+(1.96^2))), 3)))</f>
        <v>0.14599999999999999</v>
      </c>
      <c r="M48" s="99">
        <f>IF(L47="-","-",IF(ISBLANK(I47), "",ROUND((2*I47+1.96^2+(1.96*SQRT((1.96^2+4*I47*(1-L47)))))/(2*($Y47+(1.96^2))), 3)))</f>
        <v>0.2</v>
      </c>
      <c r="N48" s="133"/>
      <c r="O48" s="98">
        <f>IF(O47="-","-",IF(ISBLANK(N47), "",ROUND((2*N47+1.96^2-(1.96*SQRT((1.96^2+4*N47*(1-O47)))))/(2*($X47+(1.96^2))), 3)))</f>
        <v>3.9E-2</v>
      </c>
      <c r="P48" s="98">
        <f>IF(O47="-","-",IF(ISBLANK(N47), "",ROUND((2*N47+1.96^2+(1.96*SQRT((1.96^2+4*N47*(1-O47)))))/(2*($X47+(1.96^2))), 3)))</f>
        <v>8.6999999999999994E-2</v>
      </c>
      <c r="Q48" s="98">
        <f>IF(Q47="-","-",IF(ISBLANK(N47), "",ROUND((2*N47+1.96^2-(1.96*SQRT((1.96^2+4*N47*(1-Q47)))))/(2*($Y47+(1.96^2))), 3)))</f>
        <v>1.9E-2</v>
      </c>
      <c r="R48" s="99">
        <f>IF(Q47="-","-",IF(ISBLANK(N47), "",ROUND((2*N47+1.96^2+(1.96*SQRT((1.96^2+4*N47*(1-Q47)))))/(2*($Y47+(1.96^2))), 3)))</f>
        <v>4.2999999999999997E-2</v>
      </c>
      <c r="S48" s="133"/>
      <c r="T48" s="98">
        <f>IF(T47="-","-",IF(ISBLANK(S47), "",ROUND((2*S47+1.96^2-(1.96*SQRT((1.96^2+4*S47*(1-T47)))))/(2*($X47+(1.96^2))), 3)))</f>
        <v>0.23599999999999999</v>
      </c>
      <c r="U48" s="98">
        <f>IF(T47="-","-",IF(ISBLANK(S47), "",ROUND((2*S47+1.96^2+(1.96*SQRT((1.96^2+4*S47*(1-T47)))))/(2*($X47+(1.96^2))), 3)))</f>
        <v>0.32700000000000001</v>
      </c>
      <c r="V48" s="98">
        <f>IF(V47="-","-",IF(ISBLANK(S47), "",ROUND((2*S47+1.96^2-(1.96*SQRT((1.96^2+4*S47*(1-V47)))))/(2*($Y47+(1.96^2))), 3)))</f>
        <v>0.114</v>
      </c>
      <c r="W48" s="99">
        <f>IF(V47="-","-",IF(ISBLANK(S47), "",ROUND((2*S47+1.96^2+(1.96*SQRT((1.96^2+4*S47*(1-V47)))))/(2*($Y47+(1.96^2))), 3)))</f>
        <v>0.16200000000000001</v>
      </c>
      <c r="X48" s="133"/>
      <c r="Y48" s="136"/>
    </row>
    <row r="49" spans="1:25" s="35" customFormat="1" ht="14.25" customHeight="1" x14ac:dyDescent="0.25">
      <c r="A49" s="130" t="str">
        <f t="shared" ref="A49" si="24">CONCATENATE($C$5,C49)</f>
        <v>East MidlandsLiver</v>
      </c>
      <c r="B49" s="34"/>
      <c r="C49" s="141" t="s">
        <v>179</v>
      </c>
      <c r="D49" s="133">
        <f>IF($C49="All tumours (excl. NMSC)", SUMIF(Malignant_EP_suppr!$A$2:$A$13,$C$5&amp;" Total",INDEX(Malignant_EP_suppr!$A$2:$H$13,0,MATCH(D$5,Malignant_EP_suppr!$A$2:$H$2,0))),IF($C49="All malignant tumours (excl. NMSC)",SUMIF(Malignant_EP_suppr!$A$2:$A$13,$C$5&amp;"Malignant",INDEX(Malignant_EP_suppr!$A$2:$H$13,0,MATCH(D$5,Malignant_EP_suppr!$A$2:$H$2,0))),VLOOKUP($A49,TumourType_EP_suppr!$A$5:$H$383,VLOOKUP(D$5,$AC$7:$AD$11,2),FALSE)))</f>
        <v>401</v>
      </c>
      <c r="E49" s="137">
        <f>IFERROR(IF(D49="&lt;5","-",D49/$X49),"-")</f>
        <v>0.37406716417910446</v>
      </c>
      <c r="F49" s="137"/>
      <c r="G49" s="137">
        <f>IFERROR(IF(D49="&lt;5","-",D49/$Y49),"-")</f>
        <v>0.16962774957698815</v>
      </c>
      <c r="H49" s="140"/>
      <c r="I49" s="133">
        <f>IF($C49="All tumours (excl. NMSC)", SUMIF(Malignant_EP_suppr!$A$2:$A$13,$C$5&amp;" Total",INDEX(Malignant_EP_suppr!$A$2:$H$13,0,MATCH(I$5,Malignant_EP_suppr!$A$2:$H$2,0))),IF($C49="All malignant tumours (excl. NMSC)",SUMIF(Malignant_EP_suppr!$A$2:$A$13,$C$5&amp;"Malignant",INDEX(Malignant_EP_suppr!$A$2:$H$13,0,MATCH(I$5,Malignant_EP_suppr!$A$2:$H$2,0))),VLOOKUP($A49,TumourType_EP_suppr!$A$5:$H$383,VLOOKUP(I$5,$AC$7:$AD$11,2),FALSE)))</f>
        <v>355</v>
      </c>
      <c r="J49" s="137">
        <f t="shared" si="1"/>
        <v>0.33115671641791045</v>
      </c>
      <c r="K49" s="137"/>
      <c r="L49" s="137">
        <f>IFERROR(IF(I49="&lt;5","-",I49/$Y49),"-")</f>
        <v>0.15016920473773265</v>
      </c>
      <c r="M49" s="138"/>
      <c r="N49" s="133">
        <f>IF($C49="All tumours (excl. NMSC)", SUMIF(Malignant_EP_suppr!$A$2:$A$13,$C$5&amp;" Total",INDEX(Malignant_EP_suppr!$A$2:$H$13,0,MATCH(N$5,Malignant_EP_suppr!$A$2:$H$2,0))),IF($C49="All malignant tumours (excl. NMSC)",SUMIF(Malignant_EP_suppr!$A$2:$A$13,$C$5&amp;"Malignant",INDEX(Malignant_EP_suppr!$A$2:$H$13,0,MATCH(N$5,Malignant_EP_suppr!$A$2:$H$2,0))),VLOOKUP($A49,TumourType_EP_suppr!$A$5:$H$383,VLOOKUP(N$5,$AC$7:$AD$11,2),FALSE)))</f>
        <v>150</v>
      </c>
      <c r="O49" s="137">
        <f t="shared" si="2"/>
        <v>0.13992537313432835</v>
      </c>
      <c r="P49" s="137"/>
      <c r="Q49" s="137">
        <f>IFERROR(IF(N49="&lt;5","-",N49/$Y49),"-")</f>
        <v>6.3451776649746189E-2</v>
      </c>
      <c r="R49" s="140"/>
      <c r="S49" s="133">
        <f>IF($C49="All tumours (excl. NMSC)", SUMIF(Malignant_EP_suppr!$A$2:$A$13,$C$5&amp;" Total",INDEX(Malignant_EP_suppr!$A$2:$H$13,0,MATCH(S$5,Malignant_EP_suppr!$A$2:$H$2,0))),IF($C49="All malignant tumours (excl. NMSC)",SUMIF(Malignant_EP_suppr!$A$2:$A$13,$C$5&amp;"Malignant",INDEX(Malignant_EP_suppr!$A$2:$H$13,0,MATCH(S$5,Malignant_EP_suppr!$A$2:$H$2,0))),VLOOKUP($A49,TumourType_EP_suppr!$A$5:$H$383,VLOOKUP(S$5,$AC$7:$AD$11,2),FALSE)))</f>
        <v>166</v>
      </c>
      <c r="T49" s="137">
        <f t="shared" si="3"/>
        <v>0.15485074626865672</v>
      </c>
      <c r="U49" s="137"/>
      <c r="V49" s="137">
        <f>IFERROR(IF(S49="&lt;5","-",S49/$Y49),"-")</f>
        <v>7.0219966159052447E-2</v>
      </c>
      <c r="W49" s="138"/>
      <c r="X49" s="133">
        <f>IF($C49="All tumours (excl. NMSC)", SUMIF(Malignant_EP_suppr!$A$2:$A$13,$C$5&amp;" Total",INDEX(Malignant_EP_suppr!$A$2:$H$13,0,MATCH(X$5,Malignant_EP_suppr!$A$2:$H$2,0))),IF($C49="All malignant tumours (excl. NMSC)",SUMIF(Malignant_EP_suppr!$A$2:$A$13,$C$5&amp;"Malignant",INDEX(Malignant_EP_suppr!$A$2:$H$13,0,MATCH(X$5,Malignant_EP_suppr!$A$2:$H$2,0))),VLOOKUP($A49,TumourType_EP_suppr!$A$5:$H$383,VLOOKUP(X$5,$AC$7:$AD$11,2),FALSE)))</f>
        <v>1072</v>
      </c>
      <c r="Y49" s="134">
        <f>IFERROR(IF($C49="All tumours (excl. NMSC)", VLOOKUP($Z49,Malignant_all_suppr!$A$4:$D$12,4,FALSE),IF($C49="All malignant tumours (excl. NMSC)",VLOOKUP($Z49,Malignant_all_suppr!$A$4:$D$12,4,FALSE),VLOOKUP($A49,TumourType_all_suppr!$A$4:$D$382,4,FALSE))),0)</f>
        <v>2364</v>
      </c>
    </row>
    <row r="50" spans="1:25" s="35" customFormat="1" ht="14.25" customHeight="1" x14ac:dyDescent="0.25">
      <c r="A50" s="130"/>
      <c r="B50" s="34"/>
      <c r="C50" s="142"/>
      <c r="D50" s="133"/>
      <c r="E50" s="98">
        <f>IF(E49="-","-",IF(ISBLANK(D49), "",ROUND((2*D49+1.96^2-(1.96*SQRT((1.96^2+4*D49*(1-E49)))))/(2*($X49+(1.96^2))), 3)))</f>
        <v>0.34599999999999997</v>
      </c>
      <c r="F50" s="98">
        <f>IF(E49="-","-",IF(ISBLANK(D49), "",ROUND((2*D49+1.96^2+(1.96*SQRT((1.96^2+4*D49*(1-E49)))))/(2*($X49+(1.96^2))), 3)))</f>
        <v>0.40300000000000002</v>
      </c>
      <c r="G50" s="98">
        <f>IF(G49="-","-",IF(ISBLANK(D49), "",ROUND((2*D49+1.96^2-(1.96*SQRT((1.96^2+4*D49*(1-G49)))))/(2*($Y49+(1.96^2))), 3)))</f>
        <v>0.155</v>
      </c>
      <c r="H50" s="99">
        <f>IF(G49="-","-",IF(ISBLANK(D49), "",ROUND((2*D49+1.96^2+(1.96*SQRT((1.96^2+4*D49*(1-G49)))))/(2*($Y49+(1.96^2))), 3)))</f>
        <v>0.185</v>
      </c>
      <c r="I50" s="133"/>
      <c r="J50" s="98">
        <f>IF(J49="-","-",IF(ISBLANK(I49), "",ROUND((2*I49+1.96^2-(1.96*SQRT((1.96^2+4*I49*(1-J49)))))/(2*($X49+(1.96^2))), 3)))</f>
        <v>0.30399999999999999</v>
      </c>
      <c r="K50" s="98">
        <f>IF(J49="-","-",IF(ISBLANK(I49), "",ROUND((2*I49+1.96^2+(1.96*SQRT((1.96^2+4*I49*(1-J49)))))/(2*($X49+(1.96^2))), 3)))</f>
        <v>0.36</v>
      </c>
      <c r="L50" s="98">
        <f>IF(L49="-","-",IF(ISBLANK(I49), "",ROUND((2*I49+1.96^2-(1.96*SQRT((1.96^2+4*I49*(1-L49)))))/(2*($Y49+(1.96^2))), 3)))</f>
        <v>0.13600000000000001</v>
      </c>
      <c r="M50" s="99">
        <f>IF(L49="-","-",IF(ISBLANK(I49), "",ROUND((2*I49+1.96^2+(1.96*SQRT((1.96^2+4*I49*(1-L49)))))/(2*($Y49+(1.96^2))), 3)))</f>
        <v>0.16500000000000001</v>
      </c>
      <c r="N50" s="133"/>
      <c r="O50" s="98">
        <f>IF(O49="-","-",IF(ISBLANK(N49), "",ROUND((2*N49+1.96^2-(1.96*SQRT((1.96^2+4*N49*(1-O49)))))/(2*($X49+(1.96^2))), 3)))</f>
        <v>0.12</v>
      </c>
      <c r="P50" s="98">
        <f>IF(O49="-","-",IF(ISBLANK(N49), "",ROUND((2*N49+1.96^2+(1.96*SQRT((1.96^2+4*N49*(1-O49)))))/(2*($X49+(1.96^2))), 3)))</f>
        <v>0.16200000000000001</v>
      </c>
      <c r="Q50" s="98">
        <f>IF(Q49="-","-",IF(ISBLANK(N49), "",ROUND((2*N49+1.96^2-(1.96*SQRT((1.96^2+4*N49*(1-Q49)))))/(2*($Y49+(1.96^2))), 3)))</f>
        <v>5.3999999999999999E-2</v>
      </c>
      <c r="R50" s="99">
        <f>IF(Q49="-","-",IF(ISBLANK(N49), "",ROUND((2*N49+1.96^2+(1.96*SQRT((1.96^2+4*N49*(1-Q49)))))/(2*($Y49+(1.96^2))), 3)))</f>
        <v>7.3999999999999996E-2</v>
      </c>
      <c r="S50" s="133"/>
      <c r="T50" s="98">
        <f>IF(T49="-","-",IF(ISBLANK(S49), "",ROUND((2*S49+1.96^2-(1.96*SQRT((1.96^2+4*S49*(1-T49)))))/(2*($X49+(1.96^2))), 3)))</f>
        <v>0.13400000000000001</v>
      </c>
      <c r="U50" s="98">
        <f>IF(T49="-","-",IF(ISBLANK(S49), "",ROUND((2*S49+1.96^2+(1.96*SQRT((1.96^2+4*S49*(1-T49)))))/(2*($X49+(1.96^2))), 3)))</f>
        <v>0.17799999999999999</v>
      </c>
      <c r="V50" s="98">
        <f>IF(V49="-","-",IF(ISBLANK(S49), "",ROUND((2*S49+1.96^2-(1.96*SQRT((1.96^2+4*S49*(1-V49)))))/(2*($Y49+(1.96^2))), 3)))</f>
        <v>6.0999999999999999E-2</v>
      </c>
      <c r="W50" s="99">
        <f>IF(V49="-","-",IF(ISBLANK(S49), "",ROUND((2*S49+1.96^2+(1.96*SQRT((1.96^2+4*S49*(1-V49)))))/(2*($Y49+(1.96^2))), 3)))</f>
        <v>8.1000000000000003E-2</v>
      </c>
      <c r="X50" s="133"/>
      <c r="Y50" s="136"/>
    </row>
    <row r="51" spans="1:25" s="35" customFormat="1" ht="14.25" customHeight="1" x14ac:dyDescent="0.25">
      <c r="A51" s="130" t="str">
        <f t="shared" ref="A51" si="25">CONCATENATE($C$5,C51)</f>
        <v>East MidlandsLung</v>
      </c>
      <c r="B51" s="34"/>
      <c r="C51" s="141" t="s">
        <v>37</v>
      </c>
      <c r="D51" s="133">
        <f>IF($C51="All tumours (excl. NMSC)", SUMIF(Malignant_EP_suppr!$A$2:$A$13,$C$5&amp;" Total",INDEX(Malignant_EP_suppr!$A$2:$H$13,0,MATCH(D$5,Malignant_EP_suppr!$A$2:$H$2,0))),IF($C51="All malignant tumours (excl. NMSC)",SUMIF(Malignant_EP_suppr!$A$2:$A$13,$C$5&amp;"Malignant",INDEX(Malignant_EP_suppr!$A$2:$H$13,0,MATCH(D$5,Malignant_EP_suppr!$A$2:$H$2,0))),VLOOKUP($A51,TumourType_EP_suppr!$A$5:$H$383,VLOOKUP(D$5,$AC$7:$AD$11,2),FALSE)))</f>
        <v>4423</v>
      </c>
      <c r="E51" s="137">
        <f>IFERROR(IF(D51="&lt;5","-",D51/$X51),"-")</f>
        <v>0.50600617778286239</v>
      </c>
      <c r="F51" s="137"/>
      <c r="G51" s="137">
        <f>IFERROR(IF(D51="&lt;5","-",D51/$Y51),"-")</f>
        <v>0.18655362942342571</v>
      </c>
      <c r="H51" s="140"/>
      <c r="I51" s="133">
        <f>IF($C51="All tumours (excl. NMSC)", SUMIF(Malignant_EP_suppr!$A$2:$A$13,$C$5&amp;" Total",INDEX(Malignant_EP_suppr!$A$2:$H$13,0,MATCH(I$5,Malignant_EP_suppr!$A$2:$H$2,0))),IF($C51="All malignant tumours (excl. NMSC)",SUMIF(Malignant_EP_suppr!$A$2:$A$13,$C$5&amp;"Malignant",INDEX(Malignant_EP_suppr!$A$2:$H$13,0,MATCH(I$5,Malignant_EP_suppr!$A$2:$H$2,0))),VLOOKUP($A51,TumourType_EP_suppr!$A$5:$H$383,VLOOKUP(I$5,$AC$7:$AD$11,2),FALSE)))</f>
        <v>1967</v>
      </c>
      <c r="J51" s="137">
        <f t="shared" si="1"/>
        <v>0.22503146093124357</v>
      </c>
      <c r="K51" s="137"/>
      <c r="L51" s="137">
        <f>IFERROR(IF(I51="&lt;5","-",I51/$Y51),"-")</f>
        <v>8.296427516976676E-2</v>
      </c>
      <c r="M51" s="138"/>
      <c r="N51" s="133">
        <f>IF($C51="All tumours (excl. NMSC)", SUMIF(Malignant_EP_suppr!$A$2:$A$13,$C$5&amp;" Total",INDEX(Malignant_EP_suppr!$A$2:$H$13,0,MATCH(N$5,Malignant_EP_suppr!$A$2:$H$2,0))),IF($C51="All malignant tumours (excl. NMSC)",SUMIF(Malignant_EP_suppr!$A$2:$A$13,$C$5&amp;"Malignant",INDEX(Malignant_EP_suppr!$A$2:$H$13,0,MATCH(N$5,Malignant_EP_suppr!$A$2:$H$2,0))),VLOOKUP($A51,TumourType_EP_suppr!$A$5:$H$383,VLOOKUP(N$5,$AC$7:$AD$11,2),FALSE)))</f>
        <v>1081</v>
      </c>
      <c r="O51" s="137">
        <f t="shared" si="2"/>
        <v>0.12367006063379476</v>
      </c>
      <c r="P51" s="137"/>
      <c r="Q51" s="137">
        <f>IFERROR(IF(N51="&lt;5","-",N51/$Y51),"-")</f>
        <v>4.5594499978910963E-2</v>
      </c>
      <c r="R51" s="140"/>
      <c r="S51" s="133">
        <f>IF($C51="All tumours (excl. NMSC)", SUMIF(Malignant_EP_suppr!$A$2:$A$13,$C$5&amp;" Total",INDEX(Malignant_EP_suppr!$A$2:$H$13,0,MATCH(S$5,Malignant_EP_suppr!$A$2:$H$2,0))),IF($C51="All malignant tumours (excl. NMSC)",SUMIF(Malignant_EP_suppr!$A$2:$A$13,$C$5&amp;"Malignant",INDEX(Malignant_EP_suppr!$A$2:$H$13,0,MATCH(S$5,Malignant_EP_suppr!$A$2:$H$2,0))),VLOOKUP($A51,TumourType_EP_suppr!$A$5:$H$383,VLOOKUP(S$5,$AC$7:$AD$11,2),FALSE)))</f>
        <v>1270</v>
      </c>
      <c r="T51" s="137">
        <f t="shared" si="3"/>
        <v>0.1452923006520993</v>
      </c>
      <c r="U51" s="137"/>
      <c r="V51" s="137">
        <f>IFERROR(IF(S51="&lt;5","-",S51/$Y51),"-")</f>
        <v>5.3566156311949047E-2</v>
      </c>
      <c r="W51" s="138"/>
      <c r="X51" s="133">
        <f>IF($C51="All tumours (excl. NMSC)", SUMIF(Malignant_EP_suppr!$A$2:$A$13,$C$5&amp;" Total",INDEX(Malignant_EP_suppr!$A$2:$H$13,0,MATCH(X$5,Malignant_EP_suppr!$A$2:$H$2,0))),IF($C51="All malignant tumours (excl. NMSC)",SUMIF(Malignant_EP_suppr!$A$2:$A$13,$C$5&amp;"Malignant",INDEX(Malignant_EP_suppr!$A$2:$H$13,0,MATCH(X$5,Malignant_EP_suppr!$A$2:$H$2,0))),VLOOKUP($A51,TumourType_EP_suppr!$A$5:$H$383,VLOOKUP(X$5,$AC$7:$AD$11,2),FALSE)))</f>
        <v>8741</v>
      </c>
      <c r="Y51" s="134">
        <f>IFERROR(IF($C51="All tumours (excl. NMSC)", VLOOKUP($Z51,Malignant_all_suppr!$A$4:$D$12,4,FALSE),IF($C51="All malignant tumours (excl. NMSC)",VLOOKUP($Z51,Malignant_all_suppr!$A$4:$D$12,4,FALSE),VLOOKUP($A51,TumourType_all_suppr!$A$4:$D$382,4,FALSE))),0)</f>
        <v>23709</v>
      </c>
    </row>
    <row r="52" spans="1:25" s="35" customFormat="1" ht="14.25" customHeight="1" x14ac:dyDescent="0.25">
      <c r="A52" s="130"/>
      <c r="B52" s="34"/>
      <c r="C52" s="142"/>
      <c r="D52" s="133"/>
      <c r="E52" s="98">
        <f>IF(E51="-","-",IF(ISBLANK(D51), "",ROUND((2*D51+1.96^2-(1.96*SQRT((1.96^2+4*D51*(1-E51)))))/(2*($X51+(1.96^2))), 3)))</f>
        <v>0.496</v>
      </c>
      <c r="F52" s="98">
        <f>IF(E51="-","-",IF(ISBLANK(D51), "",ROUND((2*D51+1.96^2+(1.96*SQRT((1.96^2+4*D51*(1-E51)))))/(2*($X51+(1.96^2))), 3)))</f>
        <v>0.51600000000000001</v>
      </c>
      <c r="G52" s="98">
        <f>IF(G51="-","-",IF(ISBLANK(D51), "",ROUND((2*D51+1.96^2-(1.96*SQRT((1.96^2+4*D51*(1-G51)))))/(2*($Y51+(1.96^2))), 3)))</f>
        <v>0.182</v>
      </c>
      <c r="H52" s="99">
        <f>IF(G51="-","-",IF(ISBLANK(D51), "",ROUND((2*D51+1.96^2+(1.96*SQRT((1.96^2+4*D51*(1-G51)))))/(2*($Y51+(1.96^2))), 3)))</f>
        <v>0.192</v>
      </c>
      <c r="I52" s="133"/>
      <c r="J52" s="98">
        <f>IF(J51="-","-",IF(ISBLANK(I51), "",ROUND((2*I51+1.96^2-(1.96*SQRT((1.96^2+4*I51*(1-J51)))))/(2*($X51+(1.96^2))), 3)))</f>
        <v>0.216</v>
      </c>
      <c r="K52" s="98">
        <f>IF(J51="-","-",IF(ISBLANK(I51), "",ROUND((2*I51+1.96^2+(1.96*SQRT((1.96^2+4*I51*(1-J51)))))/(2*($X51+(1.96^2))), 3)))</f>
        <v>0.23400000000000001</v>
      </c>
      <c r="L52" s="98">
        <f>IF(L51="-","-",IF(ISBLANK(I51), "",ROUND((2*I51+1.96^2-(1.96*SQRT((1.96^2+4*I51*(1-L51)))))/(2*($Y51+(1.96^2))), 3)))</f>
        <v>0.08</v>
      </c>
      <c r="M52" s="99">
        <f>IF(L51="-","-",IF(ISBLANK(I51), "",ROUND((2*I51+1.96^2+(1.96*SQRT((1.96^2+4*I51*(1-L51)))))/(2*($Y51+(1.96^2))), 3)))</f>
        <v>8.6999999999999994E-2</v>
      </c>
      <c r="N52" s="133"/>
      <c r="O52" s="98">
        <f>IF(O51="-","-",IF(ISBLANK(N51), "",ROUND((2*N51+1.96^2-(1.96*SQRT((1.96^2+4*N51*(1-O51)))))/(2*($X51+(1.96^2))), 3)))</f>
        <v>0.11700000000000001</v>
      </c>
      <c r="P52" s="98">
        <f>IF(O51="-","-",IF(ISBLANK(N51), "",ROUND((2*N51+1.96^2+(1.96*SQRT((1.96^2+4*N51*(1-O51)))))/(2*($X51+(1.96^2))), 3)))</f>
        <v>0.13100000000000001</v>
      </c>
      <c r="Q52" s="98">
        <f>IF(Q51="-","-",IF(ISBLANK(N51), "",ROUND((2*N51+1.96^2-(1.96*SQRT((1.96^2+4*N51*(1-Q51)))))/(2*($Y51+(1.96^2))), 3)))</f>
        <v>4.2999999999999997E-2</v>
      </c>
      <c r="R52" s="99">
        <f>IF(Q51="-","-",IF(ISBLANK(N51), "",ROUND((2*N51+1.96^2+(1.96*SQRT((1.96^2+4*N51*(1-Q51)))))/(2*($Y51+(1.96^2))), 3)))</f>
        <v>4.8000000000000001E-2</v>
      </c>
      <c r="S52" s="133"/>
      <c r="T52" s="98">
        <f>IF(T51="-","-",IF(ISBLANK(S51), "",ROUND((2*S51+1.96^2-(1.96*SQRT((1.96^2+4*S51*(1-T51)))))/(2*($X51+(1.96^2))), 3)))</f>
        <v>0.13800000000000001</v>
      </c>
      <c r="U52" s="98">
        <f>IF(T51="-","-",IF(ISBLANK(S51), "",ROUND((2*S51+1.96^2+(1.96*SQRT((1.96^2+4*S51*(1-T51)))))/(2*($X51+(1.96^2))), 3)))</f>
        <v>0.153</v>
      </c>
      <c r="V52" s="98">
        <f>IF(V51="-","-",IF(ISBLANK(S51), "",ROUND((2*S51+1.96^2-(1.96*SQRT((1.96^2+4*S51*(1-V51)))))/(2*($Y51+(1.96^2))), 3)))</f>
        <v>5.0999999999999997E-2</v>
      </c>
      <c r="W52" s="99">
        <f>IF(V51="-","-",IF(ISBLANK(S51), "",ROUND((2*S51+1.96^2+(1.96*SQRT((1.96^2+4*S51*(1-V51)))))/(2*($Y51+(1.96^2))), 3)))</f>
        <v>5.7000000000000002E-2</v>
      </c>
      <c r="X52" s="133"/>
      <c r="Y52" s="136"/>
    </row>
    <row r="53" spans="1:25" s="35" customFormat="1" ht="14.25" customHeight="1" x14ac:dyDescent="0.25">
      <c r="A53" s="130" t="str">
        <f t="shared" ref="A53" si="26">CONCATENATE($C$5,C53)</f>
        <v>East MidlandsMelanoma</v>
      </c>
      <c r="B53" s="34"/>
      <c r="C53" s="141" t="s">
        <v>38</v>
      </c>
      <c r="D53" s="133">
        <f>IF($C53="All tumours (excl. NMSC)", SUMIF(Malignant_EP_suppr!$A$2:$A$13,$C$5&amp;" Total",INDEX(Malignant_EP_suppr!$A$2:$H$13,0,MATCH(D$5,Malignant_EP_suppr!$A$2:$H$2,0))),IF($C53="All malignant tumours (excl. NMSC)",SUMIF(Malignant_EP_suppr!$A$2:$A$13,$C$5&amp;"Malignant",INDEX(Malignant_EP_suppr!$A$2:$H$13,0,MATCH(D$5,Malignant_EP_suppr!$A$2:$H$2,0))),VLOOKUP($A53,TumourType_EP_suppr!$A$5:$H$383,VLOOKUP(D$5,$AC$7:$AD$11,2),FALSE)))</f>
        <v>81</v>
      </c>
      <c r="E53" s="137">
        <f>IFERROR(IF(D53="&lt;5","-",D53/$X53),"-")</f>
        <v>0.51923076923076927</v>
      </c>
      <c r="F53" s="137"/>
      <c r="G53" s="137">
        <f>IFERROR(IF(D53="&lt;5","-",D53/$Y53),"-")</f>
        <v>1.1795543905635648E-2</v>
      </c>
      <c r="H53" s="140"/>
      <c r="I53" s="133">
        <f>IF($C53="All tumours (excl. NMSC)", SUMIF(Malignant_EP_suppr!$A$2:$A$13,$C$5&amp;" Total",INDEX(Malignant_EP_suppr!$A$2:$H$13,0,MATCH(I$5,Malignant_EP_suppr!$A$2:$H$2,0))),IF($C53="All malignant tumours (excl. NMSC)",SUMIF(Malignant_EP_suppr!$A$2:$A$13,$C$5&amp;"Malignant",INDEX(Malignant_EP_suppr!$A$2:$H$13,0,MATCH(I$5,Malignant_EP_suppr!$A$2:$H$2,0))),VLOOKUP($A53,TumourType_EP_suppr!$A$5:$H$383,VLOOKUP(I$5,$AC$7:$AD$11,2),FALSE)))</f>
        <v>28</v>
      </c>
      <c r="J53" s="137">
        <f t="shared" si="1"/>
        <v>0.17948717948717949</v>
      </c>
      <c r="K53" s="137"/>
      <c r="L53" s="137">
        <f>IFERROR(IF(I53="&lt;5","-",I53/$Y53),"-")</f>
        <v>4.0774719673802246E-3</v>
      </c>
      <c r="M53" s="138"/>
      <c r="N53" s="133">
        <f>IF($C53="All tumours (excl. NMSC)", SUMIF(Malignant_EP_suppr!$A$2:$A$13,$C$5&amp;" Total",INDEX(Malignant_EP_suppr!$A$2:$H$13,0,MATCH(N$5,Malignant_EP_suppr!$A$2:$H$2,0))),IF($C53="All malignant tumours (excl. NMSC)",SUMIF(Malignant_EP_suppr!$A$2:$A$13,$C$5&amp;"Malignant",INDEX(Malignant_EP_suppr!$A$2:$H$13,0,MATCH(N$5,Malignant_EP_suppr!$A$2:$H$2,0))),VLOOKUP($A53,TumourType_EP_suppr!$A$5:$H$383,VLOOKUP(N$5,$AC$7:$AD$11,2),FALSE)))</f>
        <v>14</v>
      </c>
      <c r="O53" s="137">
        <f t="shared" si="2"/>
        <v>8.9743589743589744E-2</v>
      </c>
      <c r="P53" s="137"/>
      <c r="Q53" s="137">
        <f>IFERROR(IF(N53="&lt;5","-",N53/$Y53),"-")</f>
        <v>2.0387359836901123E-3</v>
      </c>
      <c r="R53" s="140"/>
      <c r="S53" s="133">
        <f>IF($C53="All tumours (excl. NMSC)", SUMIF(Malignant_EP_suppr!$A$2:$A$13,$C$5&amp;" Total",INDEX(Malignant_EP_suppr!$A$2:$H$13,0,MATCH(S$5,Malignant_EP_suppr!$A$2:$H$2,0))),IF($C53="All malignant tumours (excl. NMSC)",SUMIF(Malignant_EP_suppr!$A$2:$A$13,$C$5&amp;"Malignant",INDEX(Malignant_EP_suppr!$A$2:$H$13,0,MATCH(S$5,Malignant_EP_suppr!$A$2:$H$2,0))),VLOOKUP($A53,TumourType_EP_suppr!$A$5:$H$383,VLOOKUP(S$5,$AC$7:$AD$11,2),FALSE)))</f>
        <v>33</v>
      </c>
      <c r="T53" s="137">
        <f t="shared" si="3"/>
        <v>0.21153846153846154</v>
      </c>
      <c r="U53" s="137"/>
      <c r="V53" s="137">
        <f>IFERROR(IF(S53="&lt;5","-",S53/$Y53),"-")</f>
        <v>4.8055919615552639E-3</v>
      </c>
      <c r="W53" s="138"/>
      <c r="X53" s="133">
        <f>IF($C53="All tumours (excl. NMSC)", SUMIF(Malignant_EP_suppr!$A$2:$A$13,$C$5&amp;" Total",INDEX(Malignant_EP_suppr!$A$2:$H$13,0,MATCH(X$5,Malignant_EP_suppr!$A$2:$H$2,0))),IF($C53="All malignant tumours (excl. NMSC)",SUMIF(Malignant_EP_suppr!$A$2:$A$13,$C$5&amp;"Malignant",INDEX(Malignant_EP_suppr!$A$2:$H$13,0,MATCH(X$5,Malignant_EP_suppr!$A$2:$H$2,0))),VLOOKUP($A53,TumourType_EP_suppr!$A$5:$H$383,VLOOKUP(X$5,$AC$7:$AD$11,2),FALSE)))</f>
        <v>156</v>
      </c>
      <c r="Y53" s="134">
        <f>IFERROR(IF($C53="All tumours (excl. NMSC)", VLOOKUP($Z53,Malignant_all_suppr!$A$4:$D$12,4,FALSE),IF($C53="All malignant tumours (excl. NMSC)",VLOOKUP($Z53,Malignant_all_suppr!$A$4:$D$12,4,FALSE),VLOOKUP($A53,TumourType_all_suppr!$A$4:$D$382,4,FALSE))),0)</f>
        <v>6867</v>
      </c>
    </row>
    <row r="54" spans="1:25" s="35" customFormat="1" ht="14.25" customHeight="1" x14ac:dyDescent="0.25">
      <c r="A54" s="130"/>
      <c r="B54" s="34"/>
      <c r="C54" s="142"/>
      <c r="D54" s="133"/>
      <c r="E54" s="98">
        <f>IF(E53="-","-",IF(ISBLANK(D53), "",ROUND((2*D53+1.96^2-(1.96*SQRT((1.96^2+4*D53*(1-E53)))))/(2*($X53+(1.96^2))), 3)))</f>
        <v>0.441</v>
      </c>
      <c r="F54" s="98">
        <f>IF(E53="-","-",IF(ISBLANK(D53), "",ROUND((2*D53+1.96^2+(1.96*SQRT((1.96^2+4*D53*(1-E53)))))/(2*($X53+(1.96^2))), 3)))</f>
        <v>0.59599999999999997</v>
      </c>
      <c r="G54" s="98">
        <f>IF(G53="-","-",IF(ISBLANK(D53), "",ROUND((2*D53+1.96^2-(1.96*SQRT((1.96^2+4*D53*(1-G53)))))/(2*($Y53+(1.96^2))), 3)))</f>
        <v>0.01</v>
      </c>
      <c r="H54" s="99">
        <f>IF(G53="-","-",IF(ISBLANK(D53), "",ROUND((2*D53+1.96^2+(1.96*SQRT((1.96^2+4*D53*(1-G53)))))/(2*($Y53+(1.96^2))), 3)))</f>
        <v>1.4999999999999999E-2</v>
      </c>
      <c r="I54" s="133"/>
      <c r="J54" s="98">
        <f>IF(J53="-","-",IF(ISBLANK(I53), "",ROUND((2*I53+1.96^2-(1.96*SQRT((1.96^2+4*I53*(1-J53)))))/(2*($X53+(1.96^2))), 3)))</f>
        <v>0.127</v>
      </c>
      <c r="K54" s="98">
        <f>IF(J53="-","-",IF(ISBLANK(I53), "",ROUND((2*I53+1.96^2+(1.96*SQRT((1.96^2+4*I53*(1-J53)))))/(2*($X53+(1.96^2))), 3)))</f>
        <v>0.247</v>
      </c>
      <c r="L54" s="98">
        <f>IF(L53="-","-",IF(ISBLANK(I53), "",ROUND((2*I53+1.96^2-(1.96*SQRT((1.96^2+4*I53*(1-L53)))))/(2*($Y53+(1.96^2))), 3)))</f>
        <v>3.0000000000000001E-3</v>
      </c>
      <c r="M54" s="99">
        <f>IF(L53="-","-",IF(ISBLANK(I53), "",ROUND((2*I53+1.96^2+(1.96*SQRT((1.96^2+4*I53*(1-L53)))))/(2*($Y53+(1.96^2))), 3)))</f>
        <v>6.0000000000000001E-3</v>
      </c>
      <c r="N54" s="133"/>
      <c r="O54" s="98">
        <f>IF(O53="-","-",IF(ISBLANK(N53), "",ROUND((2*N53+1.96^2-(1.96*SQRT((1.96^2+4*N53*(1-O53)))))/(2*($X53+(1.96^2))), 3)))</f>
        <v>5.3999999999999999E-2</v>
      </c>
      <c r="P54" s="98">
        <f>IF(O53="-","-",IF(ISBLANK(N53), "",ROUND((2*N53+1.96^2+(1.96*SQRT((1.96^2+4*N53*(1-O53)))))/(2*($X53+(1.96^2))), 3)))</f>
        <v>0.14499999999999999</v>
      </c>
      <c r="Q54" s="98">
        <f>IF(Q53="-","-",IF(ISBLANK(N53), "",ROUND((2*N53+1.96^2-(1.96*SQRT((1.96^2+4*N53*(1-Q53)))))/(2*($Y53+(1.96^2))), 3)))</f>
        <v>1E-3</v>
      </c>
      <c r="R54" s="99">
        <f>IF(Q53="-","-",IF(ISBLANK(N53), "",ROUND((2*N53+1.96^2+(1.96*SQRT((1.96^2+4*N53*(1-Q53)))))/(2*($Y53+(1.96^2))), 3)))</f>
        <v>3.0000000000000001E-3</v>
      </c>
      <c r="S54" s="133"/>
      <c r="T54" s="98">
        <f>IF(T53="-","-",IF(ISBLANK(S53), "",ROUND((2*S53+1.96^2-(1.96*SQRT((1.96^2+4*S53*(1-T53)))))/(2*($X53+(1.96^2))), 3)))</f>
        <v>0.155</v>
      </c>
      <c r="U54" s="98">
        <f>IF(T53="-","-",IF(ISBLANK(S53), "",ROUND((2*S53+1.96^2+(1.96*SQRT((1.96^2+4*S53*(1-T53)))))/(2*($X53+(1.96^2))), 3)))</f>
        <v>0.28199999999999997</v>
      </c>
      <c r="V54" s="98">
        <f>IF(V53="-","-",IF(ISBLANK(S53), "",ROUND((2*S53+1.96^2-(1.96*SQRT((1.96^2+4*S53*(1-V53)))))/(2*($Y53+(1.96^2))), 3)))</f>
        <v>3.0000000000000001E-3</v>
      </c>
      <c r="W54" s="99">
        <f>IF(V53="-","-",IF(ISBLANK(S53), "",ROUND((2*S53+1.96^2+(1.96*SQRT((1.96^2+4*S53*(1-V53)))))/(2*($Y53+(1.96^2))), 3)))</f>
        <v>7.0000000000000001E-3</v>
      </c>
      <c r="X54" s="133"/>
      <c r="Y54" s="136"/>
    </row>
    <row r="55" spans="1:25" s="35" customFormat="1" ht="14.25" customHeight="1" x14ac:dyDescent="0.25">
      <c r="A55" s="130" t="str">
        <f t="shared" ref="A55" si="27">CONCATENATE($C$5,C55)</f>
        <v>East MidlandsMeninges</v>
      </c>
      <c r="B55" s="34"/>
      <c r="C55" s="141" t="s">
        <v>16</v>
      </c>
      <c r="D55" s="133">
        <f>IF($C55="All tumours (excl. NMSC)", SUMIF(Malignant_EP_suppr!$A$2:$A$13,$C$5&amp;" Total",INDEX(Malignant_EP_suppr!$A$2:$H$13,0,MATCH(D$5,Malignant_EP_suppr!$A$2:$H$2,0))),IF($C55="All malignant tumours (excl. NMSC)",SUMIF(Malignant_EP_suppr!$A$2:$A$13,$C$5&amp;"Malignant",INDEX(Malignant_EP_suppr!$A$2:$H$13,0,MATCH(D$5,Malignant_EP_suppr!$A$2:$H$2,0))),VLOOKUP($A55,TumourType_EP_suppr!$A$5:$H$383,VLOOKUP(D$5,$AC$7:$AD$11,2),FALSE)))</f>
        <v>275</v>
      </c>
      <c r="E55" s="137">
        <f>IFERROR(IF(D55="&lt;5","-",D55/$X55),"-")</f>
        <v>0.45757071547420963</v>
      </c>
      <c r="F55" s="137"/>
      <c r="G55" s="137">
        <f>IFERROR(IF(D55="&lt;5","-",D55/$Y55),"-")</f>
        <v>0.22249190938511326</v>
      </c>
      <c r="H55" s="140"/>
      <c r="I55" s="133">
        <f>IF($C55="All tumours (excl. NMSC)", SUMIF(Malignant_EP_suppr!$A$2:$A$13,$C$5&amp;" Total",INDEX(Malignant_EP_suppr!$A$2:$H$13,0,MATCH(I$5,Malignant_EP_suppr!$A$2:$H$2,0))),IF($C55="All malignant tumours (excl. NMSC)",SUMIF(Malignant_EP_suppr!$A$2:$A$13,$C$5&amp;"Malignant",INDEX(Malignant_EP_suppr!$A$2:$H$13,0,MATCH(I$5,Malignant_EP_suppr!$A$2:$H$2,0))),VLOOKUP($A55,TumourType_EP_suppr!$A$5:$H$383,VLOOKUP(I$5,$AC$7:$AD$11,2),FALSE)))</f>
        <v>95</v>
      </c>
      <c r="J55" s="137">
        <f t="shared" si="1"/>
        <v>0.15806988352745424</v>
      </c>
      <c r="K55" s="137"/>
      <c r="L55" s="137">
        <f>IFERROR(IF(I55="&lt;5","-",I55/$Y55),"-")</f>
        <v>7.6860841423948223E-2</v>
      </c>
      <c r="M55" s="138"/>
      <c r="N55" s="133">
        <f>IF($C55="All tumours (excl. NMSC)", SUMIF(Malignant_EP_suppr!$A$2:$A$13,$C$5&amp;" Total",INDEX(Malignant_EP_suppr!$A$2:$H$13,0,MATCH(N$5,Malignant_EP_suppr!$A$2:$H$2,0))),IF($C55="All malignant tumours (excl. NMSC)",SUMIF(Malignant_EP_suppr!$A$2:$A$13,$C$5&amp;"Malignant",INDEX(Malignant_EP_suppr!$A$2:$H$13,0,MATCH(N$5,Malignant_EP_suppr!$A$2:$H$2,0))),VLOOKUP($A55,TumourType_EP_suppr!$A$5:$H$383,VLOOKUP(N$5,$AC$7:$AD$11,2),FALSE)))</f>
        <v>37</v>
      </c>
      <c r="O55" s="137">
        <f t="shared" si="2"/>
        <v>6.156405990016639E-2</v>
      </c>
      <c r="P55" s="137"/>
      <c r="Q55" s="137">
        <f>IFERROR(IF(N55="&lt;5","-",N55/$Y55),"-")</f>
        <v>2.9935275080906147E-2</v>
      </c>
      <c r="R55" s="140"/>
      <c r="S55" s="133">
        <f>IF($C55="All tumours (excl. NMSC)", SUMIF(Malignant_EP_suppr!$A$2:$A$13,$C$5&amp;" Total",INDEX(Malignant_EP_suppr!$A$2:$H$13,0,MATCH(S$5,Malignant_EP_suppr!$A$2:$H$2,0))),IF($C55="All malignant tumours (excl. NMSC)",SUMIF(Malignant_EP_suppr!$A$2:$A$13,$C$5&amp;"Malignant",INDEX(Malignant_EP_suppr!$A$2:$H$13,0,MATCH(S$5,Malignant_EP_suppr!$A$2:$H$2,0))),VLOOKUP($A55,TumourType_EP_suppr!$A$5:$H$383,VLOOKUP(S$5,$AC$7:$AD$11,2),FALSE)))</f>
        <v>194</v>
      </c>
      <c r="T55" s="137">
        <f t="shared" si="3"/>
        <v>0.32279534109816971</v>
      </c>
      <c r="U55" s="137"/>
      <c r="V55" s="137">
        <f>IFERROR(IF(S55="&lt;5","-",S55/$Y55),"-")</f>
        <v>0.15695792880258899</v>
      </c>
      <c r="W55" s="138"/>
      <c r="X55" s="133">
        <f>IF($C55="All tumours (excl. NMSC)", SUMIF(Malignant_EP_suppr!$A$2:$A$13,$C$5&amp;" Total",INDEX(Malignant_EP_suppr!$A$2:$H$13,0,MATCH(X$5,Malignant_EP_suppr!$A$2:$H$2,0))),IF($C55="All malignant tumours (excl. NMSC)",SUMIF(Malignant_EP_suppr!$A$2:$A$13,$C$5&amp;"Malignant",INDEX(Malignant_EP_suppr!$A$2:$H$13,0,MATCH(X$5,Malignant_EP_suppr!$A$2:$H$2,0))),VLOOKUP($A55,TumourType_EP_suppr!$A$5:$H$383,VLOOKUP(X$5,$AC$7:$AD$11,2),FALSE)))</f>
        <v>601</v>
      </c>
      <c r="Y55" s="134">
        <f>IFERROR(IF($C55="All tumours (excl. NMSC)", VLOOKUP($Z55,Malignant_all_suppr!$A$4:$D$12,4,FALSE),IF($C55="All malignant tumours (excl. NMSC)",VLOOKUP($Z55,Malignant_all_suppr!$A$4:$D$12,4,FALSE),VLOOKUP($A55,TumourType_all_suppr!$A$4:$D$382,4,FALSE))),0)</f>
        <v>1236</v>
      </c>
    </row>
    <row r="56" spans="1:25" s="35" customFormat="1" ht="14.25" customHeight="1" x14ac:dyDescent="0.25">
      <c r="A56" s="130"/>
      <c r="B56" s="34"/>
      <c r="C56" s="142"/>
      <c r="D56" s="133"/>
      <c r="E56" s="98">
        <f>IF(E55="-","-",IF(ISBLANK(D55), "",ROUND((2*D55+1.96^2-(1.96*SQRT((1.96^2+4*D55*(1-E55)))))/(2*($X55+(1.96^2))), 3)))</f>
        <v>0.41799999999999998</v>
      </c>
      <c r="F56" s="98">
        <f>IF(E55="-","-",IF(ISBLANK(D55), "",ROUND((2*D55+1.96^2+(1.96*SQRT((1.96^2+4*D55*(1-E55)))))/(2*($X55+(1.96^2))), 3)))</f>
        <v>0.498</v>
      </c>
      <c r="G56" s="98">
        <f>IF(G55="-","-",IF(ISBLANK(D55), "",ROUND((2*D55+1.96^2-(1.96*SQRT((1.96^2+4*D55*(1-G55)))))/(2*($Y55+(1.96^2))), 3)))</f>
        <v>0.2</v>
      </c>
      <c r="H56" s="99">
        <f>IF(G55="-","-",IF(ISBLANK(D55), "",ROUND((2*D55+1.96^2+(1.96*SQRT((1.96^2+4*D55*(1-G55)))))/(2*($Y55+(1.96^2))), 3)))</f>
        <v>0.247</v>
      </c>
      <c r="I56" s="133"/>
      <c r="J56" s="98">
        <f>IF(J55="-","-",IF(ISBLANK(I55), "",ROUND((2*I55+1.96^2-(1.96*SQRT((1.96^2+4*I55*(1-J55)))))/(2*($X55+(1.96^2))), 3)))</f>
        <v>0.13100000000000001</v>
      </c>
      <c r="K56" s="98">
        <f>IF(J55="-","-",IF(ISBLANK(I55), "",ROUND((2*I55+1.96^2+(1.96*SQRT((1.96^2+4*I55*(1-J55)))))/(2*($X55+(1.96^2))), 3)))</f>
        <v>0.189</v>
      </c>
      <c r="L56" s="98">
        <f>IF(L55="-","-",IF(ISBLANK(I55), "",ROUND((2*I55+1.96^2-(1.96*SQRT((1.96^2+4*I55*(1-L55)))))/(2*($Y55+(1.96^2))), 3)))</f>
        <v>6.3E-2</v>
      </c>
      <c r="M56" s="99">
        <f>IF(L55="-","-",IF(ISBLANK(I55), "",ROUND((2*I55+1.96^2+(1.96*SQRT((1.96^2+4*I55*(1-L55)))))/(2*($Y55+(1.96^2))), 3)))</f>
        <v>9.2999999999999999E-2</v>
      </c>
      <c r="N56" s="133"/>
      <c r="O56" s="98">
        <f>IF(O55="-","-",IF(ISBLANK(N55), "",ROUND((2*N55+1.96^2-(1.96*SQRT((1.96^2+4*N55*(1-O55)))))/(2*($X55+(1.96^2))), 3)))</f>
        <v>4.4999999999999998E-2</v>
      </c>
      <c r="P56" s="98">
        <f>IF(O55="-","-",IF(ISBLANK(N55), "",ROUND((2*N55+1.96^2+(1.96*SQRT((1.96^2+4*N55*(1-O55)))))/(2*($X55+(1.96^2))), 3)))</f>
        <v>8.4000000000000005E-2</v>
      </c>
      <c r="Q56" s="98">
        <f>IF(Q55="-","-",IF(ISBLANK(N55), "",ROUND((2*N55+1.96^2-(1.96*SQRT((1.96^2+4*N55*(1-Q55)))))/(2*($Y55+(1.96^2))), 3)))</f>
        <v>2.1999999999999999E-2</v>
      </c>
      <c r="R56" s="99">
        <f>IF(Q55="-","-",IF(ISBLANK(N55), "",ROUND((2*N55+1.96^2+(1.96*SQRT((1.96^2+4*N55*(1-Q55)))))/(2*($Y55+(1.96^2))), 3)))</f>
        <v>4.1000000000000002E-2</v>
      </c>
      <c r="S56" s="133"/>
      <c r="T56" s="98">
        <f>IF(T55="-","-",IF(ISBLANK(S55), "",ROUND((2*S55+1.96^2-(1.96*SQRT((1.96^2+4*S55*(1-T55)))))/(2*($X55+(1.96^2))), 3)))</f>
        <v>0.28699999999999998</v>
      </c>
      <c r="U56" s="98">
        <f>IF(T55="-","-",IF(ISBLANK(S55), "",ROUND((2*S55+1.96^2+(1.96*SQRT((1.96^2+4*S55*(1-T55)))))/(2*($X55+(1.96^2))), 3)))</f>
        <v>0.36099999999999999</v>
      </c>
      <c r="V56" s="98">
        <f>IF(V55="-","-",IF(ISBLANK(S55), "",ROUND((2*S55+1.96^2-(1.96*SQRT((1.96^2+4*S55*(1-V55)))))/(2*($Y55+(1.96^2))), 3)))</f>
        <v>0.13800000000000001</v>
      </c>
      <c r="W56" s="99">
        <f>IF(V55="-","-",IF(ISBLANK(S55), "",ROUND((2*S55+1.96^2+(1.96*SQRT((1.96^2+4*S55*(1-V55)))))/(2*($Y55+(1.96^2))), 3)))</f>
        <v>0.17799999999999999</v>
      </c>
      <c r="X56" s="133"/>
      <c r="Y56" s="136"/>
    </row>
    <row r="57" spans="1:25" s="35" customFormat="1" ht="14.25" customHeight="1" x14ac:dyDescent="0.25">
      <c r="A57" s="130" t="str">
        <f t="shared" ref="A57" si="28">CONCATENATE($C$5,C57)</f>
        <v>East MidlandsMesothelioma</v>
      </c>
      <c r="B57" s="34"/>
      <c r="C57" s="141" t="s">
        <v>39</v>
      </c>
      <c r="D57" s="133">
        <f>IF($C57="All tumours (excl. NMSC)", SUMIF(Malignant_EP_suppr!$A$2:$A$13,$C$5&amp;" Total",INDEX(Malignant_EP_suppr!$A$2:$H$13,0,MATCH(D$5,Malignant_EP_suppr!$A$2:$H$2,0))),IF($C57="All malignant tumours (excl. NMSC)",SUMIF(Malignant_EP_suppr!$A$2:$A$13,$C$5&amp;"Malignant",INDEX(Malignant_EP_suppr!$A$2:$H$13,0,MATCH(D$5,Malignant_EP_suppr!$A$2:$H$2,0))),VLOOKUP($A57,TumourType_EP_suppr!$A$5:$H$383,VLOOKUP(D$5,$AC$7:$AD$11,2),FALSE)))</f>
        <v>172</v>
      </c>
      <c r="E57" s="137">
        <f>IFERROR(IF(D57="&lt;5","-",D57/$X57),"-")</f>
        <v>0.37554585152838427</v>
      </c>
      <c r="F57" s="137"/>
      <c r="G57" s="137">
        <f>IFERROR(IF(D57="&lt;5","-",D57/$Y57),"-")</f>
        <v>0.12883895131086143</v>
      </c>
      <c r="H57" s="140"/>
      <c r="I57" s="133">
        <f>IF($C57="All tumours (excl. NMSC)", SUMIF(Malignant_EP_suppr!$A$2:$A$13,$C$5&amp;" Total",INDEX(Malignant_EP_suppr!$A$2:$H$13,0,MATCH(I$5,Malignant_EP_suppr!$A$2:$H$2,0))),IF($C57="All malignant tumours (excl. NMSC)",SUMIF(Malignant_EP_suppr!$A$2:$A$13,$C$5&amp;"Malignant",INDEX(Malignant_EP_suppr!$A$2:$H$13,0,MATCH(I$5,Malignant_EP_suppr!$A$2:$H$2,0))),VLOOKUP($A57,TumourType_EP_suppr!$A$5:$H$383,VLOOKUP(I$5,$AC$7:$AD$11,2),FALSE)))</f>
        <v>111</v>
      </c>
      <c r="J57" s="137">
        <f t="shared" si="1"/>
        <v>0.2423580786026201</v>
      </c>
      <c r="K57" s="137"/>
      <c r="L57" s="137">
        <f>IFERROR(IF(I57="&lt;5","-",I57/$Y57),"-")</f>
        <v>8.3146067415730343E-2</v>
      </c>
      <c r="M57" s="138"/>
      <c r="N57" s="133">
        <f>IF($C57="All tumours (excl. NMSC)", SUMIF(Malignant_EP_suppr!$A$2:$A$13,$C$5&amp;" Total",INDEX(Malignant_EP_suppr!$A$2:$H$13,0,MATCH(N$5,Malignant_EP_suppr!$A$2:$H$2,0))),IF($C57="All malignant tumours (excl. NMSC)",SUMIF(Malignant_EP_suppr!$A$2:$A$13,$C$5&amp;"Malignant",INDEX(Malignant_EP_suppr!$A$2:$H$13,0,MATCH(N$5,Malignant_EP_suppr!$A$2:$H$2,0))),VLOOKUP($A57,TumourType_EP_suppr!$A$5:$H$383,VLOOKUP(N$5,$AC$7:$AD$11,2),FALSE)))</f>
        <v>75</v>
      </c>
      <c r="O57" s="137">
        <f t="shared" si="2"/>
        <v>0.16375545851528384</v>
      </c>
      <c r="P57" s="137"/>
      <c r="Q57" s="137">
        <f>IFERROR(IF(N57="&lt;5","-",N57/$Y57),"-")</f>
        <v>5.6179775280898875E-2</v>
      </c>
      <c r="R57" s="140"/>
      <c r="S57" s="133">
        <f>IF($C57="All tumours (excl. NMSC)", SUMIF(Malignant_EP_suppr!$A$2:$A$13,$C$5&amp;" Total",INDEX(Malignant_EP_suppr!$A$2:$H$13,0,MATCH(S$5,Malignant_EP_suppr!$A$2:$H$2,0))),IF($C57="All malignant tumours (excl. NMSC)",SUMIF(Malignant_EP_suppr!$A$2:$A$13,$C$5&amp;"Malignant",INDEX(Malignant_EP_suppr!$A$2:$H$13,0,MATCH(S$5,Malignant_EP_suppr!$A$2:$H$2,0))),VLOOKUP($A57,TumourType_EP_suppr!$A$5:$H$383,VLOOKUP(S$5,$AC$7:$AD$11,2),FALSE)))</f>
        <v>100</v>
      </c>
      <c r="T57" s="137">
        <f t="shared" si="3"/>
        <v>0.2183406113537118</v>
      </c>
      <c r="U57" s="137"/>
      <c r="V57" s="137">
        <f>IFERROR(IF(S57="&lt;5","-",S57/$Y57),"-")</f>
        <v>7.4906367041198504E-2</v>
      </c>
      <c r="W57" s="138"/>
      <c r="X57" s="133">
        <f>IF($C57="All tumours (excl. NMSC)", SUMIF(Malignant_EP_suppr!$A$2:$A$13,$C$5&amp;" Total",INDEX(Malignant_EP_suppr!$A$2:$H$13,0,MATCH(X$5,Malignant_EP_suppr!$A$2:$H$2,0))),IF($C57="All malignant tumours (excl. NMSC)",SUMIF(Malignant_EP_suppr!$A$2:$A$13,$C$5&amp;"Malignant",INDEX(Malignant_EP_suppr!$A$2:$H$13,0,MATCH(X$5,Malignant_EP_suppr!$A$2:$H$2,0))),VLOOKUP($A57,TumourType_EP_suppr!$A$5:$H$383,VLOOKUP(X$5,$AC$7:$AD$11,2),FALSE)))</f>
        <v>458</v>
      </c>
      <c r="Y57" s="134">
        <f>IFERROR(IF($C57="All tumours (excl. NMSC)", VLOOKUP($Z57,Malignant_all_suppr!$A$4:$D$12,4,FALSE),IF($C57="All malignant tumours (excl. NMSC)",VLOOKUP($Z57,Malignant_all_suppr!$A$4:$D$12,4,FALSE),VLOOKUP($A57,TumourType_all_suppr!$A$4:$D$382,4,FALSE))),0)</f>
        <v>1335</v>
      </c>
    </row>
    <row r="58" spans="1:25" s="35" customFormat="1" ht="14.25" customHeight="1" x14ac:dyDescent="0.25">
      <c r="A58" s="130"/>
      <c r="B58" s="34"/>
      <c r="C58" s="142"/>
      <c r="D58" s="133"/>
      <c r="E58" s="98">
        <f>IF(E57="-","-",IF(ISBLANK(D57), "",ROUND((2*D57+1.96^2-(1.96*SQRT((1.96^2+4*D57*(1-E57)))))/(2*($X57+(1.96^2))), 3)))</f>
        <v>0.33200000000000002</v>
      </c>
      <c r="F58" s="98">
        <f>IF(E57="-","-",IF(ISBLANK(D57), "",ROUND((2*D57+1.96^2+(1.96*SQRT((1.96^2+4*D57*(1-E57)))))/(2*($X57+(1.96^2))), 3)))</f>
        <v>0.42099999999999999</v>
      </c>
      <c r="G58" s="98">
        <f>IF(G57="-","-",IF(ISBLANK(D57), "",ROUND((2*D57+1.96^2-(1.96*SQRT((1.96^2+4*D57*(1-G57)))))/(2*($Y57+(1.96^2))), 3)))</f>
        <v>0.112</v>
      </c>
      <c r="H58" s="99">
        <f>IF(G57="-","-",IF(ISBLANK(D57), "",ROUND((2*D57+1.96^2+(1.96*SQRT((1.96^2+4*D57*(1-G57)))))/(2*($Y57+(1.96^2))), 3)))</f>
        <v>0.14799999999999999</v>
      </c>
      <c r="I58" s="133"/>
      <c r="J58" s="98">
        <f>IF(J57="-","-",IF(ISBLANK(I57), "",ROUND((2*I57+1.96^2-(1.96*SQRT((1.96^2+4*I57*(1-J57)))))/(2*($X57+(1.96^2))), 3)))</f>
        <v>0.20499999999999999</v>
      </c>
      <c r="K58" s="98">
        <f>IF(J57="-","-",IF(ISBLANK(I57), "",ROUND((2*I57+1.96^2+(1.96*SQRT((1.96^2+4*I57*(1-J57)))))/(2*($X57+(1.96^2))), 3)))</f>
        <v>0.28399999999999997</v>
      </c>
      <c r="L58" s="98">
        <f>IF(L57="-","-",IF(ISBLANK(I57), "",ROUND((2*I57+1.96^2-(1.96*SQRT((1.96^2+4*I57*(1-L57)))))/(2*($Y57+(1.96^2))), 3)))</f>
        <v>7.0000000000000007E-2</v>
      </c>
      <c r="M58" s="99">
        <f>IF(L57="-","-",IF(ISBLANK(I57), "",ROUND((2*I57+1.96^2+(1.96*SQRT((1.96^2+4*I57*(1-L57)))))/(2*($Y57+(1.96^2))), 3)))</f>
        <v>9.9000000000000005E-2</v>
      </c>
      <c r="N58" s="133"/>
      <c r="O58" s="98">
        <f>IF(O57="-","-",IF(ISBLANK(N57), "",ROUND((2*N57+1.96^2-(1.96*SQRT((1.96^2+4*N57*(1-O57)))))/(2*($X57+(1.96^2))), 3)))</f>
        <v>0.13300000000000001</v>
      </c>
      <c r="P58" s="98">
        <f>IF(O57="-","-",IF(ISBLANK(N57), "",ROUND((2*N57+1.96^2+(1.96*SQRT((1.96^2+4*N57*(1-O57)))))/(2*($X57+(1.96^2))), 3)))</f>
        <v>0.2</v>
      </c>
      <c r="Q58" s="98">
        <f>IF(Q57="-","-",IF(ISBLANK(N57), "",ROUND((2*N57+1.96^2-(1.96*SQRT((1.96^2+4*N57*(1-Q57)))))/(2*($Y57+(1.96^2))), 3)))</f>
        <v>4.4999999999999998E-2</v>
      </c>
      <c r="R58" s="99">
        <f>IF(Q57="-","-",IF(ISBLANK(N57), "",ROUND((2*N57+1.96^2+(1.96*SQRT((1.96^2+4*N57*(1-Q57)))))/(2*($Y57+(1.96^2))), 3)))</f>
        <v>7.0000000000000007E-2</v>
      </c>
      <c r="S58" s="133"/>
      <c r="T58" s="98">
        <f>IF(T57="-","-",IF(ISBLANK(S57), "",ROUND((2*S57+1.96^2-(1.96*SQRT((1.96^2+4*S57*(1-T57)))))/(2*($X57+(1.96^2))), 3)))</f>
        <v>0.183</v>
      </c>
      <c r="U58" s="98">
        <f>IF(T57="-","-",IF(ISBLANK(S57), "",ROUND((2*S57+1.96^2+(1.96*SQRT((1.96^2+4*S57*(1-T57)))))/(2*($X57+(1.96^2))), 3)))</f>
        <v>0.25800000000000001</v>
      </c>
      <c r="V58" s="98">
        <f>IF(V57="-","-",IF(ISBLANK(S57), "",ROUND((2*S57+1.96^2-(1.96*SQRT((1.96^2+4*S57*(1-V57)))))/(2*($Y57+(1.96^2))), 3)))</f>
        <v>6.2E-2</v>
      </c>
      <c r="W58" s="99">
        <f>IF(V57="-","-",IF(ISBLANK(S57), "",ROUND((2*S57+1.96^2+(1.96*SQRT((1.96^2+4*S57*(1-V57)))))/(2*($Y57+(1.96^2))), 3)))</f>
        <v>0.09</v>
      </c>
      <c r="X58" s="133"/>
      <c r="Y58" s="136"/>
    </row>
    <row r="59" spans="1:25" s="35" customFormat="1" ht="14.25" customHeight="1" x14ac:dyDescent="0.25">
      <c r="A59" s="130" t="str">
        <f t="shared" ref="A59" si="29">CONCATENATE($C$5,C59)</f>
        <v>East MidlandsMultiple myeloma</v>
      </c>
      <c r="B59" s="34"/>
      <c r="C59" s="141" t="s">
        <v>40</v>
      </c>
      <c r="D59" s="133">
        <f>IF($C59="All tumours (excl. NMSC)", SUMIF(Malignant_EP_suppr!$A$2:$A$13,$C$5&amp;" Total",INDEX(Malignant_EP_suppr!$A$2:$H$13,0,MATCH(D$5,Malignant_EP_suppr!$A$2:$H$2,0))),IF($C59="All malignant tumours (excl. NMSC)",SUMIF(Malignant_EP_suppr!$A$2:$A$13,$C$5&amp;"Malignant",INDEX(Malignant_EP_suppr!$A$2:$H$13,0,MATCH(D$5,Malignant_EP_suppr!$A$2:$H$2,0))),VLOOKUP($A59,TumourType_EP_suppr!$A$5:$H$383,VLOOKUP(D$5,$AC$7:$AD$11,2),FALSE)))</f>
        <v>395</v>
      </c>
      <c r="E59" s="137">
        <f>IFERROR(IF(D59="&lt;5","-",D59/$X59),"-")</f>
        <v>0.42518837459634012</v>
      </c>
      <c r="F59" s="137"/>
      <c r="G59" s="137">
        <f>IFERROR(IF(D59="&lt;5","-",D59/$Y59),"-")</f>
        <v>0.13295186805789297</v>
      </c>
      <c r="H59" s="140"/>
      <c r="I59" s="133">
        <f>IF($C59="All tumours (excl. NMSC)", SUMIF(Malignant_EP_suppr!$A$2:$A$13,$C$5&amp;" Total",INDEX(Malignant_EP_suppr!$A$2:$H$13,0,MATCH(I$5,Malignant_EP_suppr!$A$2:$H$2,0))),IF($C59="All malignant tumours (excl. NMSC)",SUMIF(Malignant_EP_suppr!$A$2:$A$13,$C$5&amp;"Malignant",INDEX(Malignant_EP_suppr!$A$2:$H$13,0,MATCH(I$5,Malignant_EP_suppr!$A$2:$H$2,0))),VLOOKUP($A59,TumourType_EP_suppr!$A$5:$H$383,VLOOKUP(I$5,$AC$7:$AD$11,2),FALSE)))</f>
        <v>261</v>
      </c>
      <c r="J59" s="137">
        <f t="shared" si="1"/>
        <v>0.28094725511302476</v>
      </c>
      <c r="K59" s="137"/>
      <c r="L59" s="137">
        <f>IFERROR(IF(I59="&lt;5","-",I59/$Y59),"-")</f>
        <v>8.784920902053181E-2</v>
      </c>
      <c r="M59" s="138"/>
      <c r="N59" s="133">
        <f>IF($C59="All tumours (excl. NMSC)", SUMIF(Malignant_EP_suppr!$A$2:$A$13,$C$5&amp;" Total",INDEX(Malignant_EP_suppr!$A$2:$H$13,0,MATCH(N$5,Malignant_EP_suppr!$A$2:$H$2,0))),IF($C59="All malignant tumours (excl. NMSC)",SUMIF(Malignant_EP_suppr!$A$2:$A$13,$C$5&amp;"Malignant",INDEX(Malignant_EP_suppr!$A$2:$H$13,0,MATCH(N$5,Malignant_EP_suppr!$A$2:$H$2,0))),VLOOKUP($A59,TumourType_EP_suppr!$A$5:$H$383,VLOOKUP(N$5,$AC$7:$AD$11,2),FALSE)))</f>
        <v>98</v>
      </c>
      <c r="O59" s="137">
        <f t="shared" si="2"/>
        <v>0.10548977395048439</v>
      </c>
      <c r="P59" s="137"/>
      <c r="Q59" s="137">
        <f>IFERROR(IF(N59="&lt;5","-",N59/$Y59),"-")</f>
        <v>3.2985526758667116E-2</v>
      </c>
      <c r="R59" s="140"/>
      <c r="S59" s="133">
        <f>IF($C59="All tumours (excl. NMSC)", SUMIF(Malignant_EP_suppr!$A$2:$A$13,$C$5&amp;" Total",INDEX(Malignant_EP_suppr!$A$2:$H$13,0,MATCH(S$5,Malignant_EP_suppr!$A$2:$H$2,0))),IF($C59="All malignant tumours (excl. NMSC)",SUMIF(Malignant_EP_suppr!$A$2:$A$13,$C$5&amp;"Malignant",INDEX(Malignant_EP_suppr!$A$2:$H$13,0,MATCH(S$5,Malignant_EP_suppr!$A$2:$H$2,0))),VLOOKUP($A59,TumourType_EP_suppr!$A$5:$H$383,VLOOKUP(S$5,$AC$7:$AD$11,2),FALSE)))</f>
        <v>175</v>
      </c>
      <c r="T59" s="137">
        <f t="shared" si="3"/>
        <v>0.18837459634015069</v>
      </c>
      <c r="U59" s="137"/>
      <c r="V59" s="137">
        <f>IFERROR(IF(S59="&lt;5","-",S59/$Y59),"-")</f>
        <v>5.8902726354762708E-2</v>
      </c>
      <c r="W59" s="138"/>
      <c r="X59" s="133">
        <f>IF($C59="All tumours (excl. NMSC)", SUMIF(Malignant_EP_suppr!$A$2:$A$13,$C$5&amp;" Total",INDEX(Malignant_EP_suppr!$A$2:$H$13,0,MATCH(X$5,Malignant_EP_suppr!$A$2:$H$2,0))),IF($C59="All malignant tumours (excl. NMSC)",SUMIF(Malignant_EP_suppr!$A$2:$A$13,$C$5&amp;"Malignant",INDEX(Malignant_EP_suppr!$A$2:$H$13,0,MATCH(X$5,Malignant_EP_suppr!$A$2:$H$2,0))),VLOOKUP($A59,TumourType_EP_suppr!$A$5:$H$383,VLOOKUP(X$5,$AC$7:$AD$11,2),FALSE)))</f>
        <v>929</v>
      </c>
      <c r="Y59" s="134">
        <f>IFERROR(IF($C59="All tumours (excl. NMSC)", VLOOKUP($Z59,Malignant_all_suppr!$A$4:$D$12,4,FALSE),IF($C59="All malignant tumours (excl. NMSC)",VLOOKUP($Z59,Malignant_all_suppr!$A$4:$D$12,4,FALSE),VLOOKUP($A59,TumourType_all_suppr!$A$4:$D$382,4,FALSE))),0)</f>
        <v>2971</v>
      </c>
    </row>
    <row r="60" spans="1:25" s="35" customFormat="1" ht="14.25" customHeight="1" x14ac:dyDescent="0.25">
      <c r="A60" s="130"/>
      <c r="B60" s="34"/>
      <c r="C60" s="142"/>
      <c r="D60" s="133"/>
      <c r="E60" s="98">
        <f>IF(E59="-","-",IF(ISBLANK(D59), "",ROUND((2*D59+1.96^2-(1.96*SQRT((1.96^2+4*D59*(1-E59)))))/(2*($X59+(1.96^2))), 3)))</f>
        <v>0.39400000000000002</v>
      </c>
      <c r="F60" s="98">
        <f>IF(E59="-","-",IF(ISBLANK(D59), "",ROUND((2*D59+1.96^2+(1.96*SQRT((1.96^2+4*D59*(1-E59)))))/(2*($X59+(1.96^2))), 3)))</f>
        <v>0.45700000000000002</v>
      </c>
      <c r="G60" s="98">
        <f>IF(G59="-","-",IF(ISBLANK(D59), "",ROUND((2*D59+1.96^2-(1.96*SQRT((1.96^2+4*D59*(1-G59)))))/(2*($Y59+(1.96^2))), 3)))</f>
        <v>0.121</v>
      </c>
      <c r="H60" s="99">
        <f>IF(G59="-","-",IF(ISBLANK(D59), "",ROUND((2*D59+1.96^2+(1.96*SQRT((1.96^2+4*D59*(1-G59)))))/(2*($Y59+(1.96^2))), 3)))</f>
        <v>0.14599999999999999</v>
      </c>
      <c r="I60" s="133"/>
      <c r="J60" s="98">
        <f>IF(J59="-","-",IF(ISBLANK(I59), "",ROUND((2*I59+1.96^2-(1.96*SQRT((1.96^2+4*I59*(1-J59)))))/(2*($X59+(1.96^2))), 3)))</f>
        <v>0.253</v>
      </c>
      <c r="K60" s="98">
        <f>IF(J59="-","-",IF(ISBLANK(I59), "",ROUND((2*I59+1.96^2+(1.96*SQRT((1.96^2+4*I59*(1-J59)))))/(2*($X59+(1.96^2))), 3)))</f>
        <v>0.311</v>
      </c>
      <c r="L60" s="98">
        <f>IF(L59="-","-",IF(ISBLANK(I59), "",ROUND((2*I59+1.96^2-(1.96*SQRT((1.96^2+4*I59*(1-L59)))))/(2*($Y59+(1.96^2))), 3)))</f>
        <v>7.8E-2</v>
      </c>
      <c r="M60" s="99">
        <f>IF(L59="-","-",IF(ISBLANK(I59), "",ROUND((2*I59+1.96^2+(1.96*SQRT((1.96^2+4*I59*(1-L59)))))/(2*($Y59+(1.96^2))), 3)))</f>
        <v>9.9000000000000005E-2</v>
      </c>
      <c r="N60" s="133"/>
      <c r="O60" s="98">
        <f>IF(O59="-","-",IF(ISBLANK(N59), "",ROUND((2*N59+1.96^2-(1.96*SQRT((1.96^2+4*N59*(1-O59)))))/(2*($X59+(1.96^2))), 3)))</f>
        <v>8.6999999999999994E-2</v>
      </c>
      <c r="P60" s="98">
        <f>IF(O59="-","-",IF(ISBLANK(N59), "",ROUND((2*N59+1.96^2+(1.96*SQRT((1.96^2+4*N59*(1-O59)))))/(2*($X59+(1.96^2))), 3)))</f>
        <v>0.127</v>
      </c>
      <c r="Q60" s="98">
        <f>IF(Q59="-","-",IF(ISBLANK(N59), "",ROUND((2*N59+1.96^2-(1.96*SQRT((1.96^2+4*N59*(1-Q59)))))/(2*($Y59+(1.96^2))), 3)))</f>
        <v>2.7E-2</v>
      </c>
      <c r="R60" s="99">
        <f>IF(Q59="-","-",IF(ISBLANK(N59), "",ROUND((2*N59+1.96^2+(1.96*SQRT((1.96^2+4*N59*(1-Q59)))))/(2*($Y59+(1.96^2))), 3)))</f>
        <v>0.04</v>
      </c>
      <c r="S60" s="133"/>
      <c r="T60" s="98">
        <f>IF(T59="-","-",IF(ISBLANK(S59), "",ROUND((2*S59+1.96^2-(1.96*SQRT((1.96^2+4*S59*(1-T59)))))/(2*($X59+(1.96^2))), 3)))</f>
        <v>0.16500000000000001</v>
      </c>
      <c r="U60" s="98">
        <f>IF(T59="-","-",IF(ISBLANK(S59), "",ROUND((2*S59+1.96^2+(1.96*SQRT((1.96^2+4*S59*(1-T59)))))/(2*($X59+(1.96^2))), 3)))</f>
        <v>0.215</v>
      </c>
      <c r="V60" s="98">
        <f>IF(V59="-","-",IF(ISBLANK(S59), "",ROUND((2*S59+1.96^2-(1.96*SQRT((1.96^2+4*S59*(1-V59)))))/(2*($Y59+(1.96^2))), 3)))</f>
        <v>5.0999999999999997E-2</v>
      </c>
      <c r="W60" s="99">
        <f>IF(V59="-","-",IF(ISBLANK(S59), "",ROUND((2*S59+1.96^2+(1.96*SQRT((1.96^2+4*S59*(1-V59)))))/(2*($Y59+(1.96^2))), 3)))</f>
        <v>6.8000000000000005E-2</v>
      </c>
      <c r="X60" s="133"/>
      <c r="Y60" s="136"/>
    </row>
    <row r="61" spans="1:25" s="35" customFormat="1" ht="14.25" customHeight="1" x14ac:dyDescent="0.25">
      <c r="A61" s="130" t="str">
        <f t="shared" ref="A61" si="30">CONCATENATE($C$5,C61)</f>
        <v>East MidlandsNon-Hodgkin lymphoma</v>
      </c>
      <c r="B61" s="34"/>
      <c r="C61" s="141" t="s">
        <v>30</v>
      </c>
      <c r="D61" s="133">
        <f>IF($C61="All tumours (excl. NMSC)", SUMIF(Malignant_EP_suppr!$A$2:$A$13,$C$5&amp;" Total",INDEX(Malignant_EP_suppr!$A$2:$H$13,0,MATCH(D$5,Malignant_EP_suppr!$A$2:$H$2,0))),IF($C61="All malignant tumours (excl. NMSC)",SUMIF(Malignant_EP_suppr!$A$2:$A$13,$C$5&amp;"Malignant",INDEX(Malignant_EP_suppr!$A$2:$H$13,0,MATCH(D$5,Malignant_EP_suppr!$A$2:$H$2,0))),VLOOKUP($A61,TumourType_EP_suppr!$A$5:$H$383,VLOOKUP(D$5,$AC$7:$AD$11,2),FALSE)))</f>
        <v>806</v>
      </c>
      <c r="E61" s="137">
        <f>IFERROR(IF(D61="&lt;5","-",D61/$X61),"-")</f>
        <v>0.41567818463125322</v>
      </c>
      <c r="F61" s="137"/>
      <c r="G61" s="137">
        <f>IFERROR(IF(D61="&lt;5","-",D61/$Y61),"-")</f>
        <v>0.10511215440792905</v>
      </c>
      <c r="H61" s="140"/>
      <c r="I61" s="133">
        <f>IF($C61="All tumours (excl. NMSC)", SUMIF(Malignant_EP_suppr!$A$2:$A$13,$C$5&amp;" Total",INDEX(Malignant_EP_suppr!$A$2:$H$13,0,MATCH(I$5,Malignant_EP_suppr!$A$2:$H$2,0))),IF($C61="All malignant tumours (excl. NMSC)",SUMIF(Malignant_EP_suppr!$A$2:$A$13,$C$5&amp;"Malignant",INDEX(Malignant_EP_suppr!$A$2:$H$13,0,MATCH(I$5,Malignant_EP_suppr!$A$2:$H$2,0))),VLOOKUP($A61,TumourType_EP_suppr!$A$5:$H$383,VLOOKUP(I$5,$AC$7:$AD$11,2),FALSE)))</f>
        <v>527</v>
      </c>
      <c r="J61" s="137">
        <f t="shared" si="1"/>
        <v>0.27178958225889632</v>
      </c>
      <c r="K61" s="137"/>
      <c r="L61" s="137">
        <f>IFERROR(IF(I61="&lt;5","-",I61/$Y61),"-")</f>
        <v>6.8727177882107457E-2</v>
      </c>
      <c r="M61" s="138"/>
      <c r="N61" s="133">
        <f>IF($C61="All tumours (excl. NMSC)", SUMIF(Malignant_EP_suppr!$A$2:$A$13,$C$5&amp;" Total",INDEX(Malignant_EP_suppr!$A$2:$H$13,0,MATCH(N$5,Malignant_EP_suppr!$A$2:$H$2,0))),IF($C61="All malignant tumours (excl. NMSC)",SUMIF(Malignant_EP_suppr!$A$2:$A$13,$C$5&amp;"Malignant",INDEX(Malignant_EP_suppr!$A$2:$H$13,0,MATCH(N$5,Malignant_EP_suppr!$A$2:$H$2,0))),VLOOKUP($A61,TumourType_EP_suppr!$A$5:$H$383,VLOOKUP(N$5,$AC$7:$AD$11,2),FALSE)))</f>
        <v>227</v>
      </c>
      <c r="O61" s="137">
        <f t="shared" si="2"/>
        <v>0.11707065497679216</v>
      </c>
      <c r="P61" s="137"/>
      <c r="Q61" s="137">
        <f>IFERROR(IF(N61="&lt;5","-",N61/$Y61),"-")</f>
        <v>2.9603547209181014E-2</v>
      </c>
      <c r="R61" s="140"/>
      <c r="S61" s="133">
        <f>IF($C61="All tumours (excl. NMSC)", SUMIF(Malignant_EP_suppr!$A$2:$A$13,$C$5&amp;" Total",INDEX(Malignant_EP_suppr!$A$2:$H$13,0,MATCH(S$5,Malignant_EP_suppr!$A$2:$H$2,0))),IF($C61="All malignant tumours (excl. NMSC)",SUMIF(Malignant_EP_suppr!$A$2:$A$13,$C$5&amp;"Malignant",INDEX(Malignant_EP_suppr!$A$2:$H$13,0,MATCH(S$5,Malignant_EP_suppr!$A$2:$H$2,0))),VLOOKUP($A61,TumourType_EP_suppr!$A$5:$H$383,VLOOKUP(S$5,$AC$7:$AD$11,2),FALSE)))</f>
        <v>379</v>
      </c>
      <c r="T61" s="137">
        <f t="shared" si="3"/>
        <v>0.19546157813305828</v>
      </c>
      <c r="U61" s="137"/>
      <c r="V61" s="137">
        <f>IFERROR(IF(S61="&lt;5","-",S61/$Y61),"-")</f>
        <v>4.9426186750130413E-2</v>
      </c>
      <c r="W61" s="138"/>
      <c r="X61" s="133">
        <f>IF($C61="All tumours (excl. NMSC)", SUMIF(Malignant_EP_suppr!$A$2:$A$13,$C$5&amp;" Total",INDEX(Malignant_EP_suppr!$A$2:$H$13,0,MATCH(X$5,Malignant_EP_suppr!$A$2:$H$2,0))),IF($C61="All malignant tumours (excl. NMSC)",SUMIF(Malignant_EP_suppr!$A$2:$A$13,$C$5&amp;"Malignant",INDEX(Malignant_EP_suppr!$A$2:$H$13,0,MATCH(X$5,Malignant_EP_suppr!$A$2:$H$2,0))),VLOOKUP($A61,TumourType_EP_suppr!$A$5:$H$383,VLOOKUP(X$5,$AC$7:$AD$11,2),FALSE)))</f>
        <v>1939</v>
      </c>
      <c r="Y61" s="134">
        <f>IFERROR(IF($C61="All tumours (excl. NMSC)", VLOOKUP($Z61,Malignant_all_suppr!$A$4:$D$12,4,FALSE),IF($C61="All malignant tumours (excl. NMSC)",VLOOKUP($Z61,Malignant_all_suppr!$A$4:$D$12,4,FALSE),VLOOKUP($A61,TumourType_all_suppr!$A$4:$D$382,4,FALSE))),0)</f>
        <v>7668</v>
      </c>
    </row>
    <row r="62" spans="1:25" s="35" customFormat="1" ht="14.25" customHeight="1" x14ac:dyDescent="0.25">
      <c r="A62" s="130"/>
      <c r="B62" s="34"/>
      <c r="C62" s="142"/>
      <c r="D62" s="133"/>
      <c r="E62" s="98">
        <f>IF(E61="-","-",IF(ISBLANK(D61), "",ROUND((2*D61+1.96^2-(1.96*SQRT((1.96^2+4*D61*(1-E61)))))/(2*($X61+(1.96^2))), 3)))</f>
        <v>0.39400000000000002</v>
      </c>
      <c r="F62" s="98">
        <f>IF(E61="-","-",IF(ISBLANK(D61), "",ROUND((2*D61+1.96^2+(1.96*SQRT((1.96^2+4*D61*(1-E61)))))/(2*($X61+(1.96^2))), 3)))</f>
        <v>0.438</v>
      </c>
      <c r="G62" s="98">
        <f>IF(G61="-","-",IF(ISBLANK(D61), "",ROUND((2*D61+1.96^2-(1.96*SQRT((1.96^2+4*D61*(1-G61)))))/(2*($Y61+(1.96^2))), 3)))</f>
        <v>9.8000000000000004E-2</v>
      </c>
      <c r="H62" s="99">
        <f>IF(G61="-","-",IF(ISBLANK(D61), "",ROUND((2*D61+1.96^2+(1.96*SQRT((1.96^2+4*D61*(1-G61)))))/(2*($Y61+(1.96^2))), 3)))</f>
        <v>0.112</v>
      </c>
      <c r="I62" s="133"/>
      <c r="J62" s="98">
        <f>IF(J61="-","-",IF(ISBLANK(I61), "",ROUND((2*I61+1.96^2-(1.96*SQRT((1.96^2+4*I61*(1-J61)))))/(2*($X61+(1.96^2))), 3)))</f>
        <v>0.252</v>
      </c>
      <c r="K62" s="98">
        <f>IF(J61="-","-",IF(ISBLANK(I61), "",ROUND((2*I61+1.96^2+(1.96*SQRT((1.96^2+4*I61*(1-J61)))))/(2*($X61+(1.96^2))), 3)))</f>
        <v>0.29199999999999998</v>
      </c>
      <c r="L62" s="98">
        <f>IF(L61="-","-",IF(ISBLANK(I61), "",ROUND((2*I61+1.96^2-(1.96*SQRT((1.96^2+4*I61*(1-L61)))))/(2*($Y61+(1.96^2))), 3)))</f>
        <v>6.3E-2</v>
      </c>
      <c r="M62" s="99">
        <f>IF(L61="-","-",IF(ISBLANK(I61), "",ROUND((2*I61+1.96^2+(1.96*SQRT((1.96^2+4*I61*(1-L61)))))/(2*($Y61+(1.96^2))), 3)))</f>
        <v>7.4999999999999997E-2</v>
      </c>
      <c r="N62" s="133"/>
      <c r="O62" s="98">
        <f>IF(O61="-","-",IF(ISBLANK(N61), "",ROUND((2*N61+1.96^2-(1.96*SQRT((1.96^2+4*N61*(1-O61)))))/(2*($X61+(1.96^2))), 3)))</f>
        <v>0.104</v>
      </c>
      <c r="P62" s="98">
        <f>IF(O61="-","-",IF(ISBLANK(N61), "",ROUND((2*N61+1.96^2+(1.96*SQRT((1.96^2+4*N61*(1-O61)))))/(2*($X61+(1.96^2))), 3)))</f>
        <v>0.13200000000000001</v>
      </c>
      <c r="Q62" s="98">
        <f>IF(Q61="-","-",IF(ISBLANK(N61), "",ROUND((2*N61+1.96^2-(1.96*SQRT((1.96^2+4*N61*(1-Q61)))))/(2*($Y61+(1.96^2))), 3)))</f>
        <v>2.5999999999999999E-2</v>
      </c>
      <c r="R62" s="99">
        <f>IF(Q61="-","-",IF(ISBLANK(N61), "",ROUND((2*N61+1.96^2+(1.96*SQRT((1.96^2+4*N61*(1-Q61)))))/(2*($Y61+(1.96^2))), 3)))</f>
        <v>3.4000000000000002E-2</v>
      </c>
      <c r="S62" s="133"/>
      <c r="T62" s="98">
        <f>IF(T61="-","-",IF(ISBLANK(S61), "",ROUND((2*S61+1.96^2-(1.96*SQRT((1.96^2+4*S61*(1-T61)))))/(2*($X61+(1.96^2))), 3)))</f>
        <v>0.17799999999999999</v>
      </c>
      <c r="U62" s="98">
        <f>IF(T61="-","-",IF(ISBLANK(S61), "",ROUND((2*S61+1.96^2+(1.96*SQRT((1.96^2+4*S61*(1-T61)))))/(2*($X61+(1.96^2))), 3)))</f>
        <v>0.214</v>
      </c>
      <c r="V62" s="98">
        <f>IF(V61="-","-",IF(ISBLANK(S61), "",ROUND((2*S61+1.96^2-(1.96*SQRT((1.96^2+4*S61*(1-V61)))))/(2*($Y61+(1.96^2))), 3)))</f>
        <v>4.4999999999999998E-2</v>
      </c>
      <c r="W62" s="99">
        <f>IF(V61="-","-",IF(ISBLANK(S61), "",ROUND((2*S61+1.96^2+(1.96*SQRT((1.96^2+4*S61*(1-V61)))))/(2*($Y61+(1.96^2))), 3)))</f>
        <v>5.5E-2</v>
      </c>
      <c r="X62" s="133"/>
      <c r="Y62" s="136"/>
    </row>
    <row r="63" spans="1:25" s="35" customFormat="1" ht="14.25" customHeight="1" x14ac:dyDescent="0.25">
      <c r="A63" s="130" t="str">
        <f t="shared" ref="A63" si="31">CONCATENATE($C$5,C63)</f>
        <v>East MidlandsOesophagus</v>
      </c>
      <c r="B63" s="34"/>
      <c r="C63" s="141" t="s">
        <v>41</v>
      </c>
      <c r="D63" s="133">
        <f>IF($C63="All tumours (excl. NMSC)", SUMIF(Malignant_EP_suppr!$A$2:$A$13,$C$5&amp;" Total",INDEX(Malignant_EP_suppr!$A$2:$H$13,0,MATCH(D$5,Malignant_EP_suppr!$A$2:$H$2,0))),IF($C63="All malignant tumours (excl. NMSC)",SUMIF(Malignant_EP_suppr!$A$2:$A$13,$C$5&amp;"Malignant",INDEX(Malignant_EP_suppr!$A$2:$H$13,0,MATCH(D$5,Malignant_EP_suppr!$A$2:$H$2,0))),VLOOKUP($A63,TumourType_EP_suppr!$A$5:$H$383,VLOOKUP(D$5,$AC$7:$AD$11,2),FALSE)))</f>
        <v>456</v>
      </c>
      <c r="E63" s="137">
        <f>IFERROR(IF(D63="&lt;5","-",D63/$X63),"-")</f>
        <v>0.46107178968655205</v>
      </c>
      <c r="F63" s="137"/>
      <c r="G63" s="137">
        <f>IFERROR(IF(D63="&lt;5","-",D63/$Y63),"-")</f>
        <v>8.7406555491661875E-2</v>
      </c>
      <c r="H63" s="140"/>
      <c r="I63" s="133">
        <f>IF($C63="All tumours (excl. NMSC)", SUMIF(Malignant_EP_suppr!$A$2:$A$13,$C$5&amp;" Total",INDEX(Malignant_EP_suppr!$A$2:$H$13,0,MATCH(I$5,Malignant_EP_suppr!$A$2:$H$2,0))),IF($C63="All malignant tumours (excl. NMSC)",SUMIF(Malignant_EP_suppr!$A$2:$A$13,$C$5&amp;"Malignant",INDEX(Malignant_EP_suppr!$A$2:$H$13,0,MATCH(I$5,Malignant_EP_suppr!$A$2:$H$2,0))),VLOOKUP($A63,TumourType_EP_suppr!$A$5:$H$383,VLOOKUP(I$5,$AC$7:$AD$11,2),FALSE)))</f>
        <v>279</v>
      </c>
      <c r="J63" s="137">
        <f t="shared" si="1"/>
        <v>0.28210313447927199</v>
      </c>
      <c r="K63" s="137"/>
      <c r="L63" s="137">
        <f>IFERROR(IF(I63="&lt;5","-",I63/$Y63),"-")</f>
        <v>5.3479010925819435E-2</v>
      </c>
      <c r="M63" s="138"/>
      <c r="N63" s="133">
        <f>IF($C63="All tumours (excl. NMSC)", SUMIF(Malignant_EP_suppr!$A$2:$A$13,$C$5&amp;" Total",INDEX(Malignant_EP_suppr!$A$2:$H$13,0,MATCH(N$5,Malignant_EP_suppr!$A$2:$H$2,0))),IF($C63="All malignant tumours (excl. NMSC)",SUMIF(Malignant_EP_suppr!$A$2:$A$13,$C$5&amp;"Malignant",INDEX(Malignant_EP_suppr!$A$2:$H$13,0,MATCH(N$5,Malignant_EP_suppr!$A$2:$H$2,0))),VLOOKUP($A63,TumourType_EP_suppr!$A$5:$H$383,VLOOKUP(N$5,$AC$7:$AD$11,2),FALSE)))</f>
        <v>146</v>
      </c>
      <c r="O63" s="137">
        <f t="shared" si="2"/>
        <v>0.14762386248736098</v>
      </c>
      <c r="P63" s="137"/>
      <c r="Q63" s="137">
        <f>IFERROR(IF(N63="&lt;5","-",N63/$Y63),"-")</f>
        <v>2.7985432240751389E-2</v>
      </c>
      <c r="R63" s="140"/>
      <c r="S63" s="133">
        <f>IF($C63="All tumours (excl. NMSC)", SUMIF(Malignant_EP_suppr!$A$2:$A$13,$C$5&amp;" Total",INDEX(Malignant_EP_suppr!$A$2:$H$13,0,MATCH(S$5,Malignant_EP_suppr!$A$2:$H$2,0))),IF($C63="All malignant tumours (excl. NMSC)",SUMIF(Malignant_EP_suppr!$A$2:$A$13,$C$5&amp;"Malignant",INDEX(Malignant_EP_suppr!$A$2:$H$13,0,MATCH(S$5,Malignant_EP_suppr!$A$2:$H$2,0))),VLOOKUP($A63,TumourType_EP_suppr!$A$5:$H$383,VLOOKUP(S$5,$AC$7:$AD$11,2),FALSE)))</f>
        <v>108</v>
      </c>
      <c r="T63" s="137">
        <f t="shared" si="3"/>
        <v>0.10920121334681497</v>
      </c>
      <c r="U63" s="137"/>
      <c r="V63" s="137">
        <f>IFERROR(IF(S63="&lt;5","-",S63/$Y63),"-")</f>
        <v>2.0701552616446232E-2</v>
      </c>
      <c r="W63" s="138"/>
      <c r="X63" s="133">
        <f>IF($C63="All tumours (excl. NMSC)", SUMIF(Malignant_EP_suppr!$A$2:$A$13,$C$5&amp;" Total",INDEX(Malignant_EP_suppr!$A$2:$H$13,0,MATCH(X$5,Malignant_EP_suppr!$A$2:$H$2,0))),IF($C63="All malignant tumours (excl. NMSC)",SUMIF(Malignant_EP_suppr!$A$2:$A$13,$C$5&amp;"Malignant",INDEX(Malignant_EP_suppr!$A$2:$H$13,0,MATCH(X$5,Malignant_EP_suppr!$A$2:$H$2,0))),VLOOKUP($A63,TumourType_EP_suppr!$A$5:$H$383,VLOOKUP(X$5,$AC$7:$AD$11,2),FALSE)))</f>
        <v>989</v>
      </c>
      <c r="Y63" s="134">
        <f>IFERROR(IF($C63="All tumours (excl. NMSC)", VLOOKUP($Z63,Malignant_all_suppr!$A$4:$D$12,4,FALSE),IF($C63="All malignant tumours (excl. NMSC)",VLOOKUP($Z63,Malignant_all_suppr!$A$4:$D$12,4,FALSE),VLOOKUP($A63,TumourType_all_suppr!$A$4:$D$382,4,FALSE))),0)</f>
        <v>5217</v>
      </c>
    </row>
    <row r="64" spans="1:25" s="35" customFormat="1" ht="14.25" customHeight="1" x14ac:dyDescent="0.25">
      <c r="A64" s="130"/>
      <c r="B64" s="34"/>
      <c r="C64" s="142"/>
      <c r="D64" s="133"/>
      <c r="E64" s="98">
        <f>IF(E63="-","-",IF(ISBLANK(D63), "",ROUND((2*D63+1.96^2-(1.96*SQRT((1.96^2+4*D63*(1-E63)))))/(2*($X63+(1.96^2))), 3)))</f>
        <v>0.43</v>
      </c>
      <c r="F64" s="98">
        <f>IF(E63="-","-",IF(ISBLANK(D63), "",ROUND((2*D63+1.96^2+(1.96*SQRT((1.96^2+4*D63*(1-E63)))))/(2*($X63+(1.96^2))), 3)))</f>
        <v>0.49199999999999999</v>
      </c>
      <c r="G64" s="98">
        <f>IF(G63="-","-",IF(ISBLANK(D63), "",ROUND((2*D63+1.96^2-(1.96*SQRT((1.96^2+4*D63*(1-G63)))))/(2*($Y63+(1.96^2))), 3)))</f>
        <v>0.08</v>
      </c>
      <c r="H64" s="99">
        <f>IF(G63="-","-",IF(ISBLANK(D63), "",ROUND((2*D63+1.96^2+(1.96*SQRT((1.96^2+4*D63*(1-G63)))))/(2*($Y63+(1.96^2))), 3)))</f>
        <v>9.5000000000000001E-2</v>
      </c>
      <c r="I64" s="133"/>
      <c r="J64" s="98">
        <f>IF(J63="-","-",IF(ISBLANK(I63), "",ROUND((2*I63+1.96^2-(1.96*SQRT((1.96^2+4*I63*(1-J63)))))/(2*($X63+(1.96^2))), 3)))</f>
        <v>0.255</v>
      </c>
      <c r="K64" s="98">
        <f>IF(J63="-","-",IF(ISBLANK(I63), "",ROUND((2*I63+1.96^2+(1.96*SQRT((1.96^2+4*I63*(1-J63)))))/(2*($X63+(1.96^2))), 3)))</f>
        <v>0.311</v>
      </c>
      <c r="L64" s="98">
        <f>IF(L63="-","-",IF(ISBLANK(I63), "",ROUND((2*I63+1.96^2-(1.96*SQRT((1.96^2+4*I63*(1-L63)))))/(2*($Y63+(1.96^2))), 3)))</f>
        <v>4.8000000000000001E-2</v>
      </c>
      <c r="M64" s="99">
        <f>IF(L63="-","-",IF(ISBLANK(I63), "",ROUND((2*I63+1.96^2+(1.96*SQRT((1.96^2+4*I63*(1-L63)))))/(2*($Y63+(1.96^2))), 3)))</f>
        <v>0.06</v>
      </c>
      <c r="N64" s="133"/>
      <c r="O64" s="98">
        <f>IF(O63="-","-",IF(ISBLANK(N63), "",ROUND((2*N63+1.96^2-(1.96*SQRT((1.96^2+4*N63*(1-O63)))))/(2*($X63+(1.96^2))), 3)))</f>
        <v>0.127</v>
      </c>
      <c r="P64" s="98">
        <f>IF(O63="-","-",IF(ISBLANK(N63), "",ROUND((2*N63+1.96^2+(1.96*SQRT((1.96^2+4*N63*(1-O63)))))/(2*($X63+(1.96^2))), 3)))</f>
        <v>0.17100000000000001</v>
      </c>
      <c r="Q64" s="98">
        <f>IF(Q63="-","-",IF(ISBLANK(N63), "",ROUND((2*N63+1.96^2-(1.96*SQRT((1.96^2+4*N63*(1-Q63)))))/(2*($Y63+(1.96^2))), 3)))</f>
        <v>2.4E-2</v>
      </c>
      <c r="R64" s="99">
        <f>IF(Q63="-","-",IF(ISBLANK(N63), "",ROUND((2*N63+1.96^2+(1.96*SQRT((1.96^2+4*N63*(1-Q63)))))/(2*($Y63+(1.96^2))), 3)))</f>
        <v>3.3000000000000002E-2</v>
      </c>
      <c r="S64" s="133"/>
      <c r="T64" s="98">
        <f>IF(T63="-","-",IF(ISBLANK(S63), "",ROUND((2*S63+1.96^2-(1.96*SQRT((1.96^2+4*S63*(1-T63)))))/(2*($X63+(1.96^2))), 3)))</f>
        <v>9.0999999999999998E-2</v>
      </c>
      <c r="U64" s="98">
        <f>IF(T63="-","-",IF(ISBLANK(S63), "",ROUND((2*S63+1.96^2+(1.96*SQRT((1.96^2+4*S63*(1-T63)))))/(2*($X63+(1.96^2))), 3)))</f>
        <v>0.13</v>
      </c>
      <c r="V64" s="98">
        <f>IF(V63="-","-",IF(ISBLANK(S63), "",ROUND((2*S63+1.96^2-(1.96*SQRT((1.96^2+4*S63*(1-V63)))))/(2*($Y63+(1.96^2))), 3)))</f>
        <v>1.7000000000000001E-2</v>
      </c>
      <c r="W64" s="99">
        <f>IF(V63="-","-",IF(ISBLANK(S63), "",ROUND((2*S63+1.96^2+(1.96*SQRT((1.96^2+4*S63*(1-V63)))))/(2*($Y63+(1.96^2))), 3)))</f>
        <v>2.5000000000000001E-2</v>
      </c>
      <c r="X64" s="133"/>
      <c r="Y64" s="136"/>
    </row>
    <row r="65" spans="1:25" s="35" customFormat="1" ht="14.25" customHeight="1" x14ac:dyDescent="0.25">
      <c r="A65" s="130" t="str">
        <f t="shared" ref="A65" si="32">CONCATENATE($C$5,C65)</f>
        <v>East MidlandsOther and unspecified urinary</v>
      </c>
      <c r="B65" s="34"/>
      <c r="C65" s="141" t="s">
        <v>32</v>
      </c>
      <c r="D65" s="133">
        <f>IF($C65="All tumours (excl. NMSC)", SUMIF(Malignant_EP_suppr!$A$2:$A$13,$C$5&amp;" Total",INDEX(Malignant_EP_suppr!$A$2:$H$13,0,MATCH(D$5,Malignant_EP_suppr!$A$2:$H$2,0))),IF($C65="All malignant tumours (excl. NMSC)",SUMIF(Malignant_EP_suppr!$A$2:$A$13,$C$5&amp;"Malignant",INDEX(Malignant_EP_suppr!$A$2:$H$13,0,MATCH(D$5,Malignant_EP_suppr!$A$2:$H$2,0))),VLOOKUP($A65,TumourType_EP_suppr!$A$5:$H$383,VLOOKUP(D$5,$AC$7:$AD$11,2),FALSE)))</f>
        <v>67</v>
      </c>
      <c r="E65" s="137">
        <f>IFERROR(IF(D65="&lt;5","-",D65/$X65),"-")</f>
        <v>0.53600000000000003</v>
      </c>
      <c r="F65" s="137"/>
      <c r="G65" s="137">
        <f>IFERROR(IF(D65="&lt;5","-",D65/$Y65),"-")</f>
        <v>8.8624338624338619E-2</v>
      </c>
      <c r="H65" s="140"/>
      <c r="I65" s="133">
        <f>IF($C65="All tumours (excl. NMSC)", SUMIF(Malignant_EP_suppr!$A$2:$A$13,$C$5&amp;" Total",INDEX(Malignant_EP_suppr!$A$2:$H$13,0,MATCH(I$5,Malignant_EP_suppr!$A$2:$H$2,0))),IF($C65="All malignant tumours (excl. NMSC)",SUMIF(Malignant_EP_suppr!$A$2:$A$13,$C$5&amp;"Malignant",INDEX(Malignant_EP_suppr!$A$2:$H$13,0,MATCH(I$5,Malignant_EP_suppr!$A$2:$H$2,0))),VLOOKUP($A65,TumourType_EP_suppr!$A$5:$H$383,VLOOKUP(I$5,$AC$7:$AD$11,2),FALSE)))</f>
        <v>32</v>
      </c>
      <c r="J65" s="137">
        <f t="shared" si="1"/>
        <v>0.25600000000000001</v>
      </c>
      <c r="K65" s="137"/>
      <c r="L65" s="137">
        <f>IFERROR(IF(I65="&lt;5","-",I65/$Y65),"-")</f>
        <v>4.2328042328042326E-2</v>
      </c>
      <c r="M65" s="138"/>
      <c r="N65" s="133">
        <f>IF($C65="All tumours (excl. NMSC)", SUMIF(Malignant_EP_suppr!$A$2:$A$13,$C$5&amp;" Total",INDEX(Malignant_EP_suppr!$A$2:$H$13,0,MATCH(N$5,Malignant_EP_suppr!$A$2:$H$2,0))),IF($C65="All malignant tumours (excl. NMSC)",SUMIF(Malignant_EP_suppr!$A$2:$A$13,$C$5&amp;"Malignant",INDEX(Malignant_EP_suppr!$A$2:$H$13,0,MATCH(N$5,Malignant_EP_suppr!$A$2:$H$2,0))),VLOOKUP($A65,TumourType_EP_suppr!$A$5:$H$383,VLOOKUP(N$5,$AC$7:$AD$11,2),FALSE)))</f>
        <v>9</v>
      </c>
      <c r="O65" s="137">
        <f t="shared" si="2"/>
        <v>7.1999999999999995E-2</v>
      </c>
      <c r="P65" s="137"/>
      <c r="Q65" s="137">
        <f>IFERROR(IF(N65="&lt;5","-",N65/$Y65),"-")</f>
        <v>1.1904761904761904E-2</v>
      </c>
      <c r="R65" s="140"/>
      <c r="S65" s="133">
        <f>IF($C65="All tumours (excl. NMSC)", SUMIF(Malignant_EP_suppr!$A$2:$A$13,$C$5&amp;" Total",INDEX(Malignant_EP_suppr!$A$2:$H$13,0,MATCH(S$5,Malignant_EP_suppr!$A$2:$H$2,0))),IF($C65="All malignant tumours (excl. NMSC)",SUMIF(Malignant_EP_suppr!$A$2:$A$13,$C$5&amp;"Malignant",INDEX(Malignant_EP_suppr!$A$2:$H$13,0,MATCH(S$5,Malignant_EP_suppr!$A$2:$H$2,0))),VLOOKUP($A65,TumourType_EP_suppr!$A$5:$H$383,VLOOKUP(S$5,$AC$7:$AD$11,2),FALSE)))</f>
        <v>17</v>
      </c>
      <c r="T65" s="137">
        <f t="shared" si="3"/>
        <v>0.13600000000000001</v>
      </c>
      <c r="U65" s="137"/>
      <c r="V65" s="137">
        <f>IFERROR(IF(S65="&lt;5","-",S65/$Y65),"-")</f>
        <v>2.2486772486772486E-2</v>
      </c>
      <c r="W65" s="138"/>
      <c r="X65" s="133">
        <f>IF($C65="All tumours (excl. NMSC)", SUMIF(Malignant_EP_suppr!$A$2:$A$13,$C$5&amp;" Total",INDEX(Malignant_EP_suppr!$A$2:$H$13,0,MATCH(X$5,Malignant_EP_suppr!$A$2:$H$2,0))),IF($C65="All malignant tumours (excl. NMSC)",SUMIF(Malignant_EP_suppr!$A$2:$A$13,$C$5&amp;"Malignant",INDEX(Malignant_EP_suppr!$A$2:$H$13,0,MATCH(X$5,Malignant_EP_suppr!$A$2:$H$2,0))),VLOOKUP($A65,TumourType_EP_suppr!$A$5:$H$383,VLOOKUP(X$5,$AC$7:$AD$11,2),FALSE)))</f>
        <v>125</v>
      </c>
      <c r="Y65" s="134">
        <f>IFERROR(IF($C65="All tumours (excl. NMSC)", VLOOKUP($Z65,Malignant_all_suppr!$A$4:$D$12,4,FALSE),IF($C65="All malignant tumours (excl. NMSC)",VLOOKUP($Z65,Malignant_all_suppr!$A$4:$D$12,4,FALSE),VLOOKUP($A65,TumourType_all_suppr!$A$4:$D$382,4,FALSE))),0)</f>
        <v>756</v>
      </c>
    </row>
    <row r="66" spans="1:25" s="35" customFormat="1" ht="14.25" customHeight="1" x14ac:dyDescent="0.25">
      <c r="A66" s="130"/>
      <c r="B66" s="34"/>
      <c r="C66" s="142"/>
      <c r="D66" s="133"/>
      <c r="E66" s="98">
        <f>IF(E65="-","-",IF(ISBLANK(D65), "",ROUND((2*D65+1.96^2-(1.96*SQRT((1.96^2+4*D65*(1-E65)))))/(2*($X65+(1.96^2))), 3)))</f>
        <v>0.44900000000000001</v>
      </c>
      <c r="F66" s="98">
        <f>IF(E65="-","-",IF(ISBLANK(D65), "",ROUND((2*D65+1.96^2+(1.96*SQRT((1.96^2+4*D65*(1-E65)))))/(2*($X65+(1.96^2))), 3)))</f>
        <v>0.621</v>
      </c>
      <c r="G66" s="98">
        <f>IF(G65="-","-",IF(ISBLANK(D65), "",ROUND((2*D65+1.96^2-(1.96*SQRT((1.96^2+4*D65*(1-G65)))))/(2*($Y65+(1.96^2))), 3)))</f>
        <v>7.0000000000000007E-2</v>
      </c>
      <c r="H66" s="99">
        <f>IF(G65="-","-",IF(ISBLANK(D65), "",ROUND((2*D65+1.96^2+(1.96*SQRT((1.96^2+4*D65*(1-G65)))))/(2*($Y65+(1.96^2))), 3)))</f>
        <v>0.111</v>
      </c>
      <c r="I66" s="133"/>
      <c r="J66" s="98">
        <f>IF(J65="-","-",IF(ISBLANK(I65), "",ROUND((2*I65+1.96^2-(1.96*SQRT((1.96^2+4*I65*(1-J65)))))/(2*($X65+(1.96^2))), 3)))</f>
        <v>0.188</v>
      </c>
      <c r="K66" s="98">
        <f>IF(J65="-","-",IF(ISBLANK(I65), "",ROUND((2*I65+1.96^2+(1.96*SQRT((1.96^2+4*I65*(1-J65)))))/(2*($X65+(1.96^2))), 3)))</f>
        <v>0.33900000000000002</v>
      </c>
      <c r="L66" s="98">
        <f>IF(L65="-","-",IF(ISBLANK(I65), "",ROUND((2*I65+1.96^2-(1.96*SQRT((1.96^2+4*I65*(1-L65)))))/(2*($Y65+(1.96^2))), 3)))</f>
        <v>0.03</v>
      </c>
      <c r="M66" s="99">
        <f>IF(L65="-","-",IF(ISBLANK(I65), "",ROUND((2*I65+1.96^2+(1.96*SQRT((1.96^2+4*I65*(1-L65)))))/(2*($Y65+(1.96^2))), 3)))</f>
        <v>5.8999999999999997E-2</v>
      </c>
      <c r="N66" s="133"/>
      <c r="O66" s="98">
        <f>IF(O65="-","-",IF(ISBLANK(N65), "",ROUND((2*N65+1.96^2-(1.96*SQRT((1.96^2+4*N65*(1-O65)))))/(2*($X65+(1.96^2))), 3)))</f>
        <v>3.7999999999999999E-2</v>
      </c>
      <c r="P66" s="98">
        <f>IF(O65="-","-",IF(ISBLANK(N65), "",ROUND((2*N65+1.96^2+(1.96*SQRT((1.96^2+4*N65*(1-O65)))))/(2*($X65+(1.96^2))), 3)))</f>
        <v>0.13100000000000001</v>
      </c>
      <c r="Q66" s="98">
        <f>IF(Q65="-","-",IF(ISBLANK(N65), "",ROUND((2*N65+1.96^2-(1.96*SQRT((1.96^2+4*N65*(1-Q65)))))/(2*($Y65+(1.96^2))), 3)))</f>
        <v>6.0000000000000001E-3</v>
      </c>
      <c r="R66" s="99">
        <f>IF(Q65="-","-",IF(ISBLANK(N65), "",ROUND((2*N65+1.96^2+(1.96*SQRT((1.96^2+4*N65*(1-Q65)))))/(2*($Y65+(1.96^2))), 3)))</f>
        <v>2.1999999999999999E-2</v>
      </c>
      <c r="S66" s="133"/>
      <c r="T66" s="98">
        <f>IF(T65="-","-",IF(ISBLANK(S65), "",ROUND((2*S65+1.96^2-(1.96*SQRT((1.96^2+4*S65*(1-T65)))))/(2*($X65+(1.96^2))), 3)))</f>
        <v>8.6999999999999994E-2</v>
      </c>
      <c r="U66" s="98">
        <f>IF(T65="-","-",IF(ISBLANK(S65), "",ROUND((2*S65+1.96^2+(1.96*SQRT((1.96^2+4*S65*(1-T65)))))/(2*($X65+(1.96^2))), 3)))</f>
        <v>0.20699999999999999</v>
      </c>
      <c r="V66" s="98">
        <f>IF(V65="-","-",IF(ISBLANK(S65), "",ROUND((2*S65+1.96^2-(1.96*SQRT((1.96^2+4*S65*(1-V65)))))/(2*($Y65+(1.96^2))), 3)))</f>
        <v>1.4E-2</v>
      </c>
      <c r="W66" s="99">
        <f>IF(V65="-","-",IF(ISBLANK(S65), "",ROUND((2*S65+1.96^2+(1.96*SQRT((1.96^2+4*S65*(1-V65)))))/(2*($Y65+(1.96^2))), 3)))</f>
        <v>3.5999999999999997E-2</v>
      </c>
      <c r="X66" s="133"/>
      <c r="Y66" s="136"/>
    </row>
    <row r="67" spans="1:25" s="35" customFormat="1" ht="14.25" customHeight="1" x14ac:dyDescent="0.25">
      <c r="A67" s="130" t="str">
        <f t="shared" ref="A67" si="33">CONCATENATE($C$5,C67)</f>
        <v>East MidlandsOther CNS and intracranial tumours</v>
      </c>
      <c r="B67" s="34"/>
      <c r="C67" s="141" t="s">
        <v>17</v>
      </c>
      <c r="D67" s="133">
        <f>IF($C67="All tumours (excl. NMSC)", SUMIF(Malignant_EP_suppr!$A$2:$A$13,$C$5&amp;" Total",INDEX(Malignant_EP_suppr!$A$2:$H$13,0,MATCH(D$5,Malignant_EP_suppr!$A$2:$H$2,0))),IF($C67="All malignant tumours (excl. NMSC)",SUMIF(Malignant_EP_suppr!$A$2:$A$13,$C$5&amp;"Malignant",INDEX(Malignant_EP_suppr!$A$2:$H$13,0,MATCH(D$5,Malignant_EP_suppr!$A$2:$H$2,0))),VLOOKUP($A67,TumourType_EP_suppr!$A$5:$H$383,VLOOKUP(D$5,$AC$7:$AD$11,2),FALSE)))</f>
        <v>76</v>
      </c>
      <c r="E67" s="137">
        <f>IFERROR(IF(D67="&lt;5","-",D67/$X67),"-")</f>
        <v>0.34703196347031962</v>
      </c>
      <c r="F67" s="137"/>
      <c r="G67" s="137">
        <f>IFERROR(IF(D67="&lt;5","-",D67/$Y67),"-")</f>
        <v>7.8269824922760037E-2</v>
      </c>
      <c r="H67" s="140"/>
      <c r="I67" s="133">
        <f>IF($C67="All tumours (excl. NMSC)", SUMIF(Malignant_EP_suppr!$A$2:$A$13,$C$5&amp;" Total",INDEX(Malignant_EP_suppr!$A$2:$H$13,0,MATCH(I$5,Malignant_EP_suppr!$A$2:$H$2,0))),IF($C67="All malignant tumours (excl. NMSC)",SUMIF(Malignant_EP_suppr!$A$2:$A$13,$C$5&amp;"Malignant",INDEX(Malignant_EP_suppr!$A$2:$H$13,0,MATCH(I$5,Malignant_EP_suppr!$A$2:$H$2,0))),VLOOKUP($A67,TumourType_EP_suppr!$A$5:$H$383,VLOOKUP(I$5,$AC$7:$AD$11,2),FALSE)))</f>
        <v>29</v>
      </c>
      <c r="J67" s="137">
        <f t="shared" si="1"/>
        <v>0.13242009132420091</v>
      </c>
      <c r="K67" s="137"/>
      <c r="L67" s="137">
        <f>IFERROR(IF(I67="&lt;5","-",I67/$Y67),"-")</f>
        <v>2.9866117404737384E-2</v>
      </c>
      <c r="M67" s="138"/>
      <c r="N67" s="133">
        <f>IF($C67="All tumours (excl. NMSC)", SUMIF(Malignant_EP_suppr!$A$2:$A$13,$C$5&amp;" Total",INDEX(Malignant_EP_suppr!$A$2:$H$13,0,MATCH(N$5,Malignant_EP_suppr!$A$2:$H$2,0))),IF($C67="All malignant tumours (excl. NMSC)",SUMIF(Malignant_EP_suppr!$A$2:$A$13,$C$5&amp;"Malignant",INDEX(Malignant_EP_suppr!$A$2:$H$13,0,MATCH(N$5,Malignant_EP_suppr!$A$2:$H$2,0))),VLOOKUP($A67,TumourType_EP_suppr!$A$5:$H$383,VLOOKUP(N$5,$AC$7:$AD$11,2),FALSE)))</f>
        <v>19</v>
      </c>
      <c r="O67" s="137">
        <f t="shared" si="2"/>
        <v>8.6757990867579904E-2</v>
      </c>
      <c r="P67" s="137"/>
      <c r="Q67" s="137">
        <f>IFERROR(IF(N67="&lt;5","-",N67/$Y67),"-")</f>
        <v>1.9567456230690009E-2</v>
      </c>
      <c r="R67" s="140"/>
      <c r="S67" s="133">
        <f>IF($C67="All tumours (excl. NMSC)", SUMIF(Malignant_EP_suppr!$A$2:$A$13,$C$5&amp;" Total",INDEX(Malignant_EP_suppr!$A$2:$H$13,0,MATCH(S$5,Malignant_EP_suppr!$A$2:$H$2,0))),IF($C67="All malignant tumours (excl. NMSC)",SUMIF(Malignant_EP_suppr!$A$2:$A$13,$C$5&amp;"Malignant",INDEX(Malignant_EP_suppr!$A$2:$H$13,0,MATCH(S$5,Malignant_EP_suppr!$A$2:$H$2,0))),VLOOKUP($A67,TumourType_EP_suppr!$A$5:$H$383,VLOOKUP(S$5,$AC$7:$AD$11,2),FALSE)))</f>
        <v>95</v>
      </c>
      <c r="T67" s="137">
        <f t="shared" si="3"/>
        <v>0.43378995433789952</v>
      </c>
      <c r="U67" s="137"/>
      <c r="V67" s="137">
        <f>IFERROR(IF(S67="&lt;5","-",S67/$Y67),"-")</f>
        <v>9.7837281153450056E-2</v>
      </c>
      <c r="W67" s="138"/>
      <c r="X67" s="133">
        <f>IF($C67="All tumours (excl. NMSC)", SUMIF(Malignant_EP_suppr!$A$2:$A$13,$C$5&amp;" Total",INDEX(Malignant_EP_suppr!$A$2:$H$13,0,MATCH(X$5,Malignant_EP_suppr!$A$2:$H$2,0))),IF($C67="All malignant tumours (excl. NMSC)",SUMIF(Malignant_EP_suppr!$A$2:$A$13,$C$5&amp;"Malignant",INDEX(Malignant_EP_suppr!$A$2:$H$13,0,MATCH(X$5,Malignant_EP_suppr!$A$2:$H$2,0))),VLOOKUP($A67,TumourType_EP_suppr!$A$5:$H$383,VLOOKUP(X$5,$AC$7:$AD$11,2),FALSE)))</f>
        <v>219</v>
      </c>
      <c r="Y67" s="134">
        <f>IFERROR(IF($C67="All tumours (excl. NMSC)", VLOOKUP($Z67,Malignant_all_suppr!$A$4:$D$12,4,FALSE),IF($C67="All malignant tumours (excl. NMSC)",VLOOKUP($Z67,Malignant_all_suppr!$A$4:$D$12,4,FALSE),VLOOKUP($A67,TumourType_all_suppr!$A$4:$D$382,4,FALSE))),0)</f>
        <v>971</v>
      </c>
    </row>
    <row r="68" spans="1:25" s="35" customFormat="1" ht="14.25" customHeight="1" x14ac:dyDescent="0.25">
      <c r="A68" s="130"/>
      <c r="B68" s="34"/>
      <c r="C68" s="142"/>
      <c r="D68" s="133"/>
      <c r="E68" s="98">
        <f>IF(E67="-","-",IF(ISBLANK(D67), "",ROUND((2*D67+1.96^2-(1.96*SQRT((1.96^2+4*D67*(1-E67)))))/(2*($X67+(1.96^2))), 3)))</f>
        <v>0.28699999999999998</v>
      </c>
      <c r="F68" s="98">
        <f>IF(E67="-","-",IF(ISBLANK(D67), "",ROUND((2*D67+1.96^2+(1.96*SQRT((1.96^2+4*D67*(1-E67)))))/(2*($X67+(1.96^2))), 3)))</f>
        <v>0.41199999999999998</v>
      </c>
      <c r="G68" s="98">
        <f>IF(G67="-","-",IF(ISBLANK(D67), "",ROUND((2*D67+1.96^2-(1.96*SQRT((1.96^2+4*D67*(1-G67)))))/(2*($Y67+(1.96^2))), 3)))</f>
        <v>6.3E-2</v>
      </c>
      <c r="H68" s="99">
        <f>IF(G67="-","-",IF(ISBLANK(D67), "",ROUND((2*D67+1.96^2+(1.96*SQRT((1.96^2+4*D67*(1-G67)))))/(2*($Y67+(1.96^2))), 3)))</f>
        <v>9.7000000000000003E-2</v>
      </c>
      <c r="I68" s="133"/>
      <c r="J68" s="98">
        <f>IF(J67="-","-",IF(ISBLANK(I67), "",ROUND((2*I67+1.96^2-(1.96*SQRT((1.96^2+4*I67*(1-J67)))))/(2*($X67+(1.96^2))), 3)))</f>
        <v>9.4E-2</v>
      </c>
      <c r="K68" s="98">
        <f>IF(J67="-","-",IF(ISBLANK(I67), "",ROUND((2*I67+1.96^2+(1.96*SQRT((1.96^2+4*I67*(1-J67)))))/(2*($X67+(1.96^2))), 3)))</f>
        <v>0.184</v>
      </c>
      <c r="L68" s="98">
        <f>IF(L67="-","-",IF(ISBLANK(I67), "",ROUND((2*I67+1.96^2-(1.96*SQRT((1.96^2+4*I67*(1-L67)))))/(2*($Y67+(1.96^2))), 3)))</f>
        <v>2.1000000000000001E-2</v>
      </c>
      <c r="M68" s="99">
        <f>IF(L67="-","-",IF(ISBLANK(I67), "",ROUND((2*I67+1.96^2+(1.96*SQRT((1.96^2+4*I67*(1-L67)))))/(2*($Y67+(1.96^2))), 3)))</f>
        <v>4.2999999999999997E-2</v>
      </c>
      <c r="N68" s="133"/>
      <c r="O68" s="98">
        <f>IF(O67="-","-",IF(ISBLANK(N67), "",ROUND((2*N67+1.96^2-(1.96*SQRT((1.96^2+4*N67*(1-O67)))))/(2*($X67+(1.96^2))), 3)))</f>
        <v>5.6000000000000001E-2</v>
      </c>
      <c r="P68" s="98">
        <f>IF(O67="-","-",IF(ISBLANK(N67), "",ROUND((2*N67+1.96^2+(1.96*SQRT((1.96^2+4*N67*(1-O67)))))/(2*($X67+(1.96^2))), 3)))</f>
        <v>0.13200000000000001</v>
      </c>
      <c r="Q68" s="98">
        <f>IF(Q67="-","-",IF(ISBLANK(N67), "",ROUND((2*N67+1.96^2-(1.96*SQRT((1.96^2+4*N67*(1-Q67)))))/(2*($Y67+(1.96^2))), 3)))</f>
        <v>1.2999999999999999E-2</v>
      </c>
      <c r="R68" s="99">
        <f>IF(Q67="-","-",IF(ISBLANK(N67), "",ROUND((2*N67+1.96^2+(1.96*SQRT((1.96^2+4*N67*(1-Q67)))))/(2*($Y67+(1.96^2))), 3)))</f>
        <v>0.03</v>
      </c>
      <c r="S68" s="133"/>
      <c r="T68" s="98">
        <f>IF(T67="-","-",IF(ISBLANK(S67), "",ROUND((2*S67+1.96^2-(1.96*SQRT((1.96^2+4*S67*(1-T67)))))/(2*($X67+(1.96^2))), 3)))</f>
        <v>0.37</v>
      </c>
      <c r="U68" s="98">
        <f>IF(T67="-","-",IF(ISBLANK(S67), "",ROUND((2*S67+1.96^2+(1.96*SQRT((1.96^2+4*S67*(1-T67)))))/(2*($X67+(1.96^2))), 3)))</f>
        <v>0.5</v>
      </c>
      <c r="V68" s="98">
        <f>IF(V67="-","-",IF(ISBLANK(S67), "",ROUND((2*S67+1.96^2-(1.96*SQRT((1.96^2+4*S67*(1-V67)))))/(2*($Y67+(1.96^2))), 3)))</f>
        <v>8.1000000000000003E-2</v>
      </c>
      <c r="W68" s="99">
        <f>IF(V67="-","-",IF(ISBLANK(S67), "",ROUND((2*S67+1.96^2+(1.96*SQRT((1.96^2+4*S67*(1-V67)))))/(2*($Y67+(1.96^2))), 3)))</f>
        <v>0.11799999999999999</v>
      </c>
      <c r="X68" s="133"/>
      <c r="Y68" s="136"/>
    </row>
    <row r="69" spans="1:25" s="35" customFormat="1" ht="14.25" customHeight="1" x14ac:dyDescent="0.25">
      <c r="A69" s="130" t="str">
        <f t="shared" ref="A69" si="34">CONCATENATE($C$5,C69)</f>
        <v>East MidlandsOther haematological malignancies</v>
      </c>
      <c r="B69" s="34"/>
      <c r="C69" s="141" t="s">
        <v>36</v>
      </c>
      <c r="D69" s="133">
        <f>IF($C69="All tumours (excl. NMSC)", SUMIF(Malignant_EP_suppr!$A$2:$A$13,$C$5&amp;" Total",INDEX(Malignant_EP_suppr!$A$2:$H$13,0,MATCH(D$5,Malignant_EP_suppr!$A$2:$H$2,0))),IF($C69="All malignant tumours (excl. NMSC)",SUMIF(Malignant_EP_suppr!$A$2:$A$13,$C$5&amp;"Malignant",INDEX(Malignant_EP_suppr!$A$2:$H$13,0,MATCH(D$5,Malignant_EP_suppr!$A$2:$H$2,0))),VLOOKUP($A69,TumourType_EP_suppr!$A$5:$H$383,VLOOKUP(D$5,$AC$7:$AD$11,2),FALSE)))</f>
        <v>126</v>
      </c>
      <c r="E69" s="137">
        <f>IFERROR(IF(D69="&lt;5","-",D69/$X69),"-")</f>
        <v>0.46494464944649444</v>
      </c>
      <c r="F69" s="137"/>
      <c r="G69" s="137">
        <f>IFERROR(IF(D69="&lt;5","-",D69/$Y69),"-")</f>
        <v>0.14466130884041331</v>
      </c>
      <c r="H69" s="140"/>
      <c r="I69" s="133">
        <f>IF($C69="All tumours (excl. NMSC)", SUMIF(Malignant_EP_suppr!$A$2:$A$13,$C$5&amp;" Total",INDEX(Malignant_EP_suppr!$A$2:$H$13,0,MATCH(I$5,Malignant_EP_suppr!$A$2:$H$2,0))),IF($C69="All malignant tumours (excl. NMSC)",SUMIF(Malignant_EP_suppr!$A$2:$A$13,$C$5&amp;"Malignant",INDEX(Malignant_EP_suppr!$A$2:$H$13,0,MATCH(I$5,Malignant_EP_suppr!$A$2:$H$2,0))),VLOOKUP($A69,TumourType_EP_suppr!$A$5:$H$383,VLOOKUP(I$5,$AC$7:$AD$11,2),FALSE)))</f>
        <v>71</v>
      </c>
      <c r="J69" s="137">
        <f t="shared" si="1"/>
        <v>0.26199261992619927</v>
      </c>
      <c r="K69" s="137"/>
      <c r="L69" s="137">
        <f>IFERROR(IF(I69="&lt;5","-",I69/$Y69),"-")</f>
        <v>8.1515499425947185E-2</v>
      </c>
      <c r="M69" s="138"/>
      <c r="N69" s="133">
        <f>IF($C69="All tumours (excl. NMSC)", SUMIF(Malignant_EP_suppr!$A$2:$A$13,$C$5&amp;" Total",INDEX(Malignant_EP_suppr!$A$2:$H$13,0,MATCH(N$5,Malignant_EP_suppr!$A$2:$H$2,0))),IF($C69="All malignant tumours (excl. NMSC)",SUMIF(Malignant_EP_suppr!$A$2:$A$13,$C$5&amp;"Malignant",INDEX(Malignant_EP_suppr!$A$2:$H$13,0,MATCH(N$5,Malignant_EP_suppr!$A$2:$H$2,0))),VLOOKUP($A69,TumourType_EP_suppr!$A$5:$H$383,VLOOKUP(N$5,$AC$7:$AD$11,2),FALSE)))</f>
        <v>17</v>
      </c>
      <c r="O69" s="137">
        <f t="shared" si="2"/>
        <v>6.273062730627306E-2</v>
      </c>
      <c r="P69" s="137"/>
      <c r="Q69" s="137">
        <f>IFERROR(IF(N69="&lt;5","-",N69/$Y69),"-")</f>
        <v>1.9517795637198621E-2</v>
      </c>
      <c r="R69" s="140"/>
      <c r="S69" s="133">
        <f>IF($C69="All tumours (excl. NMSC)", SUMIF(Malignant_EP_suppr!$A$2:$A$13,$C$5&amp;" Total",INDEX(Malignant_EP_suppr!$A$2:$H$13,0,MATCH(S$5,Malignant_EP_suppr!$A$2:$H$2,0))),IF($C69="All malignant tumours (excl. NMSC)",SUMIF(Malignant_EP_suppr!$A$2:$A$13,$C$5&amp;"Malignant",INDEX(Malignant_EP_suppr!$A$2:$H$13,0,MATCH(S$5,Malignant_EP_suppr!$A$2:$H$2,0))),VLOOKUP($A69,TumourType_EP_suppr!$A$5:$H$383,VLOOKUP(S$5,$AC$7:$AD$11,2),FALSE)))</f>
        <v>57</v>
      </c>
      <c r="T69" s="137">
        <f t="shared" si="3"/>
        <v>0.21033210332103322</v>
      </c>
      <c r="U69" s="137"/>
      <c r="V69" s="137">
        <f>IFERROR(IF(S69="&lt;5","-",S69/$Y69),"-")</f>
        <v>6.5442020665901268E-2</v>
      </c>
      <c r="W69" s="138"/>
      <c r="X69" s="133">
        <f>IF($C69="All tumours (excl. NMSC)", SUMIF(Malignant_EP_suppr!$A$2:$A$13,$C$5&amp;" Total",INDEX(Malignant_EP_suppr!$A$2:$H$13,0,MATCH(X$5,Malignant_EP_suppr!$A$2:$H$2,0))),IF($C69="All malignant tumours (excl. NMSC)",SUMIF(Malignant_EP_suppr!$A$2:$A$13,$C$5&amp;"Malignant",INDEX(Malignant_EP_suppr!$A$2:$H$13,0,MATCH(X$5,Malignant_EP_suppr!$A$2:$H$2,0))),VLOOKUP($A69,TumourType_EP_suppr!$A$5:$H$383,VLOOKUP(X$5,$AC$7:$AD$11,2),FALSE)))</f>
        <v>271</v>
      </c>
      <c r="Y69" s="134">
        <f>IFERROR(IF($C69="All tumours (excl. NMSC)", VLOOKUP($Z69,Malignant_all_suppr!$A$4:$D$12,4,FALSE),IF($C69="All malignant tumours (excl. NMSC)",VLOOKUP($Z69,Malignant_all_suppr!$A$4:$D$12,4,FALSE),VLOOKUP($A69,TumourType_all_suppr!$A$4:$D$382,4,FALSE))),0)</f>
        <v>871</v>
      </c>
    </row>
    <row r="70" spans="1:25" s="35" customFormat="1" ht="14.25" customHeight="1" x14ac:dyDescent="0.25">
      <c r="A70" s="130"/>
      <c r="B70" s="34"/>
      <c r="C70" s="142"/>
      <c r="D70" s="133"/>
      <c r="E70" s="98">
        <f>IF(E69="-","-",IF(ISBLANK(D69), "",ROUND((2*D69+1.96^2-(1.96*SQRT((1.96^2+4*D69*(1-E69)))))/(2*($X69+(1.96^2))), 3)))</f>
        <v>0.40600000000000003</v>
      </c>
      <c r="F70" s="98">
        <f>IF(E69="-","-",IF(ISBLANK(D69), "",ROUND((2*D69+1.96^2+(1.96*SQRT((1.96^2+4*D69*(1-E69)))))/(2*($X69+(1.96^2))), 3)))</f>
        <v>0.52400000000000002</v>
      </c>
      <c r="G70" s="98">
        <f>IF(G69="-","-",IF(ISBLANK(D69), "",ROUND((2*D69+1.96^2-(1.96*SQRT((1.96^2+4*D69*(1-G69)))))/(2*($Y69+(1.96^2))), 3)))</f>
        <v>0.123</v>
      </c>
      <c r="H70" s="99">
        <f>IF(G69="-","-",IF(ISBLANK(D69), "",ROUND((2*D69+1.96^2+(1.96*SQRT((1.96^2+4*D69*(1-G69)))))/(2*($Y69+(1.96^2))), 3)))</f>
        <v>0.17</v>
      </c>
      <c r="I70" s="133"/>
      <c r="J70" s="98">
        <f>IF(J69="-","-",IF(ISBLANK(I69), "",ROUND((2*I69+1.96^2-(1.96*SQRT((1.96^2+4*I69*(1-J69)))))/(2*($X69+(1.96^2))), 3)))</f>
        <v>0.21299999999999999</v>
      </c>
      <c r="K70" s="98">
        <f>IF(J69="-","-",IF(ISBLANK(I69), "",ROUND((2*I69+1.96^2+(1.96*SQRT((1.96^2+4*I69*(1-J69)))))/(2*($X69+(1.96^2))), 3)))</f>
        <v>0.317</v>
      </c>
      <c r="L70" s="98">
        <f>IF(L69="-","-",IF(ISBLANK(I69), "",ROUND((2*I69+1.96^2-(1.96*SQRT((1.96^2+4*I69*(1-L69)))))/(2*($Y69+(1.96^2))), 3)))</f>
        <v>6.5000000000000002E-2</v>
      </c>
      <c r="M70" s="99">
        <f>IF(L69="-","-",IF(ISBLANK(I69), "",ROUND((2*I69+1.96^2+(1.96*SQRT((1.96^2+4*I69*(1-L69)))))/(2*($Y69+(1.96^2))), 3)))</f>
        <v>0.10199999999999999</v>
      </c>
      <c r="N70" s="133"/>
      <c r="O70" s="98">
        <f>IF(O69="-","-",IF(ISBLANK(N69), "",ROUND((2*N69+1.96^2-(1.96*SQRT((1.96^2+4*N69*(1-O69)))))/(2*($X69+(1.96^2))), 3)))</f>
        <v>0.04</v>
      </c>
      <c r="P70" s="98">
        <f>IF(O69="-","-",IF(ISBLANK(N69), "",ROUND((2*N69+1.96^2+(1.96*SQRT((1.96^2+4*N69*(1-O69)))))/(2*($X69+(1.96^2))), 3)))</f>
        <v>9.8000000000000004E-2</v>
      </c>
      <c r="Q70" s="98">
        <f>IF(Q69="-","-",IF(ISBLANK(N69), "",ROUND((2*N69+1.96^2-(1.96*SQRT((1.96^2+4*N69*(1-Q69)))))/(2*($Y69+(1.96^2))), 3)))</f>
        <v>1.2E-2</v>
      </c>
      <c r="R70" s="99">
        <f>IF(Q69="-","-",IF(ISBLANK(N69), "",ROUND((2*N69+1.96^2+(1.96*SQRT((1.96^2+4*N69*(1-Q69)))))/(2*($Y69+(1.96^2))), 3)))</f>
        <v>3.1E-2</v>
      </c>
      <c r="S70" s="133"/>
      <c r="T70" s="98">
        <f>IF(T69="-","-",IF(ISBLANK(S69), "",ROUND((2*S69+1.96^2-(1.96*SQRT((1.96^2+4*S69*(1-T69)))))/(2*($X69+(1.96^2))), 3)))</f>
        <v>0.16600000000000001</v>
      </c>
      <c r="U70" s="98">
        <f>IF(T69="-","-",IF(ISBLANK(S69), "",ROUND((2*S69+1.96^2+(1.96*SQRT((1.96^2+4*S69*(1-T69)))))/(2*($X69+(1.96^2))), 3)))</f>
        <v>0.26300000000000001</v>
      </c>
      <c r="V70" s="98">
        <f>IF(V69="-","-",IF(ISBLANK(S69), "",ROUND((2*S69+1.96^2-(1.96*SQRT((1.96^2+4*S69*(1-V69)))))/(2*($Y69+(1.96^2))), 3)))</f>
        <v>5.0999999999999997E-2</v>
      </c>
      <c r="W70" s="99">
        <f>IF(V69="-","-",IF(ISBLANK(S69), "",ROUND((2*S69+1.96^2+(1.96*SQRT((1.96^2+4*S69*(1-V69)))))/(2*($Y69+(1.96^2))), 3)))</f>
        <v>8.4000000000000005E-2</v>
      </c>
      <c r="X70" s="133"/>
      <c r="Y70" s="136"/>
    </row>
    <row r="71" spans="1:25" s="35" customFormat="1" ht="14.25" customHeight="1" x14ac:dyDescent="0.25">
      <c r="A71" s="130" t="str">
        <f t="shared" ref="A71" si="35">CONCATENATE($C$5,C71)</f>
        <v>East MidlandsOther malignant neoplasms</v>
      </c>
      <c r="B71" s="34"/>
      <c r="C71" s="141" t="s">
        <v>42</v>
      </c>
      <c r="D71" s="133">
        <f>IF($C71="All tumours (excl. NMSC)", SUMIF(Malignant_EP_suppr!$A$2:$A$13,$C$5&amp;" Total",INDEX(Malignant_EP_suppr!$A$2:$H$13,0,MATCH(D$5,Malignant_EP_suppr!$A$2:$H$2,0))),IF($C71="All malignant tumours (excl. NMSC)",SUMIF(Malignant_EP_suppr!$A$2:$A$13,$C$5&amp;"Malignant",INDEX(Malignant_EP_suppr!$A$2:$H$13,0,MATCH(D$5,Malignant_EP_suppr!$A$2:$H$2,0))),VLOOKUP($A71,TumourType_EP_suppr!$A$5:$H$383,VLOOKUP(D$5,$AC$7:$AD$11,2),FALSE)))</f>
        <v>631</v>
      </c>
      <c r="E71" s="137">
        <f>IFERROR(IF(D71="&lt;5","-",D71/$X71),"-")</f>
        <v>0.41871267418712677</v>
      </c>
      <c r="F71" s="137"/>
      <c r="G71" s="137">
        <f>IFERROR(IF(D71="&lt;5","-",D71/$Y71),"-")</f>
        <v>0.13529159519725559</v>
      </c>
      <c r="H71" s="140"/>
      <c r="I71" s="133">
        <f>IF($C71="All tumours (excl. NMSC)", SUMIF(Malignant_EP_suppr!$A$2:$A$13,$C$5&amp;" Total",INDEX(Malignant_EP_suppr!$A$2:$H$13,0,MATCH(I$5,Malignant_EP_suppr!$A$2:$H$2,0))),IF($C71="All malignant tumours (excl. NMSC)",SUMIF(Malignant_EP_suppr!$A$2:$A$13,$C$5&amp;"Malignant",INDEX(Malignant_EP_suppr!$A$2:$H$13,0,MATCH(I$5,Malignant_EP_suppr!$A$2:$H$2,0))),VLOOKUP($A71,TumourType_EP_suppr!$A$5:$H$383,VLOOKUP(I$5,$AC$7:$AD$11,2),FALSE)))</f>
        <v>413</v>
      </c>
      <c r="J71" s="137">
        <f t="shared" si="1"/>
        <v>0.27405441274054415</v>
      </c>
      <c r="K71" s="137"/>
      <c r="L71" s="137">
        <f>IFERROR(IF(I71="&lt;5","-",I71/$Y71),"-")</f>
        <v>8.8550600343053176E-2</v>
      </c>
      <c r="M71" s="138"/>
      <c r="N71" s="133">
        <f>IF($C71="All tumours (excl. NMSC)", SUMIF(Malignant_EP_suppr!$A$2:$A$13,$C$5&amp;" Total",INDEX(Malignant_EP_suppr!$A$2:$H$13,0,MATCH(N$5,Malignant_EP_suppr!$A$2:$H$2,0))),IF($C71="All malignant tumours (excl. NMSC)",SUMIF(Malignant_EP_suppr!$A$2:$A$13,$C$5&amp;"Malignant",INDEX(Malignant_EP_suppr!$A$2:$H$13,0,MATCH(N$5,Malignant_EP_suppr!$A$2:$H$2,0))),VLOOKUP($A71,TumourType_EP_suppr!$A$5:$H$383,VLOOKUP(N$5,$AC$7:$AD$11,2),FALSE)))</f>
        <v>217</v>
      </c>
      <c r="O71" s="137">
        <f t="shared" si="2"/>
        <v>0.14399469143994692</v>
      </c>
      <c r="P71" s="137"/>
      <c r="Q71" s="137">
        <f>IFERROR(IF(N71="&lt;5","-",N71/$Y71),"-")</f>
        <v>4.6526586620926243E-2</v>
      </c>
      <c r="R71" s="140"/>
      <c r="S71" s="133">
        <f>IF($C71="All tumours (excl. NMSC)", SUMIF(Malignant_EP_suppr!$A$2:$A$13,$C$5&amp;" Total",INDEX(Malignant_EP_suppr!$A$2:$H$13,0,MATCH(S$5,Malignant_EP_suppr!$A$2:$H$2,0))),IF($C71="All malignant tumours (excl. NMSC)",SUMIF(Malignant_EP_suppr!$A$2:$A$13,$C$5&amp;"Malignant",INDEX(Malignant_EP_suppr!$A$2:$H$13,0,MATCH(S$5,Malignant_EP_suppr!$A$2:$H$2,0))),VLOOKUP($A71,TumourType_EP_suppr!$A$5:$H$383,VLOOKUP(S$5,$AC$7:$AD$11,2),FALSE)))</f>
        <v>246</v>
      </c>
      <c r="T71" s="137">
        <f t="shared" si="3"/>
        <v>0.16323822163238222</v>
      </c>
      <c r="U71" s="137"/>
      <c r="V71" s="137">
        <f>IFERROR(IF(S71="&lt;5","-",S71/$Y71),"-")</f>
        <v>5.2744425385934823E-2</v>
      </c>
      <c r="W71" s="138"/>
      <c r="X71" s="133">
        <f>IF($C71="All tumours (excl. NMSC)", SUMIF(Malignant_EP_suppr!$A$2:$A$13,$C$5&amp;" Total",INDEX(Malignant_EP_suppr!$A$2:$H$13,0,MATCH(X$5,Malignant_EP_suppr!$A$2:$H$2,0))),IF($C71="All malignant tumours (excl. NMSC)",SUMIF(Malignant_EP_suppr!$A$2:$A$13,$C$5&amp;"Malignant",INDEX(Malignant_EP_suppr!$A$2:$H$13,0,MATCH(X$5,Malignant_EP_suppr!$A$2:$H$2,0))),VLOOKUP($A71,TumourType_EP_suppr!$A$5:$H$383,VLOOKUP(X$5,$AC$7:$AD$11,2),FALSE)))</f>
        <v>1507</v>
      </c>
      <c r="Y71" s="134">
        <f>IFERROR(IF($C71="All tumours (excl. NMSC)", VLOOKUP($Z71,Malignant_all_suppr!$A$4:$D$12,4,FALSE),IF($C71="All malignant tumours (excl. NMSC)",VLOOKUP($Z71,Malignant_all_suppr!$A$4:$D$12,4,FALSE),VLOOKUP($A71,TumourType_all_suppr!$A$4:$D$382,4,FALSE))),0)</f>
        <v>4664</v>
      </c>
    </row>
    <row r="72" spans="1:25" s="35" customFormat="1" ht="14.25" customHeight="1" x14ac:dyDescent="0.25">
      <c r="A72" s="130"/>
      <c r="B72" s="34"/>
      <c r="C72" s="142"/>
      <c r="D72" s="133"/>
      <c r="E72" s="98">
        <f>IF(E71="-","-",IF(ISBLANK(D71), "",ROUND((2*D71+1.96^2-(1.96*SQRT((1.96^2+4*D71*(1-E71)))))/(2*($X71+(1.96^2))), 3)))</f>
        <v>0.39400000000000002</v>
      </c>
      <c r="F72" s="98">
        <f>IF(E71="-","-",IF(ISBLANK(D71), "",ROUND((2*D71+1.96^2+(1.96*SQRT((1.96^2+4*D71*(1-E71)))))/(2*($X71+(1.96^2))), 3)))</f>
        <v>0.44400000000000001</v>
      </c>
      <c r="G72" s="98">
        <f>IF(G71="-","-",IF(ISBLANK(D71), "",ROUND((2*D71+1.96^2-(1.96*SQRT((1.96^2+4*D71*(1-G71)))))/(2*($Y71+(1.96^2))), 3)))</f>
        <v>0.126</v>
      </c>
      <c r="H72" s="99">
        <f>IF(G71="-","-",IF(ISBLANK(D71), "",ROUND((2*D71+1.96^2+(1.96*SQRT((1.96^2+4*D71*(1-G71)))))/(2*($Y71+(1.96^2))), 3)))</f>
        <v>0.14499999999999999</v>
      </c>
      <c r="I72" s="133"/>
      <c r="J72" s="98">
        <f>IF(J71="-","-",IF(ISBLANK(I71), "",ROUND((2*I71+1.96^2-(1.96*SQRT((1.96^2+4*I71*(1-J71)))))/(2*($X71+(1.96^2))), 3)))</f>
        <v>0.252</v>
      </c>
      <c r="K72" s="98">
        <f>IF(J71="-","-",IF(ISBLANK(I71), "",ROUND((2*I71+1.96^2+(1.96*SQRT((1.96^2+4*I71*(1-J71)))))/(2*($X71+(1.96^2))), 3)))</f>
        <v>0.29699999999999999</v>
      </c>
      <c r="L72" s="98">
        <f>IF(L71="-","-",IF(ISBLANK(I71), "",ROUND((2*I71+1.96^2-(1.96*SQRT((1.96^2+4*I71*(1-L71)))))/(2*($Y71+(1.96^2))), 3)))</f>
        <v>8.1000000000000003E-2</v>
      </c>
      <c r="M72" s="99">
        <f>IF(L71="-","-",IF(ISBLANK(I71), "",ROUND((2*I71+1.96^2+(1.96*SQRT((1.96^2+4*I71*(1-L71)))))/(2*($Y71+(1.96^2))), 3)))</f>
        <v>9.7000000000000003E-2</v>
      </c>
      <c r="N72" s="133"/>
      <c r="O72" s="98">
        <f>IF(O71="-","-",IF(ISBLANK(N71), "",ROUND((2*N71+1.96^2-(1.96*SQRT((1.96^2+4*N71*(1-O71)))))/(2*($X71+(1.96^2))), 3)))</f>
        <v>0.127</v>
      </c>
      <c r="P72" s="98">
        <f>IF(O71="-","-",IF(ISBLANK(N71), "",ROUND((2*N71+1.96^2+(1.96*SQRT((1.96^2+4*N71*(1-O71)))))/(2*($X71+(1.96^2))), 3)))</f>
        <v>0.16300000000000001</v>
      </c>
      <c r="Q72" s="98">
        <f>IF(Q71="-","-",IF(ISBLANK(N71), "",ROUND((2*N71+1.96^2-(1.96*SQRT((1.96^2+4*N71*(1-Q71)))))/(2*($Y71+(1.96^2))), 3)))</f>
        <v>4.1000000000000002E-2</v>
      </c>
      <c r="R72" s="99">
        <f>IF(Q71="-","-",IF(ISBLANK(N71), "",ROUND((2*N71+1.96^2+(1.96*SQRT((1.96^2+4*N71*(1-Q71)))))/(2*($Y71+(1.96^2))), 3)))</f>
        <v>5.2999999999999999E-2</v>
      </c>
      <c r="S72" s="133"/>
      <c r="T72" s="98">
        <f>IF(T71="-","-",IF(ISBLANK(S71), "",ROUND((2*S71+1.96^2-(1.96*SQRT((1.96^2+4*S71*(1-T71)))))/(2*($X71+(1.96^2))), 3)))</f>
        <v>0.14499999999999999</v>
      </c>
      <c r="U72" s="98">
        <f>IF(T71="-","-",IF(ISBLANK(S71), "",ROUND((2*S71+1.96^2+(1.96*SQRT((1.96^2+4*S71*(1-T71)))))/(2*($X71+(1.96^2))), 3)))</f>
        <v>0.183</v>
      </c>
      <c r="V72" s="98">
        <f>IF(V71="-","-",IF(ISBLANK(S71), "",ROUND((2*S71+1.96^2-(1.96*SQRT((1.96^2+4*S71*(1-V71)))))/(2*($Y71+(1.96^2))), 3)))</f>
        <v>4.7E-2</v>
      </c>
      <c r="W72" s="99">
        <f>IF(V71="-","-",IF(ISBLANK(S71), "",ROUND((2*S71+1.96^2+(1.96*SQRT((1.96^2+4*S71*(1-V71)))))/(2*($Y71+(1.96^2))), 3)))</f>
        <v>0.06</v>
      </c>
      <c r="X72" s="133"/>
      <c r="Y72" s="136"/>
    </row>
    <row r="73" spans="1:25" s="35" customFormat="1" ht="14.25" customHeight="1" x14ac:dyDescent="0.25">
      <c r="A73" s="130" t="str">
        <f t="shared" ref="A73" si="36">CONCATENATE($C$5,C73)</f>
        <v>East MidlandsOvary</v>
      </c>
      <c r="B73" s="34"/>
      <c r="C73" s="141" t="s">
        <v>43</v>
      </c>
      <c r="D73" s="133">
        <f>IF($C73="All tumours (excl. NMSC)", SUMIF(Malignant_EP_suppr!$A$2:$A$13,$C$5&amp;" Total",INDEX(Malignant_EP_suppr!$A$2:$H$13,0,MATCH(D$5,Malignant_EP_suppr!$A$2:$H$2,0))),IF($C73="All malignant tumours (excl. NMSC)",SUMIF(Malignant_EP_suppr!$A$2:$A$13,$C$5&amp;"Malignant",INDEX(Malignant_EP_suppr!$A$2:$H$13,0,MATCH(D$5,Malignant_EP_suppr!$A$2:$H$2,0))),VLOOKUP($A73,TumourType_EP_suppr!$A$5:$H$383,VLOOKUP(D$5,$AC$7:$AD$11,2),FALSE)))</f>
        <v>500</v>
      </c>
      <c r="E73" s="137">
        <f>IFERROR(IF(D73="&lt;5","-",D73/$X73),"-")</f>
        <v>0.40387722132471726</v>
      </c>
      <c r="F73" s="137"/>
      <c r="G73" s="137">
        <f>IFERROR(IF(D73="&lt;5","-",D73/$Y73),"-")</f>
        <v>0.11644154634373545</v>
      </c>
      <c r="H73" s="140"/>
      <c r="I73" s="133">
        <f>IF($C73="All tumours (excl. NMSC)", SUMIF(Malignant_EP_suppr!$A$2:$A$13,$C$5&amp;" Total",INDEX(Malignant_EP_suppr!$A$2:$H$13,0,MATCH(I$5,Malignant_EP_suppr!$A$2:$H$2,0))),IF($C73="All malignant tumours (excl. NMSC)",SUMIF(Malignant_EP_suppr!$A$2:$A$13,$C$5&amp;"Malignant",INDEX(Malignant_EP_suppr!$A$2:$H$13,0,MATCH(I$5,Malignant_EP_suppr!$A$2:$H$2,0))),VLOOKUP($A73,TumourType_EP_suppr!$A$5:$H$383,VLOOKUP(I$5,$AC$7:$AD$11,2),FALSE)))</f>
        <v>423</v>
      </c>
      <c r="J73" s="137">
        <f t="shared" si="1"/>
        <v>0.34168012924071084</v>
      </c>
      <c r="K73" s="137"/>
      <c r="L73" s="137">
        <f>IFERROR(IF(I73="&lt;5","-",I73/$Y73),"-")</f>
        <v>9.850954820680019E-2</v>
      </c>
      <c r="M73" s="138"/>
      <c r="N73" s="133">
        <f>IF($C73="All tumours (excl. NMSC)", SUMIF(Malignant_EP_suppr!$A$2:$A$13,$C$5&amp;" Total",INDEX(Malignant_EP_suppr!$A$2:$H$13,0,MATCH(N$5,Malignant_EP_suppr!$A$2:$H$2,0))),IF($C73="All malignant tumours (excl. NMSC)",SUMIF(Malignant_EP_suppr!$A$2:$A$13,$C$5&amp;"Malignant",INDEX(Malignant_EP_suppr!$A$2:$H$13,0,MATCH(N$5,Malignant_EP_suppr!$A$2:$H$2,0))),VLOOKUP($A73,TumourType_EP_suppr!$A$5:$H$383,VLOOKUP(N$5,$AC$7:$AD$11,2),FALSE)))</f>
        <v>160</v>
      </c>
      <c r="O73" s="137">
        <f t="shared" si="2"/>
        <v>0.12924071082390953</v>
      </c>
      <c r="P73" s="137"/>
      <c r="Q73" s="137">
        <f>IFERROR(IF(N73="&lt;5","-",N73/$Y73),"-")</f>
        <v>3.7261294829995344E-2</v>
      </c>
      <c r="R73" s="140"/>
      <c r="S73" s="133">
        <f>IF($C73="All tumours (excl. NMSC)", SUMIF(Malignant_EP_suppr!$A$2:$A$13,$C$5&amp;" Total",INDEX(Malignant_EP_suppr!$A$2:$H$13,0,MATCH(S$5,Malignant_EP_suppr!$A$2:$H$2,0))),IF($C73="All malignant tumours (excl. NMSC)",SUMIF(Malignant_EP_suppr!$A$2:$A$13,$C$5&amp;"Malignant",INDEX(Malignant_EP_suppr!$A$2:$H$13,0,MATCH(S$5,Malignant_EP_suppr!$A$2:$H$2,0))),VLOOKUP($A73,TumourType_EP_suppr!$A$5:$H$383,VLOOKUP(S$5,$AC$7:$AD$11,2),FALSE)))</f>
        <v>155</v>
      </c>
      <c r="T73" s="137">
        <f t="shared" si="3"/>
        <v>0.12520193861066237</v>
      </c>
      <c r="U73" s="137"/>
      <c r="V73" s="137">
        <f>IFERROR(IF(S73="&lt;5","-",S73/$Y73),"-")</f>
        <v>3.6096879366557991E-2</v>
      </c>
      <c r="W73" s="138"/>
      <c r="X73" s="133">
        <f>IF($C73="All tumours (excl. NMSC)", SUMIF(Malignant_EP_suppr!$A$2:$A$13,$C$5&amp;" Total",INDEX(Malignant_EP_suppr!$A$2:$H$13,0,MATCH(X$5,Malignant_EP_suppr!$A$2:$H$2,0))),IF($C73="All malignant tumours (excl. NMSC)",SUMIF(Malignant_EP_suppr!$A$2:$A$13,$C$5&amp;"Malignant",INDEX(Malignant_EP_suppr!$A$2:$H$13,0,MATCH(X$5,Malignant_EP_suppr!$A$2:$H$2,0))),VLOOKUP($A73,TumourType_EP_suppr!$A$5:$H$383,VLOOKUP(X$5,$AC$7:$AD$11,2),FALSE)))</f>
        <v>1238</v>
      </c>
      <c r="Y73" s="134">
        <f>IFERROR(IF($C73="All tumours (excl. NMSC)", VLOOKUP($Z73,Malignant_all_suppr!$A$4:$D$12,4,FALSE),IF($C73="All malignant tumours (excl. NMSC)",VLOOKUP($Z73,Malignant_all_suppr!$A$4:$D$12,4,FALSE),VLOOKUP($A73,TumourType_all_suppr!$A$4:$D$382,4,FALSE))),0)</f>
        <v>4294</v>
      </c>
    </row>
    <row r="74" spans="1:25" s="35" customFormat="1" ht="14.25" customHeight="1" x14ac:dyDescent="0.25">
      <c r="A74" s="130"/>
      <c r="B74" s="34"/>
      <c r="C74" s="142"/>
      <c r="D74" s="133"/>
      <c r="E74" s="98">
        <f>IF(E73="-","-",IF(ISBLANK(D73), "",ROUND((2*D73+1.96^2-(1.96*SQRT((1.96^2+4*D73*(1-E73)))))/(2*($X73+(1.96^2))), 3)))</f>
        <v>0.377</v>
      </c>
      <c r="F74" s="98">
        <f>IF(E73="-","-",IF(ISBLANK(D73), "",ROUND((2*D73+1.96^2+(1.96*SQRT((1.96^2+4*D73*(1-E73)))))/(2*($X73+(1.96^2))), 3)))</f>
        <v>0.43099999999999999</v>
      </c>
      <c r="G74" s="98">
        <f>IF(G73="-","-",IF(ISBLANK(D73), "",ROUND((2*D73+1.96^2-(1.96*SQRT((1.96^2+4*D73*(1-G73)))))/(2*($Y73+(1.96^2))), 3)))</f>
        <v>0.107</v>
      </c>
      <c r="H74" s="99">
        <f>IF(G73="-","-",IF(ISBLANK(D73), "",ROUND((2*D73+1.96^2+(1.96*SQRT((1.96^2+4*D73*(1-G73)))))/(2*($Y73+(1.96^2))), 3)))</f>
        <v>0.126</v>
      </c>
      <c r="I74" s="133"/>
      <c r="J74" s="98">
        <f>IF(J73="-","-",IF(ISBLANK(I73), "",ROUND((2*I73+1.96^2-(1.96*SQRT((1.96^2+4*I73*(1-J73)))))/(2*($X73+(1.96^2))), 3)))</f>
        <v>0.316</v>
      </c>
      <c r="K74" s="98">
        <f>IF(J73="-","-",IF(ISBLANK(I73), "",ROUND((2*I73+1.96^2+(1.96*SQRT((1.96^2+4*I73*(1-J73)))))/(2*($X73+(1.96^2))), 3)))</f>
        <v>0.36899999999999999</v>
      </c>
      <c r="L74" s="98">
        <f>IF(L73="-","-",IF(ISBLANK(I73), "",ROUND((2*I73+1.96^2-(1.96*SQRT((1.96^2+4*I73*(1-L73)))))/(2*($Y73+(1.96^2))), 3)))</f>
        <v>0.09</v>
      </c>
      <c r="M74" s="99">
        <f>IF(L73="-","-",IF(ISBLANK(I73), "",ROUND((2*I73+1.96^2+(1.96*SQRT((1.96^2+4*I73*(1-L73)))))/(2*($Y73+(1.96^2))), 3)))</f>
        <v>0.108</v>
      </c>
      <c r="N74" s="133"/>
      <c r="O74" s="98">
        <f>IF(O73="-","-",IF(ISBLANK(N73), "",ROUND((2*N73+1.96^2-(1.96*SQRT((1.96^2+4*N73*(1-O73)))))/(2*($X73+(1.96^2))), 3)))</f>
        <v>0.112</v>
      </c>
      <c r="P74" s="98">
        <f>IF(O73="-","-",IF(ISBLANK(N73), "",ROUND((2*N73+1.96^2+(1.96*SQRT((1.96^2+4*N73*(1-O73)))))/(2*($X73+(1.96^2))), 3)))</f>
        <v>0.14899999999999999</v>
      </c>
      <c r="Q74" s="98">
        <f>IF(Q73="-","-",IF(ISBLANK(N73), "",ROUND((2*N73+1.96^2-(1.96*SQRT((1.96^2+4*N73*(1-Q73)))))/(2*($Y73+(1.96^2))), 3)))</f>
        <v>3.2000000000000001E-2</v>
      </c>
      <c r="R74" s="99">
        <f>IF(Q73="-","-",IF(ISBLANK(N73), "",ROUND((2*N73+1.96^2+(1.96*SQRT((1.96^2+4*N73*(1-Q73)))))/(2*($Y73+(1.96^2))), 3)))</f>
        <v>4.2999999999999997E-2</v>
      </c>
      <c r="S74" s="133"/>
      <c r="T74" s="98">
        <f>IF(T73="-","-",IF(ISBLANK(S73), "",ROUND((2*S73+1.96^2-(1.96*SQRT((1.96^2+4*S73*(1-T73)))))/(2*($X73+(1.96^2))), 3)))</f>
        <v>0.108</v>
      </c>
      <c r="U74" s="98">
        <f>IF(T73="-","-",IF(ISBLANK(S73), "",ROUND((2*S73+1.96^2+(1.96*SQRT((1.96^2+4*S73*(1-T73)))))/(2*($X73+(1.96^2))), 3)))</f>
        <v>0.14499999999999999</v>
      </c>
      <c r="V74" s="98">
        <f>IF(V73="-","-",IF(ISBLANK(S73), "",ROUND((2*S73+1.96^2-(1.96*SQRT((1.96^2+4*S73*(1-V73)))))/(2*($Y73+(1.96^2))), 3)))</f>
        <v>3.1E-2</v>
      </c>
      <c r="W74" s="99">
        <f>IF(V73="-","-",IF(ISBLANK(S73), "",ROUND((2*S73+1.96^2+(1.96*SQRT((1.96^2+4*S73*(1-V73)))))/(2*($Y73+(1.96^2))), 3)))</f>
        <v>4.2000000000000003E-2</v>
      </c>
      <c r="X74" s="133"/>
      <c r="Y74" s="136"/>
    </row>
    <row r="75" spans="1:25" s="35" customFormat="1" ht="14.25" customHeight="1" x14ac:dyDescent="0.25">
      <c r="A75" s="130" t="str">
        <f t="shared" ref="A75" si="37">CONCATENATE($C$5,C75)</f>
        <v>East MidlandsPancreas</v>
      </c>
      <c r="B75" s="34"/>
      <c r="C75" s="141" t="s">
        <v>44</v>
      </c>
      <c r="D75" s="133">
        <f>IF($C75="All tumours (excl. NMSC)", SUMIF(Malignant_EP_suppr!$A$2:$A$13,$C$5&amp;" Total",INDEX(Malignant_EP_suppr!$A$2:$H$13,0,MATCH(D$5,Malignant_EP_suppr!$A$2:$H$2,0))),IF($C75="All malignant tumours (excl. NMSC)",SUMIF(Malignant_EP_suppr!$A$2:$A$13,$C$5&amp;"Malignant",INDEX(Malignant_EP_suppr!$A$2:$H$13,0,MATCH(D$5,Malignant_EP_suppr!$A$2:$H$2,0))),VLOOKUP($A75,TumourType_EP_suppr!$A$5:$H$383,VLOOKUP(D$5,$AC$7:$AD$11,2),FALSE)))</f>
        <v>926</v>
      </c>
      <c r="E75" s="137">
        <f>IFERROR(IF(D75="&lt;5","-",D75/$X75),"-")</f>
        <v>0.3872856545378503</v>
      </c>
      <c r="F75" s="137"/>
      <c r="G75" s="137">
        <f>IFERROR(IF(D75="&lt;5","-",D75/$Y75),"-")</f>
        <v>0.18486723896985427</v>
      </c>
      <c r="H75" s="140"/>
      <c r="I75" s="133">
        <f>IF($C75="All tumours (excl. NMSC)", SUMIF(Malignant_EP_suppr!$A$2:$A$13,$C$5&amp;" Total",INDEX(Malignant_EP_suppr!$A$2:$H$13,0,MATCH(I$5,Malignant_EP_suppr!$A$2:$H$2,0))),IF($C75="All malignant tumours (excl. NMSC)",SUMIF(Malignant_EP_suppr!$A$2:$A$13,$C$5&amp;"Malignant",INDEX(Malignant_EP_suppr!$A$2:$H$13,0,MATCH(I$5,Malignant_EP_suppr!$A$2:$H$2,0))),VLOOKUP($A75,TumourType_EP_suppr!$A$5:$H$383,VLOOKUP(I$5,$AC$7:$AD$11,2),FALSE)))</f>
        <v>817</v>
      </c>
      <c r="J75" s="137">
        <f t="shared" si="1"/>
        <v>0.34169803429527396</v>
      </c>
      <c r="K75" s="137"/>
      <c r="L75" s="137">
        <f>IFERROR(IF(I75="&lt;5","-",I75/$Y75),"-")</f>
        <v>0.16310640846476343</v>
      </c>
      <c r="M75" s="138"/>
      <c r="N75" s="133">
        <f>IF($C75="All tumours (excl. NMSC)", SUMIF(Malignant_EP_suppr!$A$2:$A$13,$C$5&amp;" Total",INDEX(Malignant_EP_suppr!$A$2:$H$13,0,MATCH(N$5,Malignant_EP_suppr!$A$2:$H$2,0))),IF($C75="All malignant tumours (excl. NMSC)",SUMIF(Malignant_EP_suppr!$A$2:$A$13,$C$5&amp;"Malignant",INDEX(Malignant_EP_suppr!$A$2:$H$13,0,MATCH(N$5,Malignant_EP_suppr!$A$2:$H$2,0))),VLOOKUP($A75,TumourType_EP_suppr!$A$5:$H$383,VLOOKUP(N$5,$AC$7:$AD$11,2),FALSE)))</f>
        <v>389</v>
      </c>
      <c r="O75" s="137">
        <f t="shared" si="2"/>
        <v>0.16269343370974487</v>
      </c>
      <c r="P75" s="137"/>
      <c r="Q75" s="137">
        <f>IFERROR(IF(N75="&lt;5","-",N75/$Y75),"-")</f>
        <v>7.7660211619085651E-2</v>
      </c>
      <c r="R75" s="140"/>
      <c r="S75" s="133">
        <f>IF($C75="All tumours (excl. NMSC)", SUMIF(Malignant_EP_suppr!$A$2:$A$13,$C$5&amp;" Total",INDEX(Malignant_EP_suppr!$A$2:$H$13,0,MATCH(S$5,Malignant_EP_suppr!$A$2:$H$2,0))),IF($C75="All malignant tumours (excl. NMSC)",SUMIF(Malignant_EP_suppr!$A$2:$A$13,$C$5&amp;"Malignant",INDEX(Malignant_EP_suppr!$A$2:$H$13,0,MATCH(S$5,Malignant_EP_suppr!$A$2:$H$2,0))),VLOOKUP($A75,TumourType_EP_suppr!$A$5:$H$383,VLOOKUP(S$5,$AC$7:$AD$11,2),FALSE)))</f>
        <v>259</v>
      </c>
      <c r="T75" s="137">
        <f t="shared" si="3"/>
        <v>0.10832287745713091</v>
      </c>
      <c r="U75" s="137"/>
      <c r="V75" s="137">
        <f>IFERROR(IF(S75="&lt;5","-",S75/$Y75),"-")</f>
        <v>5.1706927530445201E-2</v>
      </c>
      <c r="W75" s="138"/>
      <c r="X75" s="133">
        <f>IF($C75="All tumours (excl. NMSC)", SUMIF(Malignant_EP_suppr!$A$2:$A$13,$C$5&amp;" Total",INDEX(Malignant_EP_suppr!$A$2:$H$13,0,MATCH(X$5,Malignant_EP_suppr!$A$2:$H$2,0))),IF($C75="All malignant tumours (excl. NMSC)",SUMIF(Malignant_EP_suppr!$A$2:$A$13,$C$5&amp;"Malignant",INDEX(Malignant_EP_suppr!$A$2:$H$13,0,MATCH(X$5,Malignant_EP_suppr!$A$2:$H$2,0))),VLOOKUP($A75,TumourType_EP_suppr!$A$5:$H$383,VLOOKUP(X$5,$AC$7:$AD$11,2),FALSE)))</f>
        <v>2391</v>
      </c>
      <c r="Y75" s="134">
        <f>IFERROR(IF($C75="All tumours (excl. NMSC)", VLOOKUP($Z75,Malignant_all_suppr!$A$4:$D$12,4,FALSE),IF($C75="All malignant tumours (excl. NMSC)",VLOOKUP($Z75,Malignant_all_suppr!$A$4:$D$12,4,FALSE),VLOOKUP($A75,TumourType_all_suppr!$A$4:$D$382,4,FALSE))),0)</f>
        <v>5009</v>
      </c>
    </row>
    <row r="76" spans="1:25" s="35" customFormat="1" ht="14.25" customHeight="1" x14ac:dyDescent="0.25">
      <c r="A76" s="130"/>
      <c r="B76" s="34"/>
      <c r="C76" s="142"/>
      <c r="D76" s="133"/>
      <c r="E76" s="98">
        <f>IF(E75="-","-",IF(ISBLANK(D75), "",ROUND((2*D75+1.96^2-(1.96*SQRT((1.96^2+4*D75*(1-E75)))))/(2*($X75+(1.96^2))), 3)))</f>
        <v>0.36799999999999999</v>
      </c>
      <c r="F76" s="98">
        <f>IF(E75="-","-",IF(ISBLANK(D75), "",ROUND((2*D75+1.96^2+(1.96*SQRT((1.96^2+4*D75*(1-E75)))))/(2*($X75+(1.96^2))), 3)))</f>
        <v>0.40699999999999997</v>
      </c>
      <c r="G76" s="98">
        <f>IF(G75="-","-",IF(ISBLANK(D75), "",ROUND((2*D75+1.96^2-(1.96*SQRT((1.96^2+4*D75*(1-G75)))))/(2*($Y75+(1.96^2))), 3)))</f>
        <v>0.17399999999999999</v>
      </c>
      <c r="H76" s="99">
        <f>IF(G75="-","-",IF(ISBLANK(D75), "",ROUND((2*D75+1.96^2+(1.96*SQRT((1.96^2+4*D75*(1-G75)))))/(2*($Y75+(1.96^2))), 3)))</f>
        <v>0.19600000000000001</v>
      </c>
      <c r="I76" s="133"/>
      <c r="J76" s="98">
        <f>IF(J75="-","-",IF(ISBLANK(I75), "",ROUND((2*I75+1.96^2-(1.96*SQRT((1.96^2+4*I75*(1-J75)))))/(2*($X75+(1.96^2))), 3)))</f>
        <v>0.32300000000000001</v>
      </c>
      <c r="K76" s="98">
        <f>IF(J75="-","-",IF(ISBLANK(I75), "",ROUND((2*I75+1.96^2+(1.96*SQRT((1.96^2+4*I75*(1-J75)))))/(2*($X75+(1.96^2))), 3)))</f>
        <v>0.36099999999999999</v>
      </c>
      <c r="L76" s="98">
        <f>IF(L75="-","-",IF(ISBLANK(I75), "",ROUND((2*I75+1.96^2-(1.96*SQRT((1.96^2+4*I75*(1-L75)))))/(2*($Y75+(1.96^2))), 3)))</f>
        <v>0.153</v>
      </c>
      <c r="M76" s="99">
        <f>IF(L75="-","-",IF(ISBLANK(I75), "",ROUND((2*I75+1.96^2+(1.96*SQRT((1.96^2+4*I75*(1-L75)))))/(2*($Y75+(1.96^2))), 3)))</f>
        <v>0.17399999999999999</v>
      </c>
      <c r="N76" s="133"/>
      <c r="O76" s="98">
        <f>IF(O75="-","-",IF(ISBLANK(N75), "",ROUND((2*N75+1.96^2-(1.96*SQRT((1.96^2+4*N75*(1-O75)))))/(2*($X75+(1.96^2))), 3)))</f>
        <v>0.14799999999999999</v>
      </c>
      <c r="P76" s="98">
        <f>IF(O75="-","-",IF(ISBLANK(N75), "",ROUND((2*N75+1.96^2+(1.96*SQRT((1.96^2+4*N75*(1-O75)))))/(2*($X75+(1.96^2))), 3)))</f>
        <v>0.17799999999999999</v>
      </c>
      <c r="Q76" s="98">
        <f>IF(Q75="-","-",IF(ISBLANK(N75), "",ROUND((2*N75+1.96^2-(1.96*SQRT((1.96^2+4*N75*(1-Q75)))))/(2*($Y75+(1.96^2))), 3)))</f>
        <v>7.0999999999999994E-2</v>
      </c>
      <c r="R76" s="99">
        <f>IF(Q75="-","-",IF(ISBLANK(N75), "",ROUND((2*N75+1.96^2+(1.96*SQRT((1.96^2+4*N75*(1-Q75)))))/(2*($Y75+(1.96^2))), 3)))</f>
        <v>8.5000000000000006E-2</v>
      </c>
      <c r="S76" s="133"/>
      <c r="T76" s="98">
        <f>IF(T75="-","-",IF(ISBLANK(S75), "",ROUND((2*S75+1.96^2-(1.96*SQRT((1.96^2+4*S75*(1-T75)))))/(2*($X75+(1.96^2))), 3)))</f>
        <v>9.6000000000000002E-2</v>
      </c>
      <c r="U76" s="98">
        <f>IF(T75="-","-",IF(ISBLANK(S75), "",ROUND((2*S75+1.96^2+(1.96*SQRT((1.96^2+4*S75*(1-T75)))))/(2*($X75+(1.96^2))), 3)))</f>
        <v>0.121</v>
      </c>
      <c r="V76" s="98">
        <f>IF(V75="-","-",IF(ISBLANK(S75), "",ROUND((2*S75+1.96^2-(1.96*SQRT((1.96^2+4*S75*(1-V75)))))/(2*($Y75+(1.96^2))), 3)))</f>
        <v>4.5999999999999999E-2</v>
      </c>
      <c r="W76" s="99">
        <f>IF(V75="-","-",IF(ISBLANK(S75), "",ROUND((2*S75+1.96^2+(1.96*SQRT((1.96^2+4*S75*(1-V75)))))/(2*($Y75+(1.96^2))), 3)))</f>
        <v>5.8000000000000003E-2</v>
      </c>
      <c r="X76" s="133"/>
      <c r="Y76" s="136"/>
    </row>
    <row r="77" spans="1:25" s="35" customFormat="1" ht="14.25" customHeight="1" x14ac:dyDescent="0.25">
      <c r="A77" s="130" t="str">
        <f t="shared" ref="A77" si="38">CONCATENATE($C$5,C77)</f>
        <v>East MidlandsProstate</v>
      </c>
      <c r="B77" s="34"/>
      <c r="C77" s="141" t="s">
        <v>45</v>
      </c>
      <c r="D77" s="133">
        <f>IF($C77="All tumours (excl. NMSC)", SUMIF(Malignant_EP_suppr!$A$2:$A$13,$C$5&amp;" Total",INDEX(Malignant_EP_suppr!$A$2:$H$13,0,MATCH(D$5,Malignant_EP_suppr!$A$2:$H$2,0))),IF($C77="All malignant tumours (excl. NMSC)",SUMIF(Malignant_EP_suppr!$A$2:$A$13,$C$5&amp;"Malignant",INDEX(Malignant_EP_suppr!$A$2:$H$13,0,MATCH(D$5,Malignant_EP_suppr!$A$2:$H$2,0))),VLOOKUP($A77,TumourType_EP_suppr!$A$5:$H$383,VLOOKUP(D$5,$AC$7:$AD$11,2),FALSE)))</f>
        <v>1055</v>
      </c>
      <c r="E77" s="137">
        <f>IFERROR(IF(D77="&lt;5","-",D77/$X77),"-")</f>
        <v>0.48483455882352944</v>
      </c>
      <c r="F77" s="137"/>
      <c r="G77" s="137">
        <f>IFERROR(IF(D77="&lt;5","-",D77/$Y77),"-")</f>
        <v>4.2716009393473156E-2</v>
      </c>
      <c r="H77" s="140"/>
      <c r="I77" s="133">
        <f>IF($C77="All tumours (excl. NMSC)", SUMIF(Malignant_EP_suppr!$A$2:$A$13,$C$5&amp;" Total",INDEX(Malignant_EP_suppr!$A$2:$H$13,0,MATCH(I$5,Malignant_EP_suppr!$A$2:$H$2,0))),IF($C77="All malignant tumours (excl. NMSC)",SUMIF(Malignant_EP_suppr!$A$2:$A$13,$C$5&amp;"Malignant",INDEX(Malignant_EP_suppr!$A$2:$H$13,0,MATCH(I$5,Malignant_EP_suppr!$A$2:$H$2,0))),VLOOKUP($A77,TumourType_EP_suppr!$A$5:$H$383,VLOOKUP(I$5,$AC$7:$AD$11,2),FALSE)))</f>
        <v>591</v>
      </c>
      <c r="J77" s="137">
        <f t="shared" si="1"/>
        <v>0.27159926470588236</v>
      </c>
      <c r="K77" s="137"/>
      <c r="L77" s="137">
        <f>IFERROR(IF(I77="&lt;5","-",I77/$Y77),"-")</f>
        <v>2.3929063082030935E-2</v>
      </c>
      <c r="M77" s="138"/>
      <c r="N77" s="133">
        <f>IF($C77="All tumours (excl. NMSC)", SUMIF(Malignant_EP_suppr!$A$2:$A$13,$C$5&amp;" Total",INDEX(Malignant_EP_suppr!$A$2:$H$13,0,MATCH(N$5,Malignant_EP_suppr!$A$2:$H$2,0))),IF($C77="All malignant tumours (excl. NMSC)",SUMIF(Malignant_EP_suppr!$A$2:$A$13,$C$5&amp;"Malignant",INDEX(Malignant_EP_suppr!$A$2:$H$13,0,MATCH(N$5,Malignant_EP_suppr!$A$2:$H$2,0))),VLOOKUP($A77,TumourType_EP_suppr!$A$5:$H$383,VLOOKUP(N$5,$AC$7:$AD$11,2),FALSE)))</f>
        <v>203</v>
      </c>
      <c r="O77" s="137">
        <f t="shared" si="2"/>
        <v>9.329044117647059E-2</v>
      </c>
      <c r="P77" s="137"/>
      <c r="Q77" s="137">
        <f>IFERROR(IF(N77="&lt;5","-",N77/$Y77),"-")</f>
        <v>8.219289011255973E-3</v>
      </c>
      <c r="R77" s="140"/>
      <c r="S77" s="133">
        <f>IF($C77="All tumours (excl. NMSC)", SUMIF(Malignant_EP_suppr!$A$2:$A$13,$C$5&amp;" Total",INDEX(Malignant_EP_suppr!$A$2:$H$13,0,MATCH(S$5,Malignant_EP_suppr!$A$2:$H$2,0))),IF($C77="All malignant tumours (excl. NMSC)",SUMIF(Malignant_EP_suppr!$A$2:$A$13,$C$5&amp;"Malignant",INDEX(Malignant_EP_suppr!$A$2:$H$13,0,MATCH(S$5,Malignant_EP_suppr!$A$2:$H$2,0))),VLOOKUP($A77,TumourType_EP_suppr!$A$5:$H$383,VLOOKUP(S$5,$AC$7:$AD$11,2),FALSE)))</f>
        <v>327</v>
      </c>
      <c r="T77" s="137">
        <f t="shared" si="3"/>
        <v>0.15027573529411764</v>
      </c>
      <c r="U77" s="137"/>
      <c r="V77" s="137">
        <f>IFERROR(IF(S77="&lt;5","-",S77/$Y77),"-")</f>
        <v>1.3239938456555187E-2</v>
      </c>
      <c r="W77" s="138"/>
      <c r="X77" s="133">
        <f>IF($C77="All tumours (excl. NMSC)", SUMIF(Malignant_EP_suppr!$A$2:$A$13,$C$5&amp;" Total",INDEX(Malignant_EP_suppr!$A$2:$H$13,0,MATCH(X$5,Malignant_EP_suppr!$A$2:$H$2,0))),IF($C77="All malignant tumours (excl. NMSC)",SUMIF(Malignant_EP_suppr!$A$2:$A$13,$C$5&amp;"Malignant",INDEX(Malignant_EP_suppr!$A$2:$H$13,0,MATCH(X$5,Malignant_EP_suppr!$A$2:$H$2,0))),VLOOKUP($A77,TumourType_EP_suppr!$A$5:$H$383,VLOOKUP(X$5,$AC$7:$AD$11,2),FALSE)))</f>
        <v>2176</v>
      </c>
      <c r="Y77" s="134">
        <f>IFERROR(IF($C77="All tumours (excl. NMSC)", VLOOKUP($Z77,Malignant_all_suppr!$A$4:$D$12,4,FALSE),IF($C77="All malignant tumours (excl. NMSC)",VLOOKUP($Z77,Malignant_all_suppr!$A$4:$D$12,4,FALSE),VLOOKUP($A77,TumourType_all_suppr!$A$4:$D$382,4,FALSE))),0)</f>
        <v>24698</v>
      </c>
    </row>
    <row r="78" spans="1:25" s="35" customFormat="1" ht="14.25" customHeight="1" x14ac:dyDescent="0.25">
      <c r="A78" s="130"/>
      <c r="B78" s="34"/>
      <c r="C78" s="142"/>
      <c r="D78" s="133"/>
      <c r="E78" s="98">
        <f>IF(E77="-","-",IF(ISBLANK(D77), "",ROUND((2*D77+1.96^2-(1.96*SQRT((1.96^2+4*D77*(1-E77)))))/(2*($X77+(1.96^2))), 3)))</f>
        <v>0.46400000000000002</v>
      </c>
      <c r="F78" s="98">
        <f>IF(E77="-","-",IF(ISBLANK(D77), "",ROUND((2*D77+1.96^2+(1.96*SQRT((1.96^2+4*D77*(1-E77)))))/(2*($X77+(1.96^2))), 3)))</f>
        <v>0.50600000000000001</v>
      </c>
      <c r="G78" s="98">
        <f>IF(G77="-","-",IF(ISBLANK(D77), "",ROUND((2*D77+1.96^2-(1.96*SQRT((1.96^2+4*D77*(1-G77)))))/(2*($Y77+(1.96^2))), 3)))</f>
        <v>0.04</v>
      </c>
      <c r="H78" s="99">
        <f>IF(G77="-","-",IF(ISBLANK(D77), "",ROUND((2*D77+1.96^2+(1.96*SQRT((1.96^2+4*D77*(1-G77)))))/(2*($Y77+(1.96^2))), 3)))</f>
        <v>4.4999999999999998E-2</v>
      </c>
      <c r="I78" s="133"/>
      <c r="J78" s="98">
        <f>IF(J77="-","-",IF(ISBLANK(I77), "",ROUND((2*I77+1.96^2-(1.96*SQRT((1.96^2+4*I77*(1-J77)))))/(2*($X77+(1.96^2))), 3)))</f>
        <v>0.253</v>
      </c>
      <c r="K78" s="98">
        <f>IF(J77="-","-",IF(ISBLANK(I77), "",ROUND((2*I77+1.96^2+(1.96*SQRT((1.96^2+4*I77*(1-J77)))))/(2*($X77+(1.96^2))), 3)))</f>
        <v>0.29099999999999998</v>
      </c>
      <c r="L78" s="98">
        <f>IF(L77="-","-",IF(ISBLANK(I77), "",ROUND((2*I77+1.96^2-(1.96*SQRT((1.96^2+4*I77*(1-L77)))))/(2*($Y77+(1.96^2))), 3)))</f>
        <v>2.1999999999999999E-2</v>
      </c>
      <c r="M78" s="99">
        <f>IF(L77="-","-",IF(ISBLANK(I77), "",ROUND((2*I77+1.96^2+(1.96*SQRT((1.96^2+4*I77*(1-L77)))))/(2*($Y77+(1.96^2))), 3)))</f>
        <v>2.5999999999999999E-2</v>
      </c>
      <c r="N78" s="133"/>
      <c r="O78" s="98">
        <f>IF(O77="-","-",IF(ISBLANK(N77), "",ROUND((2*N77+1.96^2-(1.96*SQRT((1.96^2+4*N77*(1-O77)))))/(2*($X77+(1.96^2))), 3)))</f>
        <v>8.2000000000000003E-2</v>
      </c>
      <c r="P78" s="98">
        <f>IF(O77="-","-",IF(ISBLANK(N77), "",ROUND((2*N77+1.96^2+(1.96*SQRT((1.96^2+4*N77*(1-O77)))))/(2*($X77+(1.96^2))), 3)))</f>
        <v>0.106</v>
      </c>
      <c r="Q78" s="98">
        <f>IF(Q77="-","-",IF(ISBLANK(N77), "",ROUND((2*N77+1.96^2-(1.96*SQRT((1.96^2+4*N77*(1-Q77)))))/(2*($Y77+(1.96^2))), 3)))</f>
        <v>7.0000000000000001E-3</v>
      </c>
      <c r="R78" s="99">
        <f>IF(Q77="-","-",IF(ISBLANK(N77), "",ROUND((2*N77+1.96^2+(1.96*SQRT((1.96^2+4*N77*(1-Q77)))))/(2*($Y77+(1.96^2))), 3)))</f>
        <v>8.9999999999999993E-3</v>
      </c>
      <c r="S78" s="133"/>
      <c r="T78" s="98">
        <f>IF(T77="-","-",IF(ISBLANK(S77), "",ROUND((2*S77+1.96^2-(1.96*SQRT((1.96^2+4*S77*(1-T77)))))/(2*($X77+(1.96^2))), 3)))</f>
        <v>0.13600000000000001</v>
      </c>
      <c r="U78" s="98">
        <f>IF(T77="-","-",IF(ISBLANK(S77), "",ROUND((2*S77+1.96^2+(1.96*SQRT((1.96^2+4*S77*(1-T77)))))/(2*($X77+(1.96^2))), 3)))</f>
        <v>0.16600000000000001</v>
      </c>
      <c r="V78" s="98">
        <f>IF(V77="-","-",IF(ISBLANK(S77), "",ROUND((2*S77+1.96^2-(1.96*SQRT((1.96^2+4*S77*(1-V77)))))/(2*($Y77+(1.96^2))), 3)))</f>
        <v>1.2E-2</v>
      </c>
      <c r="W78" s="99">
        <f>IF(V77="-","-",IF(ISBLANK(S77), "",ROUND((2*S77+1.96^2+(1.96*SQRT((1.96^2+4*S77*(1-V77)))))/(2*($Y77+(1.96^2))), 3)))</f>
        <v>1.4999999999999999E-2</v>
      </c>
      <c r="X78" s="133"/>
      <c r="Y78" s="136"/>
    </row>
    <row r="79" spans="1:25" s="35" customFormat="1" ht="14.25" customHeight="1" x14ac:dyDescent="0.25">
      <c r="A79" s="130" t="str">
        <f t="shared" ref="A79" si="39">CONCATENATE($C$5,C79)</f>
        <v>East MidlandsSarcoma: Bone</v>
      </c>
      <c r="B79" s="34"/>
      <c r="C79" s="141" t="s">
        <v>47</v>
      </c>
      <c r="D79" s="133">
        <f>IF($C79="All tumours (excl. NMSC)", SUMIF(Malignant_EP_suppr!$A$2:$A$13,$C$5&amp;" Total",INDEX(Malignant_EP_suppr!$A$2:$H$13,0,MATCH(D$5,Malignant_EP_suppr!$A$2:$H$2,0))),IF($C79="All malignant tumours (excl. NMSC)",SUMIF(Malignant_EP_suppr!$A$2:$A$13,$C$5&amp;"Malignant",INDEX(Malignant_EP_suppr!$A$2:$H$13,0,MATCH(D$5,Malignant_EP_suppr!$A$2:$H$2,0))),VLOOKUP($A79,TumourType_EP_suppr!$A$5:$H$383,VLOOKUP(D$5,$AC$7:$AD$11,2),FALSE)))</f>
        <v>35</v>
      </c>
      <c r="E79" s="137">
        <f>IFERROR(IF(D79="&lt;5","-",D79/$X79),"-")</f>
        <v>0.4861111111111111</v>
      </c>
      <c r="F79" s="137"/>
      <c r="G79" s="137">
        <f>IFERROR(IF(D79="&lt;5","-",D79/$Y79),"-")</f>
        <v>0.11254019292604502</v>
      </c>
      <c r="H79" s="140"/>
      <c r="I79" s="133" t="str">
        <f>IF($C79="All tumours (excl. NMSC)", SUMIF(Malignant_EP_suppr!$A$2:$A$13,$C$5&amp;" Total",INDEX(Malignant_EP_suppr!$A$2:$H$13,0,MATCH(I$5,Malignant_EP_suppr!$A$2:$H$2,0))),IF($C79="All malignant tumours (excl. NMSC)",SUMIF(Malignant_EP_suppr!$A$2:$A$13,$C$5&amp;"Malignant",INDEX(Malignant_EP_suppr!$A$2:$H$13,0,MATCH(I$5,Malignant_EP_suppr!$A$2:$H$2,0))),VLOOKUP($A79,TumourType_EP_suppr!$A$5:$H$383,VLOOKUP(I$5,$AC$7:$AD$11,2),FALSE)))</f>
        <v>*</v>
      </c>
      <c r="J79" s="137" t="str">
        <f t="shared" si="1"/>
        <v>-</v>
      </c>
      <c r="K79" s="137"/>
      <c r="L79" s="137" t="str">
        <f>IFERROR(IF(I79="&lt;5","-",I79/$Y79),"-")</f>
        <v>-</v>
      </c>
      <c r="M79" s="138"/>
      <c r="N79" s="133" t="str">
        <f>IF($C79="All tumours (excl. NMSC)", SUMIF(Malignant_EP_suppr!$A$2:$A$13,$C$5&amp;" Total",INDEX(Malignant_EP_suppr!$A$2:$H$13,0,MATCH(N$5,Malignant_EP_suppr!$A$2:$H$2,0))),IF($C79="All malignant tumours (excl. NMSC)",SUMIF(Malignant_EP_suppr!$A$2:$A$13,$C$5&amp;"Malignant",INDEX(Malignant_EP_suppr!$A$2:$H$13,0,MATCH(N$5,Malignant_EP_suppr!$A$2:$H$2,0))),VLOOKUP($A79,TumourType_EP_suppr!$A$5:$H$383,VLOOKUP(N$5,$AC$7:$AD$11,2),FALSE)))</f>
        <v>*</v>
      </c>
      <c r="O79" s="137" t="str">
        <f t="shared" si="2"/>
        <v>-</v>
      </c>
      <c r="P79" s="137"/>
      <c r="Q79" s="137" t="str">
        <f>IFERROR(IF(N79="&lt;5","-",N79/$Y79),"-")</f>
        <v>-</v>
      </c>
      <c r="R79" s="140"/>
      <c r="S79" s="133">
        <f>IF($C79="All tumours (excl. NMSC)", SUMIF(Malignant_EP_suppr!$A$2:$A$13,$C$5&amp;" Total",INDEX(Malignant_EP_suppr!$A$2:$H$13,0,MATCH(S$5,Malignant_EP_suppr!$A$2:$H$2,0))),IF($C79="All malignant tumours (excl. NMSC)",SUMIF(Malignant_EP_suppr!$A$2:$A$13,$C$5&amp;"Malignant",INDEX(Malignant_EP_suppr!$A$2:$H$13,0,MATCH(S$5,Malignant_EP_suppr!$A$2:$H$2,0))),VLOOKUP($A79,TumourType_EP_suppr!$A$5:$H$383,VLOOKUP(S$5,$AC$7:$AD$11,2),FALSE)))</f>
        <v>25</v>
      </c>
      <c r="T79" s="137">
        <f t="shared" si="3"/>
        <v>0.34722222222222221</v>
      </c>
      <c r="U79" s="137"/>
      <c r="V79" s="137">
        <f>IFERROR(IF(S79="&lt;5","-",S79/$Y79),"-")</f>
        <v>8.0385852090032156E-2</v>
      </c>
      <c r="W79" s="138"/>
      <c r="X79" s="133">
        <f>IF($C79="All tumours (excl. NMSC)", SUMIF(Malignant_EP_suppr!$A$2:$A$13,$C$5&amp;" Total",INDEX(Malignant_EP_suppr!$A$2:$H$13,0,MATCH(X$5,Malignant_EP_suppr!$A$2:$H$2,0))),IF($C79="All malignant tumours (excl. NMSC)",SUMIF(Malignant_EP_suppr!$A$2:$A$13,$C$5&amp;"Malignant",INDEX(Malignant_EP_suppr!$A$2:$H$13,0,MATCH(X$5,Malignant_EP_suppr!$A$2:$H$2,0))),VLOOKUP($A79,TumourType_EP_suppr!$A$5:$H$383,VLOOKUP(X$5,$AC$7:$AD$11,2),FALSE)))</f>
        <v>72</v>
      </c>
      <c r="Y79" s="134">
        <f>IFERROR(IF($C79="All tumours (excl. NMSC)", VLOOKUP($Z79,Malignant_all_suppr!$A$4:$D$12,4,FALSE),IF($C79="All malignant tumours (excl. NMSC)",VLOOKUP($Z79,Malignant_all_suppr!$A$4:$D$12,4,FALSE),VLOOKUP($A79,TumourType_all_suppr!$A$4:$D$382,4,FALSE))),0)</f>
        <v>311</v>
      </c>
    </row>
    <row r="80" spans="1:25" s="35" customFormat="1" ht="14.25" customHeight="1" x14ac:dyDescent="0.25">
      <c r="A80" s="130"/>
      <c r="B80" s="34"/>
      <c r="C80" s="142"/>
      <c r="D80" s="133"/>
      <c r="E80" s="98">
        <f>IF(E79="-","-",IF(ISBLANK(D79), "",ROUND((2*D79+1.96^2-(1.96*SQRT((1.96^2+4*D79*(1-E79)))))/(2*($X79+(1.96^2))), 3)))</f>
        <v>0.374</v>
      </c>
      <c r="F80" s="98">
        <f>IF(E79="-","-",IF(ISBLANK(D79), "",ROUND((2*D79+1.96^2+(1.96*SQRT((1.96^2+4*D79*(1-E79)))))/(2*($X79+(1.96^2))), 3)))</f>
        <v>0.59899999999999998</v>
      </c>
      <c r="G80" s="98">
        <f>IF(G79="-","-",IF(ISBLANK(D79), "",ROUND((2*D79+1.96^2-(1.96*SQRT((1.96^2+4*D79*(1-G79)))))/(2*($Y79+(1.96^2))), 3)))</f>
        <v>8.2000000000000003E-2</v>
      </c>
      <c r="H80" s="99">
        <f>IF(G79="-","-",IF(ISBLANK(D79), "",ROUND((2*D79+1.96^2+(1.96*SQRT((1.96^2+4*D79*(1-G79)))))/(2*($Y79+(1.96^2))), 3)))</f>
        <v>0.152</v>
      </c>
      <c r="I80" s="133"/>
      <c r="J80" s="98" t="str">
        <f>IF(J79="-","-",IF(ISBLANK(I79), "",ROUND((2*I79+1.96^2-(1.96*SQRT((1.96^2+4*I79*(1-J79)))))/(2*($X79+(1.96^2))), 3)))</f>
        <v>-</v>
      </c>
      <c r="K80" s="98" t="str">
        <f>IF(J79="-","-",IF(ISBLANK(I79), "",ROUND((2*I79+1.96^2+(1.96*SQRT((1.96^2+4*I79*(1-J79)))))/(2*($X79+(1.96^2))), 3)))</f>
        <v>-</v>
      </c>
      <c r="L80" s="98" t="str">
        <f>IF(L79="-","-",IF(ISBLANK(I79), "",ROUND((2*I79+1.96^2-(1.96*SQRT((1.96^2+4*I79*(1-L79)))))/(2*($Y79+(1.96^2))), 3)))</f>
        <v>-</v>
      </c>
      <c r="M80" s="99" t="str">
        <f>IF(L79="-","-",IF(ISBLANK(I79), "",ROUND((2*I79+1.96^2+(1.96*SQRT((1.96^2+4*I79*(1-L79)))))/(2*($Y79+(1.96^2))), 3)))</f>
        <v>-</v>
      </c>
      <c r="N80" s="133"/>
      <c r="O80" s="98" t="str">
        <f>IF(O79="-","-",IF(ISBLANK(N79), "",ROUND((2*N79+1.96^2-(1.96*SQRT((1.96^2+4*N79*(1-O79)))))/(2*($X79+(1.96^2))), 3)))</f>
        <v>-</v>
      </c>
      <c r="P80" s="98" t="str">
        <f>IF(O79="-","-",IF(ISBLANK(N79), "",ROUND((2*N79+1.96^2+(1.96*SQRT((1.96^2+4*N79*(1-O79)))))/(2*($X79+(1.96^2))), 3)))</f>
        <v>-</v>
      </c>
      <c r="Q80" s="98" t="str">
        <f>IF(Q79="-","-",IF(ISBLANK(N79), "",ROUND((2*N79+1.96^2-(1.96*SQRT((1.96^2+4*N79*(1-Q79)))))/(2*($Y79+(1.96^2))), 3)))</f>
        <v>-</v>
      </c>
      <c r="R80" s="99" t="str">
        <f>IF(Q79="-","-",IF(ISBLANK(N79), "",ROUND((2*N79+1.96^2+(1.96*SQRT((1.96^2+4*N79*(1-Q79)))))/(2*($Y79+(1.96^2))), 3)))</f>
        <v>-</v>
      </c>
      <c r="S80" s="133"/>
      <c r="T80" s="98">
        <f>IF(T79="-","-",IF(ISBLANK(S79), "",ROUND((2*S79+1.96^2-(1.96*SQRT((1.96^2+4*S79*(1-T79)))))/(2*($X79+(1.96^2))), 3)))</f>
        <v>0.248</v>
      </c>
      <c r="U80" s="98">
        <f>IF(T79="-","-",IF(ISBLANK(S79), "",ROUND((2*S79+1.96^2+(1.96*SQRT((1.96^2+4*S79*(1-T79)))))/(2*($X79+(1.96^2))), 3)))</f>
        <v>0.46200000000000002</v>
      </c>
      <c r="V80" s="98">
        <f>IF(V79="-","-",IF(ISBLANK(S79), "",ROUND((2*S79+1.96^2-(1.96*SQRT((1.96^2+4*S79*(1-V79)))))/(2*($Y79+(1.96^2))), 3)))</f>
        <v>5.5E-2</v>
      </c>
      <c r="W80" s="99">
        <f>IF(V79="-","-",IF(ISBLANK(S79), "",ROUND((2*S79+1.96^2+(1.96*SQRT((1.96^2+4*S79*(1-V79)))))/(2*($Y79+(1.96^2))), 3)))</f>
        <v>0.11600000000000001</v>
      </c>
      <c r="X80" s="133"/>
      <c r="Y80" s="136"/>
    </row>
    <row r="81" spans="1:25" s="35" customFormat="1" ht="14.25" customHeight="1" x14ac:dyDescent="0.25">
      <c r="A81" s="130" t="str">
        <f t="shared" ref="A81" si="40">CONCATENATE($C$5,C81)</f>
        <v>East MidlandsSarcoma: connective and soft tissue</v>
      </c>
      <c r="B81" s="34"/>
      <c r="C81" s="141" t="s">
        <v>49</v>
      </c>
      <c r="D81" s="133">
        <f>IF($C81="All tumours (excl. NMSC)", SUMIF(Malignant_EP_suppr!$A$2:$A$13,$C$5&amp;" Total",INDEX(Malignant_EP_suppr!$A$2:$H$13,0,MATCH(D$5,Malignant_EP_suppr!$A$2:$H$2,0))),IF($C81="All malignant tumours (excl. NMSC)",SUMIF(Malignant_EP_suppr!$A$2:$A$13,$C$5&amp;"Malignant",INDEX(Malignant_EP_suppr!$A$2:$H$13,0,MATCH(D$5,Malignant_EP_suppr!$A$2:$H$2,0))),VLOOKUP($A81,TumourType_EP_suppr!$A$5:$H$383,VLOOKUP(D$5,$AC$7:$AD$11,2),FALSE)))</f>
        <v>120</v>
      </c>
      <c r="E81" s="137">
        <f>IFERROR(IF(D81="&lt;5","-",D81/$X81),"-")</f>
        <v>0.37735849056603776</v>
      </c>
      <c r="F81" s="137"/>
      <c r="G81" s="137">
        <f>IFERROR(IF(D81="&lt;5","-",D81/$Y81),"-")</f>
        <v>8.2701585113714685E-2</v>
      </c>
      <c r="H81" s="140"/>
      <c r="I81" s="133">
        <f>IF($C81="All tumours (excl. NMSC)", SUMIF(Malignant_EP_suppr!$A$2:$A$13,$C$5&amp;" Total",INDEX(Malignant_EP_suppr!$A$2:$H$13,0,MATCH(I$5,Malignant_EP_suppr!$A$2:$H$2,0))),IF($C81="All malignant tumours (excl. NMSC)",SUMIF(Malignant_EP_suppr!$A$2:$A$13,$C$5&amp;"Malignant",INDEX(Malignant_EP_suppr!$A$2:$H$13,0,MATCH(I$5,Malignant_EP_suppr!$A$2:$H$2,0))),VLOOKUP($A81,TumourType_EP_suppr!$A$5:$H$383,VLOOKUP(I$5,$AC$7:$AD$11,2),FALSE)))</f>
        <v>92</v>
      </c>
      <c r="J81" s="137">
        <f t="shared" si="1"/>
        <v>0.28930817610062892</v>
      </c>
      <c r="K81" s="137"/>
      <c r="L81" s="137">
        <f>IFERROR(IF(I81="&lt;5","-",I81/$Y81),"-")</f>
        <v>6.3404548587181253E-2</v>
      </c>
      <c r="M81" s="138"/>
      <c r="N81" s="133">
        <f>IF($C81="All tumours (excl. NMSC)", SUMIF(Malignant_EP_suppr!$A$2:$A$13,$C$5&amp;" Total",INDEX(Malignant_EP_suppr!$A$2:$H$13,0,MATCH(N$5,Malignant_EP_suppr!$A$2:$H$2,0))),IF($C81="All malignant tumours (excl. NMSC)",SUMIF(Malignant_EP_suppr!$A$2:$A$13,$C$5&amp;"Malignant",INDEX(Malignant_EP_suppr!$A$2:$H$13,0,MATCH(N$5,Malignant_EP_suppr!$A$2:$H$2,0))),VLOOKUP($A81,TumourType_EP_suppr!$A$5:$H$383,VLOOKUP(N$5,$AC$7:$AD$11,2),FALSE)))</f>
        <v>46</v>
      </c>
      <c r="O81" s="137">
        <f t="shared" si="2"/>
        <v>0.14465408805031446</v>
      </c>
      <c r="P81" s="137"/>
      <c r="Q81" s="137">
        <f>IFERROR(IF(N81="&lt;5","-",N81/$Y81),"-")</f>
        <v>3.1702274293590627E-2</v>
      </c>
      <c r="R81" s="140"/>
      <c r="S81" s="133">
        <f>IF($C81="All tumours (excl. NMSC)", SUMIF(Malignant_EP_suppr!$A$2:$A$13,$C$5&amp;" Total",INDEX(Malignant_EP_suppr!$A$2:$H$13,0,MATCH(S$5,Malignant_EP_suppr!$A$2:$H$2,0))),IF($C81="All malignant tumours (excl. NMSC)",SUMIF(Malignant_EP_suppr!$A$2:$A$13,$C$5&amp;"Malignant",INDEX(Malignant_EP_suppr!$A$2:$H$13,0,MATCH(S$5,Malignant_EP_suppr!$A$2:$H$2,0))),VLOOKUP($A81,TumourType_EP_suppr!$A$5:$H$383,VLOOKUP(S$5,$AC$7:$AD$11,2),FALSE)))</f>
        <v>60</v>
      </c>
      <c r="T81" s="137">
        <f t="shared" si="3"/>
        <v>0.18867924528301888</v>
      </c>
      <c r="U81" s="137"/>
      <c r="V81" s="137">
        <f>IFERROR(IF(S81="&lt;5","-",S81/$Y81),"-")</f>
        <v>4.1350792556857342E-2</v>
      </c>
      <c r="W81" s="138"/>
      <c r="X81" s="133">
        <f>IF($C81="All tumours (excl. NMSC)", SUMIF(Malignant_EP_suppr!$A$2:$A$13,$C$5&amp;" Total",INDEX(Malignant_EP_suppr!$A$2:$H$13,0,MATCH(X$5,Malignant_EP_suppr!$A$2:$H$2,0))),IF($C81="All malignant tumours (excl. NMSC)",SUMIF(Malignant_EP_suppr!$A$2:$A$13,$C$5&amp;"Malignant",INDEX(Malignant_EP_suppr!$A$2:$H$13,0,MATCH(X$5,Malignant_EP_suppr!$A$2:$H$2,0))),VLOOKUP($A81,TumourType_EP_suppr!$A$5:$H$383,VLOOKUP(X$5,$AC$7:$AD$11,2),FALSE)))</f>
        <v>318</v>
      </c>
      <c r="Y81" s="134">
        <f>IFERROR(IF($C81="All tumours (excl. NMSC)", VLOOKUP($Z81,Malignant_all_suppr!$A$4:$D$12,4,FALSE),IF($C81="All malignant tumours (excl. NMSC)",VLOOKUP($Z81,Malignant_all_suppr!$A$4:$D$12,4,FALSE),VLOOKUP($A81,TumourType_all_suppr!$A$4:$D$382,4,FALSE))),0)</f>
        <v>1451</v>
      </c>
    </row>
    <row r="82" spans="1:25" s="35" customFormat="1" ht="14.25" customHeight="1" x14ac:dyDescent="0.25">
      <c r="A82" s="130"/>
      <c r="B82" s="34"/>
      <c r="C82" s="142"/>
      <c r="D82" s="133"/>
      <c r="E82" s="98">
        <f>IF(E81="-","-",IF(ISBLANK(D81), "",ROUND((2*D81+1.96^2-(1.96*SQRT((1.96^2+4*D81*(1-E81)))))/(2*($X81+(1.96^2))), 3)))</f>
        <v>0.32600000000000001</v>
      </c>
      <c r="F82" s="98">
        <f>IF(E81="-","-",IF(ISBLANK(D81), "",ROUND((2*D81+1.96^2+(1.96*SQRT((1.96^2+4*D81*(1-E81)))))/(2*($X81+(1.96^2))), 3)))</f>
        <v>0.432</v>
      </c>
      <c r="G82" s="98">
        <f>IF(G81="-","-",IF(ISBLANK(D81), "",ROUND((2*D81+1.96^2-(1.96*SQRT((1.96^2+4*D81*(1-G81)))))/(2*($Y81+(1.96^2))), 3)))</f>
        <v>7.0000000000000007E-2</v>
      </c>
      <c r="H82" s="99">
        <f>IF(G81="-","-",IF(ISBLANK(D81), "",ROUND((2*D81+1.96^2+(1.96*SQRT((1.96^2+4*D81*(1-G81)))))/(2*($Y81+(1.96^2))), 3)))</f>
        <v>9.8000000000000004E-2</v>
      </c>
      <c r="I82" s="133"/>
      <c r="J82" s="98">
        <f>IF(J81="-","-",IF(ISBLANK(I81), "",ROUND((2*I81+1.96^2-(1.96*SQRT((1.96^2+4*I81*(1-J81)))))/(2*($X81+(1.96^2))), 3)))</f>
        <v>0.24199999999999999</v>
      </c>
      <c r="K82" s="98">
        <f>IF(J81="-","-",IF(ISBLANK(I81), "",ROUND((2*I81+1.96^2+(1.96*SQRT((1.96^2+4*I81*(1-J81)))))/(2*($X81+(1.96^2))), 3)))</f>
        <v>0.34100000000000003</v>
      </c>
      <c r="L82" s="98">
        <f>IF(L81="-","-",IF(ISBLANK(I81), "",ROUND((2*I81+1.96^2-(1.96*SQRT((1.96^2+4*I81*(1-L81)))))/(2*($Y81+(1.96^2))), 3)))</f>
        <v>5.1999999999999998E-2</v>
      </c>
      <c r="M82" s="99">
        <f>IF(L81="-","-",IF(ISBLANK(I81), "",ROUND((2*I81+1.96^2+(1.96*SQRT((1.96^2+4*I81*(1-L81)))))/(2*($Y81+(1.96^2))), 3)))</f>
        <v>7.6999999999999999E-2</v>
      </c>
      <c r="N82" s="133"/>
      <c r="O82" s="98">
        <f>IF(O81="-","-",IF(ISBLANK(N81), "",ROUND((2*N81+1.96^2-(1.96*SQRT((1.96^2+4*N81*(1-O81)))))/(2*($X81+(1.96^2))), 3)))</f>
        <v>0.11</v>
      </c>
      <c r="P82" s="98">
        <f>IF(O81="-","-",IF(ISBLANK(N81), "",ROUND((2*N81+1.96^2+(1.96*SQRT((1.96^2+4*N81*(1-O81)))))/(2*($X81+(1.96^2))), 3)))</f>
        <v>0.188</v>
      </c>
      <c r="Q82" s="98">
        <f>IF(Q81="-","-",IF(ISBLANK(N81), "",ROUND((2*N81+1.96^2-(1.96*SQRT((1.96^2+4*N81*(1-Q81)))))/(2*($Y81+(1.96^2))), 3)))</f>
        <v>2.4E-2</v>
      </c>
      <c r="R82" s="99">
        <f>IF(Q81="-","-",IF(ISBLANK(N81), "",ROUND((2*N81+1.96^2+(1.96*SQRT((1.96^2+4*N81*(1-Q81)))))/(2*($Y81+(1.96^2))), 3)))</f>
        <v>4.2000000000000003E-2</v>
      </c>
      <c r="S82" s="133"/>
      <c r="T82" s="98">
        <f>IF(T81="-","-",IF(ISBLANK(S81), "",ROUND((2*S81+1.96^2-(1.96*SQRT((1.96^2+4*S81*(1-T81)))))/(2*($X81+(1.96^2))), 3)))</f>
        <v>0.14899999999999999</v>
      </c>
      <c r="U82" s="98">
        <f>IF(T81="-","-",IF(ISBLANK(S81), "",ROUND((2*S81+1.96^2+(1.96*SQRT((1.96^2+4*S81*(1-T81)))))/(2*($X81+(1.96^2))), 3)))</f>
        <v>0.23499999999999999</v>
      </c>
      <c r="V82" s="98">
        <f>IF(V81="-","-",IF(ISBLANK(S81), "",ROUND((2*S81+1.96^2-(1.96*SQRT((1.96^2+4*S81*(1-V81)))))/(2*($Y81+(1.96^2))), 3)))</f>
        <v>3.2000000000000001E-2</v>
      </c>
      <c r="W82" s="99">
        <f>IF(V81="-","-",IF(ISBLANK(S81), "",ROUND((2*S81+1.96^2+(1.96*SQRT((1.96^2+4*S81*(1-V81)))))/(2*($Y81+(1.96^2))), 3)))</f>
        <v>5.2999999999999999E-2</v>
      </c>
      <c r="X82" s="133"/>
      <c r="Y82" s="136"/>
    </row>
    <row r="83" spans="1:25" s="35" customFormat="1" ht="14.25" customHeight="1" x14ac:dyDescent="0.25">
      <c r="A83" s="130" t="str">
        <f t="shared" ref="A83" si="41">CONCATENATE($C$5,C83)</f>
        <v>East MidlandsStomach</v>
      </c>
      <c r="B83" s="34"/>
      <c r="C83" s="141" t="s">
        <v>51</v>
      </c>
      <c r="D83" s="133">
        <f>IF($C83="All tumours (excl. NMSC)", SUMIF(Malignant_EP_suppr!$A$2:$A$13,$C$5&amp;" Total",INDEX(Malignant_EP_suppr!$A$2:$H$13,0,MATCH(D$5,Malignant_EP_suppr!$A$2:$H$2,0))),IF($C83="All malignant tumours (excl. NMSC)",SUMIF(Malignant_EP_suppr!$A$2:$A$13,$C$5&amp;"Malignant",INDEX(Malignant_EP_suppr!$A$2:$H$13,0,MATCH(D$5,Malignant_EP_suppr!$A$2:$H$2,0))),VLOOKUP($A83,TumourType_EP_suppr!$A$5:$H$383,VLOOKUP(D$5,$AC$7:$AD$11,2),FALSE)))</f>
        <v>632</v>
      </c>
      <c r="E83" s="137">
        <f>IFERROR(IF(D83="&lt;5","-",D83/$X83),"-")</f>
        <v>0.46030589949016754</v>
      </c>
      <c r="F83" s="137"/>
      <c r="G83" s="137">
        <f>IFERROR(IF(D83="&lt;5","-",D83/$Y83),"-")</f>
        <v>0.14022631462169957</v>
      </c>
      <c r="H83" s="140"/>
      <c r="I83" s="133">
        <f>IF($C83="All tumours (excl. NMSC)", SUMIF(Malignant_EP_suppr!$A$2:$A$13,$C$5&amp;" Total",INDEX(Malignant_EP_suppr!$A$2:$H$13,0,MATCH(I$5,Malignant_EP_suppr!$A$2:$H$2,0))),IF($C83="All malignant tumours (excl. NMSC)",SUMIF(Malignant_EP_suppr!$A$2:$A$13,$C$5&amp;"Malignant",INDEX(Malignant_EP_suppr!$A$2:$H$13,0,MATCH(I$5,Malignant_EP_suppr!$A$2:$H$2,0))),VLOOKUP($A83,TumourType_EP_suppr!$A$5:$H$383,VLOOKUP(I$5,$AC$7:$AD$11,2),FALSE)))</f>
        <v>423</v>
      </c>
      <c r="J83" s="137">
        <f t="shared" si="1"/>
        <v>0.30808448652585579</v>
      </c>
      <c r="K83" s="137"/>
      <c r="L83" s="137">
        <f>IFERROR(IF(I83="&lt;5","-",I83/$Y83),"-")</f>
        <v>9.3854004881295763E-2</v>
      </c>
      <c r="M83" s="138"/>
      <c r="N83" s="133">
        <f>IF($C83="All tumours (excl. NMSC)", SUMIF(Malignant_EP_suppr!$A$2:$A$13,$C$5&amp;" Total",INDEX(Malignant_EP_suppr!$A$2:$H$13,0,MATCH(N$5,Malignant_EP_suppr!$A$2:$H$2,0))),IF($C83="All malignant tumours (excl. NMSC)",SUMIF(Malignant_EP_suppr!$A$2:$A$13,$C$5&amp;"Malignant",INDEX(Malignant_EP_suppr!$A$2:$H$13,0,MATCH(N$5,Malignant_EP_suppr!$A$2:$H$2,0))),VLOOKUP($A83,TumourType_EP_suppr!$A$5:$H$383,VLOOKUP(N$5,$AC$7:$AD$11,2),FALSE)))</f>
        <v>175</v>
      </c>
      <c r="O83" s="137">
        <f t="shared" si="2"/>
        <v>0.12745812090313183</v>
      </c>
      <c r="P83" s="137"/>
      <c r="Q83" s="137">
        <f>IFERROR(IF(N83="&lt;5","-",N83/$Y83),"-")</f>
        <v>3.8828489017084536E-2</v>
      </c>
      <c r="R83" s="140"/>
      <c r="S83" s="133">
        <f>IF($C83="All tumours (excl. NMSC)", SUMIF(Malignant_EP_suppr!$A$2:$A$13,$C$5&amp;" Total",INDEX(Malignant_EP_suppr!$A$2:$H$13,0,MATCH(S$5,Malignant_EP_suppr!$A$2:$H$2,0))),IF($C83="All malignant tumours (excl. NMSC)",SUMIF(Malignant_EP_suppr!$A$2:$A$13,$C$5&amp;"Malignant",INDEX(Malignant_EP_suppr!$A$2:$H$13,0,MATCH(S$5,Malignant_EP_suppr!$A$2:$H$2,0))),VLOOKUP($A83,TumourType_EP_suppr!$A$5:$H$383,VLOOKUP(S$5,$AC$7:$AD$11,2),FALSE)))</f>
        <v>143</v>
      </c>
      <c r="T83" s="137">
        <f t="shared" si="3"/>
        <v>0.10415149308084487</v>
      </c>
      <c r="U83" s="137"/>
      <c r="V83" s="137">
        <f>IFERROR(IF(S83="&lt;5","-",S83/$Y83),"-")</f>
        <v>3.1728422453960507E-2</v>
      </c>
      <c r="W83" s="138"/>
      <c r="X83" s="133">
        <f>IF($C83="All tumours (excl. NMSC)", SUMIF(Malignant_EP_suppr!$A$2:$A$13,$C$5&amp;" Total",INDEX(Malignant_EP_suppr!$A$2:$H$13,0,MATCH(X$5,Malignant_EP_suppr!$A$2:$H$2,0))),IF($C83="All malignant tumours (excl. NMSC)",SUMIF(Malignant_EP_suppr!$A$2:$A$13,$C$5&amp;"Malignant",INDEX(Malignant_EP_suppr!$A$2:$H$13,0,MATCH(X$5,Malignant_EP_suppr!$A$2:$H$2,0))),VLOOKUP($A83,TumourType_EP_suppr!$A$5:$H$383,VLOOKUP(X$5,$AC$7:$AD$11,2),FALSE)))</f>
        <v>1373</v>
      </c>
      <c r="Y83" s="134">
        <f>IFERROR(IF($C83="All tumours (excl. NMSC)", VLOOKUP($Z83,Malignant_all_suppr!$A$4:$D$12,4,FALSE),IF($C83="All malignant tumours (excl. NMSC)",VLOOKUP($Z83,Malignant_all_suppr!$A$4:$D$12,4,FALSE),VLOOKUP($A83,TumourType_all_suppr!$A$4:$D$382,4,FALSE))),0)</f>
        <v>4507</v>
      </c>
    </row>
    <row r="84" spans="1:25" s="35" customFormat="1" ht="14.25" customHeight="1" x14ac:dyDescent="0.25">
      <c r="A84" s="130"/>
      <c r="B84" s="34"/>
      <c r="C84" s="142"/>
      <c r="D84" s="133"/>
      <c r="E84" s="98">
        <f>IF(E83="-","-",IF(ISBLANK(D83), "",ROUND((2*D83+1.96^2-(1.96*SQRT((1.96^2+4*D83*(1-E83)))))/(2*($X83+(1.96^2))), 3)))</f>
        <v>0.434</v>
      </c>
      <c r="F84" s="98">
        <f>IF(E83="-","-",IF(ISBLANK(D83), "",ROUND((2*D83+1.96^2+(1.96*SQRT((1.96^2+4*D83*(1-E83)))))/(2*($X83+(1.96^2))), 3)))</f>
        <v>0.48699999999999999</v>
      </c>
      <c r="G84" s="98">
        <f>IF(G83="-","-",IF(ISBLANK(D83), "",ROUND((2*D83+1.96^2-(1.96*SQRT((1.96^2+4*D83*(1-G83)))))/(2*($Y83+(1.96^2))), 3)))</f>
        <v>0.13</v>
      </c>
      <c r="H84" s="99">
        <f>IF(G83="-","-",IF(ISBLANK(D83), "",ROUND((2*D83+1.96^2+(1.96*SQRT((1.96^2+4*D83*(1-G83)))))/(2*($Y83+(1.96^2))), 3)))</f>
        <v>0.151</v>
      </c>
      <c r="I84" s="133"/>
      <c r="J84" s="98">
        <f>IF(J83="-","-",IF(ISBLANK(I83), "",ROUND((2*I83+1.96^2-(1.96*SQRT((1.96^2+4*I83*(1-J83)))))/(2*($X83+(1.96^2))), 3)))</f>
        <v>0.28399999999999997</v>
      </c>
      <c r="K84" s="98">
        <f>IF(J83="-","-",IF(ISBLANK(I83), "",ROUND((2*I83+1.96^2+(1.96*SQRT((1.96^2+4*I83*(1-J83)))))/(2*($X83+(1.96^2))), 3)))</f>
        <v>0.33300000000000002</v>
      </c>
      <c r="L84" s="98">
        <f>IF(L83="-","-",IF(ISBLANK(I83), "",ROUND((2*I83+1.96^2-(1.96*SQRT((1.96^2+4*I83*(1-L83)))))/(2*($Y83+(1.96^2))), 3)))</f>
        <v>8.5999999999999993E-2</v>
      </c>
      <c r="M84" s="99">
        <f>IF(L83="-","-",IF(ISBLANK(I83), "",ROUND((2*I83+1.96^2+(1.96*SQRT((1.96^2+4*I83*(1-L83)))))/(2*($Y83+(1.96^2))), 3)))</f>
        <v>0.10299999999999999</v>
      </c>
      <c r="N84" s="133"/>
      <c r="O84" s="98">
        <f>IF(O83="-","-",IF(ISBLANK(N83), "",ROUND((2*N83+1.96^2-(1.96*SQRT((1.96^2+4*N83*(1-O83)))))/(2*($X83+(1.96^2))), 3)))</f>
        <v>0.111</v>
      </c>
      <c r="P84" s="98">
        <f>IF(O83="-","-",IF(ISBLANK(N83), "",ROUND((2*N83+1.96^2+(1.96*SQRT((1.96^2+4*N83*(1-O83)))))/(2*($X83+(1.96^2))), 3)))</f>
        <v>0.14599999999999999</v>
      </c>
      <c r="Q84" s="98">
        <f>IF(Q83="-","-",IF(ISBLANK(N83), "",ROUND((2*N83+1.96^2-(1.96*SQRT((1.96^2+4*N83*(1-Q83)))))/(2*($Y83+(1.96^2))), 3)))</f>
        <v>3.4000000000000002E-2</v>
      </c>
      <c r="R84" s="99">
        <f>IF(Q83="-","-",IF(ISBLANK(N83), "",ROUND((2*N83+1.96^2+(1.96*SQRT((1.96^2+4*N83*(1-Q83)))))/(2*($Y83+(1.96^2))), 3)))</f>
        <v>4.4999999999999998E-2</v>
      </c>
      <c r="S84" s="133"/>
      <c r="T84" s="98">
        <f>IF(T83="-","-",IF(ISBLANK(S83), "",ROUND((2*S83+1.96^2-(1.96*SQRT((1.96^2+4*S83*(1-T83)))))/(2*($X83+(1.96^2))), 3)))</f>
        <v>8.8999999999999996E-2</v>
      </c>
      <c r="U84" s="98">
        <f>IF(T83="-","-",IF(ISBLANK(S83), "",ROUND((2*S83+1.96^2+(1.96*SQRT((1.96^2+4*S83*(1-T83)))))/(2*($X83+(1.96^2))), 3)))</f>
        <v>0.121</v>
      </c>
      <c r="V84" s="98">
        <f>IF(V83="-","-",IF(ISBLANK(S83), "",ROUND((2*S83+1.96^2-(1.96*SQRT((1.96^2+4*S83*(1-V83)))))/(2*($Y83+(1.96^2))), 3)))</f>
        <v>2.7E-2</v>
      </c>
      <c r="W84" s="99">
        <f>IF(V83="-","-",IF(ISBLANK(S83), "",ROUND((2*S83+1.96^2+(1.96*SQRT((1.96^2+4*S83*(1-V83)))))/(2*($Y83+(1.96^2))), 3)))</f>
        <v>3.6999999999999998E-2</v>
      </c>
      <c r="X84" s="133"/>
      <c r="Y84" s="136"/>
    </row>
    <row r="85" spans="1:25" s="35" customFormat="1" ht="14.25" customHeight="1" x14ac:dyDescent="0.25">
      <c r="A85" s="130" t="str">
        <f t="shared" ref="A85" si="42">CONCATENATE($C$5,C85)</f>
        <v>East MidlandsTestis</v>
      </c>
      <c r="B85" s="34"/>
      <c r="C85" s="141" t="s">
        <v>53</v>
      </c>
      <c r="D85" s="133">
        <f>IF($C85="All tumours (excl. NMSC)", SUMIF(Malignant_EP_suppr!$A$2:$A$13,$C$5&amp;" Total",INDEX(Malignant_EP_suppr!$A$2:$H$13,0,MATCH(D$5,Malignant_EP_suppr!$A$2:$H$2,0))),IF($C85="All malignant tumours (excl. NMSC)",SUMIF(Malignant_EP_suppr!$A$2:$A$13,$C$5&amp;"Malignant",INDEX(Malignant_EP_suppr!$A$2:$H$13,0,MATCH(D$5,Malignant_EP_suppr!$A$2:$H$2,0))),VLOOKUP($A85,TumourType_EP_suppr!$A$5:$H$383,VLOOKUP(D$5,$AC$7:$AD$11,2),FALSE)))</f>
        <v>34</v>
      </c>
      <c r="E85" s="137">
        <f>IFERROR(IF(D85="&lt;5","-",D85/$X85),"-")</f>
        <v>0.38636363636363635</v>
      </c>
      <c r="F85" s="137"/>
      <c r="G85" s="137">
        <f>IFERROR(IF(D85="&lt;5","-",D85/$Y85),"-")</f>
        <v>2.7755102040816326E-2</v>
      </c>
      <c r="H85" s="140"/>
      <c r="I85" s="133">
        <f>IF($C85="All tumours (excl. NMSC)", SUMIF(Malignant_EP_suppr!$A$2:$A$13,$C$5&amp;" Total",INDEX(Malignant_EP_suppr!$A$2:$H$13,0,MATCH(I$5,Malignant_EP_suppr!$A$2:$H$2,0))),IF($C85="All malignant tumours (excl. NMSC)",SUMIF(Malignant_EP_suppr!$A$2:$A$13,$C$5&amp;"Malignant",INDEX(Malignant_EP_suppr!$A$2:$H$13,0,MATCH(I$5,Malignant_EP_suppr!$A$2:$H$2,0))),VLOOKUP($A85,TumourType_EP_suppr!$A$5:$H$383,VLOOKUP(I$5,$AC$7:$AD$11,2),FALSE)))</f>
        <v>27</v>
      </c>
      <c r="J85" s="137">
        <f t="shared" si="1"/>
        <v>0.30681818181818182</v>
      </c>
      <c r="K85" s="137"/>
      <c r="L85" s="137">
        <f>IFERROR(IF(I85="&lt;5","-",I85/$Y85),"-")</f>
        <v>2.2040816326530613E-2</v>
      </c>
      <c r="M85" s="138"/>
      <c r="N85" s="133">
        <f>IF($C85="All tumours (excl. NMSC)", SUMIF(Malignant_EP_suppr!$A$2:$A$13,$C$5&amp;" Total",INDEX(Malignant_EP_suppr!$A$2:$H$13,0,MATCH(N$5,Malignant_EP_suppr!$A$2:$H$2,0))),IF($C85="All malignant tumours (excl. NMSC)",SUMIF(Malignant_EP_suppr!$A$2:$A$13,$C$5&amp;"Malignant",INDEX(Malignant_EP_suppr!$A$2:$H$13,0,MATCH(N$5,Malignant_EP_suppr!$A$2:$H$2,0))),VLOOKUP($A85,TumourType_EP_suppr!$A$5:$H$383,VLOOKUP(N$5,$AC$7:$AD$11,2),FALSE)))</f>
        <v>9</v>
      </c>
      <c r="O85" s="137">
        <f t="shared" si="2"/>
        <v>0.10227272727272728</v>
      </c>
      <c r="P85" s="137"/>
      <c r="Q85" s="137">
        <f>IFERROR(IF(N85="&lt;5","-",N85/$Y85),"-")</f>
        <v>7.3469387755102037E-3</v>
      </c>
      <c r="R85" s="140"/>
      <c r="S85" s="133">
        <f>IF($C85="All tumours (excl. NMSC)", SUMIF(Malignant_EP_suppr!$A$2:$A$13,$C$5&amp;" Total",INDEX(Malignant_EP_suppr!$A$2:$H$13,0,MATCH(S$5,Malignant_EP_suppr!$A$2:$H$2,0))),IF($C85="All malignant tumours (excl. NMSC)",SUMIF(Malignant_EP_suppr!$A$2:$A$13,$C$5&amp;"Malignant",INDEX(Malignant_EP_suppr!$A$2:$H$13,0,MATCH(S$5,Malignant_EP_suppr!$A$2:$H$2,0))),VLOOKUP($A85,TumourType_EP_suppr!$A$5:$H$383,VLOOKUP(S$5,$AC$7:$AD$11,2),FALSE)))</f>
        <v>18</v>
      </c>
      <c r="T85" s="137">
        <f t="shared" si="3"/>
        <v>0.20454545454545456</v>
      </c>
      <c r="U85" s="137"/>
      <c r="V85" s="137">
        <f>IFERROR(IF(S85="&lt;5","-",S85/$Y85),"-")</f>
        <v>1.4693877551020407E-2</v>
      </c>
      <c r="W85" s="138"/>
      <c r="X85" s="133">
        <f>IF($C85="All tumours (excl. NMSC)", SUMIF(Malignant_EP_suppr!$A$2:$A$13,$C$5&amp;" Total",INDEX(Malignant_EP_suppr!$A$2:$H$13,0,MATCH(X$5,Malignant_EP_suppr!$A$2:$H$2,0))),IF($C85="All malignant tumours (excl. NMSC)",SUMIF(Malignant_EP_suppr!$A$2:$A$13,$C$5&amp;"Malignant",INDEX(Malignant_EP_suppr!$A$2:$H$13,0,MATCH(X$5,Malignant_EP_suppr!$A$2:$H$2,0))),VLOOKUP($A85,TumourType_EP_suppr!$A$5:$H$383,VLOOKUP(X$5,$AC$7:$AD$11,2),FALSE)))</f>
        <v>88</v>
      </c>
      <c r="Y85" s="134">
        <f>IFERROR(IF($C85="All tumours (excl. NMSC)", VLOOKUP($Z85,Malignant_all_suppr!$A$4:$D$12,4,FALSE),IF($C85="All malignant tumours (excl. NMSC)",VLOOKUP($Z85,Malignant_all_suppr!$A$4:$D$12,4,FALSE),VLOOKUP($A85,TumourType_all_suppr!$A$4:$D$382,4,FALSE))),0)</f>
        <v>1225</v>
      </c>
    </row>
    <row r="86" spans="1:25" s="35" customFormat="1" ht="14.25" customHeight="1" x14ac:dyDescent="0.25">
      <c r="A86" s="130"/>
      <c r="B86" s="34"/>
      <c r="C86" s="142"/>
      <c r="D86" s="133"/>
      <c r="E86" s="98">
        <f>IF(E85="-","-",IF(ISBLANK(D85), "",ROUND((2*D85+1.96^2-(1.96*SQRT((1.96^2+4*D85*(1-E85)))))/(2*($X85+(1.96^2))), 3)))</f>
        <v>0.29099999999999998</v>
      </c>
      <c r="F86" s="98">
        <f>IF(E85="-","-",IF(ISBLANK(D85), "",ROUND((2*D85+1.96^2+(1.96*SQRT((1.96^2+4*D85*(1-E85)))))/(2*($X85+(1.96^2))), 3)))</f>
        <v>0.49099999999999999</v>
      </c>
      <c r="G86" s="98">
        <f>IF(G85="-","-",IF(ISBLANK(D85), "",ROUND((2*D85+1.96^2-(1.96*SQRT((1.96^2+4*D85*(1-G85)))))/(2*($Y85+(1.96^2))), 3)))</f>
        <v>0.02</v>
      </c>
      <c r="H86" s="99">
        <f>IF(G85="-","-",IF(ISBLANK(D85), "",ROUND((2*D85+1.96^2+(1.96*SQRT((1.96^2+4*D85*(1-G85)))))/(2*($Y85+(1.96^2))), 3)))</f>
        <v>3.9E-2</v>
      </c>
      <c r="I86" s="133"/>
      <c r="J86" s="98">
        <f>IF(J85="-","-",IF(ISBLANK(I85), "",ROUND((2*I85+1.96^2-(1.96*SQRT((1.96^2+4*I85*(1-J85)))))/(2*($X85+(1.96^2))), 3)))</f>
        <v>0.22</v>
      </c>
      <c r="K86" s="98">
        <f>IF(J85="-","-",IF(ISBLANK(I85), "",ROUND((2*I85+1.96^2+(1.96*SQRT((1.96^2+4*I85*(1-J85)))))/(2*($X85+(1.96^2))), 3)))</f>
        <v>0.41</v>
      </c>
      <c r="L86" s="98">
        <f>IF(L85="-","-",IF(ISBLANK(I85), "",ROUND((2*I85+1.96^2-(1.96*SQRT((1.96^2+4*I85*(1-L85)))))/(2*($Y85+(1.96^2))), 3)))</f>
        <v>1.4999999999999999E-2</v>
      </c>
      <c r="M86" s="99">
        <f>IF(L85="-","-",IF(ISBLANK(I85), "",ROUND((2*I85+1.96^2+(1.96*SQRT((1.96^2+4*I85*(1-L85)))))/(2*($Y85+(1.96^2))), 3)))</f>
        <v>3.2000000000000001E-2</v>
      </c>
      <c r="N86" s="133"/>
      <c r="O86" s="98">
        <f>IF(O85="-","-",IF(ISBLANK(N85), "",ROUND((2*N85+1.96^2-(1.96*SQRT((1.96^2+4*N85*(1-O85)))))/(2*($X85+(1.96^2))), 3)))</f>
        <v>5.5E-2</v>
      </c>
      <c r="P86" s="98">
        <f>IF(O85="-","-",IF(ISBLANK(N85), "",ROUND((2*N85+1.96^2+(1.96*SQRT((1.96^2+4*N85*(1-O85)))))/(2*($X85+(1.96^2))), 3)))</f>
        <v>0.183</v>
      </c>
      <c r="Q86" s="98">
        <f>IF(Q85="-","-",IF(ISBLANK(N85), "",ROUND((2*N85+1.96^2-(1.96*SQRT((1.96^2+4*N85*(1-Q85)))))/(2*($Y85+(1.96^2))), 3)))</f>
        <v>4.0000000000000001E-3</v>
      </c>
      <c r="R86" s="99">
        <f>IF(Q85="-","-",IF(ISBLANK(N85), "",ROUND((2*N85+1.96^2+(1.96*SQRT((1.96^2+4*N85*(1-Q85)))))/(2*($Y85+(1.96^2))), 3)))</f>
        <v>1.4E-2</v>
      </c>
      <c r="S86" s="133"/>
      <c r="T86" s="98">
        <f>IF(T85="-","-",IF(ISBLANK(S85), "",ROUND((2*S85+1.96^2-(1.96*SQRT((1.96^2+4*S85*(1-T85)))))/(2*($X85+(1.96^2))), 3)))</f>
        <v>0.13300000000000001</v>
      </c>
      <c r="U86" s="98">
        <f>IF(T85="-","-",IF(ISBLANK(S85), "",ROUND((2*S85+1.96^2+(1.96*SQRT((1.96^2+4*S85*(1-T85)))))/(2*($X85+(1.96^2))), 3)))</f>
        <v>0.3</v>
      </c>
      <c r="V86" s="98">
        <f>IF(V85="-","-",IF(ISBLANK(S85), "",ROUND((2*S85+1.96^2-(1.96*SQRT((1.96^2+4*S85*(1-V85)))))/(2*($Y85+(1.96^2))), 3)))</f>
        <v>8.9999999999999993E-3</v>
      </c>
      <c r="W86" s="99">
        <f>IF(V85="-","-",IF(ISBLANK(S85), "",ROUND((2*S85+1.96^2+(1.96*SQRT((1.96^2+4*S85*(1-V85)))))/(2*($Y85+(1.96^2))), 3)))</f>
        <v>2.3E-2</v>
      </c>
      <c r="X86" s="133"/>
      <c r="Y86" s="136"/>
    </row>
    <row r="87" spans="1:25" s="35" customFormat="1" ht="14.25" customHeight="1" x14ac:dyDescent="0.25">
      <c r="A87" s="130" t="str">
        <f t="shared" ref="A87" si="43">CONCATENATE($C$5,C87)</f>
        <v>East MidlandsUterus</v>
      </c>
      <c r="B87" s="34"/>
      <c r="C87" s="141" t="s">
        <v>55</v>
      </c>
      <c r="D87" s="133">
        <f>IF($C87="All tumours (excl. NMSC)", SUMIF(Malignant_EP_suppr!$A$2:$A$13,$C$5&amp;" Total",INDEX(Malignant_EP_suppr!$A$2:$H$13,0,MATCH(D$5,Malignant_EP_suppr!$A$2:$H$2,0))),IF($C87="All malignant tumours (excl. NMSC)",SUMIF(Malignant_EP_suppr!$A$2:$A$13,$C$5&amp;"Malignant",INDEX(Malignant_EP_suppr!$A$2:$H$13,0,MATCH(D$5,Malignant_EP_suppr!$A$2:$H$2,0))),VLOOKUP($A87,TumourType_EP_suppr!$A$5:$H$383,VLOOKUP(D$5,$AC$7:$AD$11,2),FALSE)))</f>
        <v>211</v>
      </c>
      <c r="E87" s="137">
        <f>IFERROR(IF(D87="&lt;5","-",D87/$X87),"-")</f>
        <v>0.49647058823529411</v>
      </c>
      <c r="F87" s="137"/>
      <c r="G87" s="137">
        <f>IFERROR(IF(D87="&lt;5","-",D87/$Y87),"-")</f>
        <v>4.057692307692308E-2</v>
      </c>
      <c r="H87" s="140"/>
      <c r="I87" s="133">
        <f>IF($C87="All tumours (excl. NMSC)", SUMIF(Malignant_EP_suppr!$A$2:$A$13,$C$5&amp;" Total",INDEX(Malignant_EP_suppr!$A$2:$H$13,0,MATCH(I$5,Malignant_EP_suppr!$A$2:$H$2,0))),IF($C87="All malignant tumours (excl. NMSC)",SUMIF(Malignant_EP_suppr!$A$2:$A$13,$C$5&amp;"Malignant",INDEX(Malignant_EP_suppr!$A$2:$H$13,0,MATCH(I$5,Malignant_EP_suppr!$A$2:$H$2,0))),VLOOKUP($A87,TumourType_EP_suppr!$A$5:$H$383,VLOOKUP(I$5,$AC$7:$AD$11,2),FALSE)))</f>
        <v>99</v>
      </c>
      <c r="J87" s="137">
        <f t="shared" si="1"/>
        <v>0.23294117647058823</v>
      </c>
      <c r="K87" s="137"/>
      <c r="L87" s="137">
        <f>IFERROR(IF(I87="&lt;5","-",I87/$Y87),"-")</f>
        <v>1.9038461538461539E-2</v>
      </c>
      <c r="M87" s="138"/>
      <c r="N87" s="133">
        <f>IF($C87="All tumours (excl. NMSC)", SUMIF(Malignant_EP_suppr!$A$2:$A$13,$C$5&amp;" Total",INDEX(Malignant_EP_suppr!$A$2:$H$13,0,MATCH(N$5,Malignant_EP_suppr!$A$2:$H$2,0))),IF($C87="All malignant tumours (excl. NMSC)",SUMIF(Malignant_EP_suppr!$A$2:$A$13,$C$5&amp;"Malignant",INDEX(Malignant_EP_suppr!$A$2:$H$13,0,MATCH(N$5,Malignant_EP_suppr!$A$2:$H$2,0))),VLOOKUP($A87,TumourType_EP_suppr!$A$5:$H$383,VLOOKUP(N$5,$AC$7:$AD$11,2),FALSE)))</f>
        <v>47</v>
      </c>
      <c r="O87" s="137">
        <f t="shared" si="2"/>
        <v>0.11058823529411765</v>
      </c>
      <c r="P87" s="137"/>
      <c r="Q87" s="137">
        <f>IFERROR(IF(N87="&lt;5","-",N87/$Y87),"-")</f>
        <v>9.0384615384615386E-3</v>
      </c>
      <c r="R87" s="140"/>
      <c r="S87" s="133">
        <f>IF($C87="All tumours (excl. NMSC)", SUMIF(Malignant_EP_suppr!$A$2:$A$13,$C$5&amp;" Total",INDEX(Malignant_EP_suppr!$A$2:$H$13,0,MATCH(S$5,Malignant_EP_suppr!$A$2:$H$2,0))),IF($C87="All malignant tumours (excl. NMSC)",SUMIF(Malignant_EP_suppr!$A$2:$A$13,$C$5&amp;"Malignant",INDEX(Malignant_EP_suppr!$A$2:$H$13,0,MATCH(S$5,Malignant_EP_suppr!$A$2:$H$2,0))),VLOOKUP($A87,TumourType_EP_suppr!$A$5:$H$383,VLOOKUP(S$5,$AC$7:$AD$11,2),FALSE)))</f>
        <v>68</v>
      </c>
      <c r="T87" s="137">
        <f t="shared" si="3"/>
        <v>0.16</v>
      </c>
      <c r="U87" s="137"/>
      <c r="V87" s="137">
        <f>IFERROR(IF(S87="&lt;5","-",S87/$Y87),"-")</f>
        <v>1.3076923076923076E-2</v>
      </c>
      <c r="W87" s="138"/>
      <c r="X87" s="133">
        <f>IF($C87="All tumours (excl. NMSC)", SUMIF(Malignant_EP_suppr!$A$2:$A$13,$C$5&amp;" Total",INDEX(Malignant_EP_suppr!$A$2:$H$13,0,MATCH(X$5,Malignant_EP_suppr!$A$2:$H$2,0))),IF($C87="All malignant tumours (excl. NMSC)",SUMIF(Malignant_EP_suppr!$A$2:$A$13,$C$5&amp;"Malignant",INDEX(Malignant_EP_suppr!$A$2:$H$13,0,MATCH(X$5,Malignant_EP_suppr!$A$2:$H$2,0))),VLOOKUP($A87,TumourType_EP_suppr!$A$5:$H$383,VLOOKUP(X$5,$AC$7:$AD$11,2),FALSE)))</f>
        <v>425</v>
      </c>
      <c r="Y87" s="134">
        <f>IFERROR(IF($C87="All tumours (excl. NMSC)", VLOOKUP($Z87,Malignant_all_suppr!$A$4:$D$12,4,FALSE),IF($C87="All malignant tumours (excl. NMSC)",VLOOKUP($Z87,Malignant_all_suppr!$A$4:$D$12,4,FALSE),VLOOKUP($A87,TumourType_all_suppr!$A$4:$D$382,4,FALSE))),0)</f>
        <v>5200</v>
      </c>
    </row>
    <row r="88" spans="1:25" s="35" customFormat="1" ht="14.25" customHeight="1" x14ac:dyDescent="0.25">
      <c r="A88" s="130"/>
      <c r="B88" s="34"/>
      <c r="C88" s="142"/>
      <c r="D88" s="133"/>
      <c r="E88" s="98">
        <f>IF(E87="-","-",IF(ISBLANK(D87), "",ROUND((2*D87+1.96^2-(1.96*SQRT((1.96^2+4*D87*(1-E87)))))/(2*($X87+(1.96^2))), 3)))</f>
        <v>0.44900000000000001</v>
      </c>
      <c r="F88" s="98">
        <f>IF(E87="-","-",IF(ISBLANK(D87), "",ROUND((2*D87+1.96^2+(1.96*SQRT((1.96^2+4*D87*(1-E87)))))/(2*($X87+(1.96^2))), 3)))</f>
        <v>0.54400000000000004</v>
      </c>
      <c r="G88" s="98">
        <f>IF(G87="-","-",IF(ISBLANK(D87), "",ROUND((2*D87+1.96^2-(1.96*SQRT((1.96^2+4*D87*(1-G87)))))/(2*($Y87+(1.96^2))), 3)))</f>
        <v>3.5999999999999997E-2</v>
      </c>
      <c r="H88" s="99">
        <f>IF(G87="-","-",IF(ISBLANK(D87), "",ROUND((2*D87+1.96^2+(1.96*SQRT((1.96^2+4*D87*(1-G87)))))/(2*($Y87+(1.96^2))), 3)))</f>
        <v>4.5999999999999999E-2</v>
      </c>
      <c r="I88" s="133"/>
      <c r="J88" s="98">
        <f>IF(J87="-","-",IF(ISBLANK(I87), "",ROUND((2*I87+1.96^2-(1.96*SQRT((1.96^2+4*I87*(1-J87)))))/(2*($X87+(1.96^2))), 3)))</f>
        <v>0.19500000000000001</v>
      </c>
      <c r="K88" s="98">
        <f>IF(J87="-","-",IF(ISBLANK(I87), "",ROUND((2*I87+1.96^2+(1.96*SQRT((1.96^2+4*I87*(1-J87)))))/(2*($X87+(1.96^2))), 3)))</f>
        <v>0.27500000000000002</v>
      </c>
      <c r="L88" s="98">
        <f>IF(L87="-","-",IF(ISBLANK(I87), "",ROUND((2*I87+1.96^2-(1.96*SQRT((1.96^2+4*I87*(1-L87)))))/(2*($Y87+(1.96^2))), 3)))</f>
        <v>1.6E-2</v>
      </c>
      <c r="M88" s="99">
        <f>IF(L87="-","-",IF(ISBLANK(I87), "",ROUND((2*I87+1.96^2+(1.96*SQRT((1.96^2+4*I87*(1-L87)))))/(2*($Y87+(1.96^2))), 3)))</f>
        <v>2.3E-2</v>
      </c>
      <c r="N88" s="133"/>
      <c r="O88" s="98">
        <f>IF(O87="-","-",IF(ISBLANK(N87), "",ROUND((2*N87+1.96^2-(1.96*SQRT((1.96^2+4*N87*(1-O87)))))/(2*($X87+(1.96^2))), 3)))</f>
        <v>8.4000000000000005E-2</v>
      </c>
      <c r="P88" s="98">
        <f>IF(O87="-","-",IF(ISBLANK(N87), "",ROUND((2*N87+1.96^2+(1.96*SQRT((1.96^2+4*N87*(1-O87)))))/(2*($X87+(1.96^2))), 3)))</f>
        <v>0.14399999999999999</v>
      </c>
      <c r="Q88" s="98">
        <f>IF(Q87="-","-",IF(ISBLANK(N87), "",ROUND((2*N87+1.96^2-(1.96*SQRT((1.96^2+4*N87*(1-Q87)))))/(2*($Y87+(1.96^2))), 3)))</f>
        <v>7.0000000000000001E-3</v>
      </c>
      <c r="R88" s="99">
        <f>IF(Q87="-","-",IF(ISBLANK(N87), "",ROUND((2*N87+1.96^2+(1.96*SQRT((1.96^2+4*N87*(1-Q87)))))/(2*($Y87+(1.96^2))), 3)))</f>
        <v>1.2E-2</v>
      </c>
      <c r="S88" s="133"/>
      <c r="T88" s="98">
        <f>IF(T87="-","-",IF(ISBLANK(S87), "",ROUND((2*S87+1.96^2-(1.96*SQRT((1.96^2+4*S87*(1-T87)))))/(2*($X87+(1.96^2))), 3)))</f>
        <v>0.128</v>
      </c>
      <c r="U88" s="98">
        <f>IF(T87="-","-",IF(ISBLANK(S87), "",ROUND((2*S87+1.96^2+(1.96*SQRT((1.96^2+4*S87*(1-T87)))))/(2*($X87+(1.96^2))), 3)))</f>
        <v>0.19800000000000001</v>
      </c>
      <c r="V88" s="98">
        <f>IF(V87="-","-",IF(ISBLANK(S87), "",ROUND((2*S87+1.96^2-(1.96*SQRT((1.96^2+4*S87*(1-V87)))))/(2*($Y87+(1.96^2))), 3)))</f>
        <v>0.01</v>
      </c>
      <c r="W88" s="99">
        <f>IF(V87="-","-",IF(ISBLANK(S87), "",ROUND((2*S87+1.96^2+(1.96*SQRT((1.96^2+4*S87*(1-V87)))))/(2*($Y87+(1.96^2))), 3)))</f>
        <v>1.7000000000000001E-2</v>
      </c>
      <c r="X88" s="133"/>
      <c r="Y88" s="136"/>
    </row>
    <row r="89" spans="1:25" s="35" customFormat="1" ht="14.25" customHeight="1" x14ac:dyDescent="0.25">
      <c r="A89" s="130" t="str">
        <f t="shared" ref="A89" si="44">CONCATENATE($C$5,C89)</f>
        <v>East MidlandsVulva</v>
      </c>
      <c r="B89" s="34"/>
      <c r="C89" s="141" t="s">
        <v>57</v>
      </c>
      <c r="D89" s="133">
        <f>IF($C89="All tumours (excl. NMSC)", SUMIF(Malignant_EP_suppr!$A$2:$A$13,$C$5&amp;" Total",INDEX(Malignant_EP_suppr!$A$2:$H$13,0,MATCH(D$5,Malignant_EP_suppr!$A$2:$H$2,0))),IF($C89="All malignant tumours (excl. NMSC)",SUMIF(Malignant_EP_suppr!$A$2:$A$13,$C$5&amp;"Malignant",INDEX(Malignant_EP_suppr!$A$2:$H$13,0,MATCH(D$5,Malignant_EP_suppr!$A$2:$H$2,0))),VLOOKUP($A89,TumourType_EP_suppr!$A$5:$H$383,VLOOKUP(D$5,$AC$7:$AD$11,2),FALSE)))</f>
        <v>19</v>
      </c>
      <c r="E89" s="137">
        <f>IFERROR(IF(D89="&lt;5","-",D89/$X89),"-")</f>
        <v>0.35849056603773582</v>
      </c>
      <c r="F89" s="137"/>
      <c r="G89" s="137">
        <f>IFERROR(IF(D89="&lt;5","-",D89/$Y89),"-")</f>
        <v>2.3427866831072751E-2</v>
      </c>
      <c r="H89" s="140"/>
      <c r="I89" s="133">
        <f>IF($C89="All tumours (excl. NMSC)", SUMIF(Malignant_EP_suppr!$A$2:$A$13,$C$5&amp;" Total",INDEX(Malignant_EP_suppr!$A$2:$H$13,0,MATCH(I$5,Malignant_EP_suppr!$A$2:$H$2,0))),IF($C89="All malignant tumours (excl. NMSC)",SUMIF(Malignant_EP_suppr!$A$2:$A$13,$C$5&amp;"Malignant",INDEX(Malignant_EP_suppr!$A$2:$H$13,0,MATCH(I$5,Malignant_EP_suppr!$A$2:$H$2,0))),VLOOKUP($A89,TumourType_EP_suppr!$A$5:$H$383,VLOOKUP(I$5,$AC$7:$AD$11,2),FALSE)))</f>
        <v>19</v>
      </c>
      <c r="J89" s="137">
        <f t="shared" si="1"/>
        <v>0.35849056603773582</v>
      </c>
      <c r="K89" s="137"/>
      <c r="L89" s="137">
        <f>IFERROR(IF(I89="&lt;5","-",I89/$Y89),"-")</f>
        <v>2.3427866831072751E-2</v>
      </c>
      <c r="M89" s="138"/>
      <c r="N89" s="133">
        <f>IF($C89="All tumours (excl. NMSC)", SUMIF(Malignant_EP_suppr!$A$2:$A$13,$C$5&amp;" Total",INDEX(Malignant_EP_suppr!$A$2:$H$13,0,MATCH(N$5,Malignant_EP_suppr!$A$2:$H$2,0))),IF($C89="All malignant tumours (excl. NMSC)",SUMIF(Malignant_EP_suppr!$A$2:$A$13,$C$5&amp;"Malignant",INDEX(Malignant_EP_suppr!$A$2:$H$13,0,MATCH(N$5,Malignant_EP_suppr!$A$2:$H$2,0))),VLOOKUP($A89,TumourType_EP_suppr!$A$5:$H$383,VLOOKUP(N$5,$AC$7:$AD$11,2),FALSE)))</f>
        <v>5</v>
      </c>
      <c r="O89" s="137">
        <f t="shared" si="2"/>
        <v>9.4339622641509441E-2</v>
      </c>
      <c r="P89" s="137"/>
      <c r="Q89" s="137">
        <f>IFERROR(IF(N89="&lt;5","-",N89/$Y89),"-")</f>
        <v>6.1652281134401974E-3</v>
      </c>
      <c r="R89" s="140"/>
      <c r="S89" s="133">
        <f>IF($C89="All tumours (excl. NMSC)", SUMIF(Malignant_EP_suppr!$A$2:$A$13,$C$5&amp;" Total",INDEX(Malignant_EP_suppr!$A$2:$H$13,0,MATCH(S$5,Malignant_EP_suppr!$A$2:$H$2,0))),IF($C89="All malignant tumours (excl. NMSC)",SUMIF(Malignant_EP_suppr!$A$2:$A$13,$C$5&amp;"Malignant",INDEX(Malignant_EP_suppr!$A$2:$H$13,0,MATCH(S$5,Malignant_EP_suppr!$A$2:$H$2,0))),VLOOKUP($A89,TumourType_EP_suppr!$A$5:$H$383,VLOOKUP(S$5,$AC$7:$AD$11,2),FALSE)))</f>
        <v>10</v>
      </c>
      <c r="T89" s="137">
        <f t="shared" si="3"/>
        <v>0.18867924528301888</v>
      </c>
      <c r="U89" s="137"/>
      <c r="V89" s="137">
        <f>IFERROR(IF(S89="&lt;5","-",S89/$Y89),"-")</f>
        <v>1.2330456226880395E-2</v>
      </c>
      <c r="W89" s="138"/>
      <c r="X89" s="133">
        <f>IF($C89="All tumours (excl. NMSC)", SUMIF(Malignant_EP_suppr!$A$2:$A$13,$C$5&amp;" Total",INDEX(Malignant_EP_suppr!$A$2:$H$13,0,MATCH(X$5,Malignant_EP_suppr!$A$2:$H$2,0))),IF($C89="All malignant tumours (excl. NMSC)",SUMIF(Malignant_EP_suppr!$A$2:$A$13,$C$5&amp;"Malignant",INDEX(Malignant_EP_suppr!$A$2:$H$13,0,MATCH(X$5,Malignant_EP_suppr!$A$2:$H$2,0))),VLOOKUP($A89,TumourType_EP_suppr!$A$5:$H$383,VLOOKUP(X$5,$AC$7:$AD$11,2),FALSE)))</f>
        <v>53</v>
      </c>
      <c r="Y89" s="134">
        <f>IFERROR(IF($C89="All tumours (excl. NMSC)", VLOOKUP($Z89,Malignant_all_suppr!$A$4:$D$12,4,FALSE),IF($C89="All malignant tumours (excl. NMSC)",VLOOKUP($Z89,Malignant_all_suppr!$A$4:$D$12,4,FALSE),VLOOKUP($A89,TumourType_all_suppr!$A$4:$D$382,4,FALSE))),0)</f>
        <v>811</v>
      </c>
    </row>
    <row r="90" spans="1:25" s="35" customFormat="1" ht="14.25" customHeight="1" thickBot="1" x14ac:dyDescent="0.3">
      <c r="A90" s="130"/>
      <c r="B90" s="34"/>
      <c r="C90" s="167"/>
      <c r="D90" s="139"/>
      <c r="E90" s="100">
        <f>IF(E89="-","-",IF(ISBLANK(D89), "",ROUND((2*D89+1.96^2-(1.96*SQRT((1.96^2+4*D89*(1-E89)))))/(2*($X89+(1.96^2))), 3)))</f>
        <v>0.24299999999999999</v>
      </c>
      <c r="F90" s="100">
        <f>IF(E89="-","-",IF(ISBLANK(D89), "",ROUND((2*D89+1.96^2+(1.96*SQRT((1.96^2+4*D89*(1-E89)))))/(2*($X89+(1.96^2))), 3)))</f>
        <v>0.49299999999999999</v>
      </c>
      <c r="G90" s="100">
        <f>IF(G89="-","-",IF(ISBLANK(D89), "",ROUND((2*D89+1.96^2-(1.96*SQRT((1.96^2+4*D89*(1-G89)))))/(2*($Y89+(1.96^2))), 3)))</f>
        <v>1.4999999999999999E-2</v>
      </c>
      <c r="H90" s="101">
        <f>IF(G89="-","-",IF(ISBLANK(D89), "",ROUND((2*D89+1.96^2+(1.96*SQRT((1.96^2+4*D89*(1-G89)))))/(2*($Y89+(1.96^2))), 3)))</f>
        <v>3.5999999999999997E-2</v>
      </c>
      <c r="I90" s="139"/>
      <c r="J90" s="100">
        <f>IF(J89="-","-",IF(ISBLANK(I89), "",ROUND((2*I89+1.96^2-(1.96*SQRT((1.96^2+4*I89*(1-J89)))))/(2*($X89+(1.96^2))), 3)))</f>
        <v>0.24299999999999999</v>
      </c>
      <c r="K90" s="100">
        <f>IF(J89="-","-",IF(ISBLANK(I89), "",ROUND((2*I89+1.96^2+(1.96*SQRT((1.96^2+4*I89*(1-J89)))))/(2*($X89+(1.96^2))), 3)))</f>
        <v>0.49299999999999999</v>
      </c>
      <c r="L90" s="100">
        <f>IF(L89="-","-",IF(ISBLANK(I89), "",ROUND((2*I89+1.96^2-(1.96*SQRT((1.96^2+4*I89*(1-L89)))))/(2*($Y89+(1.96^2))), 3)))</f>
        <v>1.4999999999999999E-2</v>
      </c>
      <c r="M90" s="101">
        <f>IF(L89="-","-",IF(ISBLANK(I89), "",ROUND((2*I89+1.96^2+(1.96*SQRT((1.96^2+4*I89*(1-L89)))))/(2*($Y89+(1.96^2))), 3)))</f>
        <v>3.5999999999999997E-2</v>
      </c>
      <c r="N90" s="139"/>
      <c r="O90" s="100">
        <f>IF(O89="-","-",IF(ISBLANK(N89), "",ROUND((2*N89+1.96^2-(1.96*SQRT((1.96^2+4*N89*(1-O89)))))/(2*($X89+(1.96^2))), 3)))</f>
        <v>4.1000000000000002E-2</v>
      </c>
      <c r="P90" s="100">
        <f>IF(O89="-","-",IF(ISBLANK(N89), "",ROUND((2*N89+1.96^2+(1.96*SQRT((1.96^2+4*N89*(1-O89)))))/(2*($X89+(1.96^2))), 3)))</f>
        <v>0.20300000000000001</v>
      </c>
      <c r="Q90" s="100">
        <f>IF(Q89="-","-",IF(ISBLANK(N89), "",ROUND((2*N89+1.96^2-(1.96*SQRT((1.96^2+4*N89*(1-Q89)))))/(2*($Y89+(1.96^2))), 3)))</f>
        <v>3.0000000000000001E-3</v>
      </c>
      <c r="R90" s="101">
        <f>IF(Q89="-","-",IF(ISBLANK(N89), "",ROUND((2*N89+1.96^2+(1.96*SQRT((1.96^2+4*N89*(1-Q89)))))/(2*($Y89+(1.96^2))), 3)))</f>
        <v>1.4E-2</v>
      </c>
      <c r="S90" s="139"/>
      <c r="T90" s="100">
        <f>IF(T89="-","-",IF(ISBLANK(S89), "",ROUND((2*S89+1.96^2-(1.96*SQRT((1.96^2+4*S89*(1-T89)))))/(2*($X89+(1.96^2))), 3)))</f>
        <v>0.106</v>
      </c>
      <c r="U90" s="100">
        <f>IF(T89="-","-",IF(ISBLANK(S89), "",ROUND((2*S89+1.96^2+(1.96*SQRT((1.96^2+4*S89*(1-T89)))))/(2*($X89+(1.96^2))), 3)))</f>
        <v>0.314</v>
      </c>
      <c r="V90" s="100">
        <f>IF(V89="-","-",IF(ISBLANK(S89), "",ROUND((2*S89+1.96^2-(1.96*SQRT((1.96^2+4*S89*(1-V89)))))/(2*($Y89+(1.96^2))), 3)))</f>
        <v>7.0000000000000001E-3</v>
      </c>
      <c r="W90" s="101">
        <f>IF(V89="-","-",IF(ISBLANK(S89), "",ROUND((2*S89+1.96^2+(1.96*SQRT((1.96^2+4*S89*(1-V89)))))/(2*($Y89+(1.96^2))), 3)))</f>
        <v>2.3E-2</v>
      </c>
      <c r="X90" s="139"/>
      <c r="Y90" s="135"/>
    </row>
    <row r="91" spans="1:25" s="35" customFormat="1" x14ac:dyDescent="0.25">
      <c r="A91" s="97"/>
      <c r="C91" s="39"/>
      <c r="D91" s="73"/>
      <c r="E91" s="39"/>
      <c r="F91" s="39"/>
      <c r="G91" s="39"/>
      <c r="H91" s="39"/>
      <c r="I91" s="73"/>
      <c r="J91" s="39"/>
      <c r="K91" s="39"/>
      <c r="L91" s="39"/>
      <c r="M91" s="39"/>
      <c r="N91" s="73"/>
      <c r="O91" s="39"/>
      <c r="P91" s="39"/>
      <c r="Q91" s="39"/>
      <c r="R91" s="39"/>
      <c r="S91" s="73"/>
      <c r="T91" s="39"/>
      <c r="U91" s="39"/>
      <c r="V91" s="39"/>
      <c r="W91" s="39"/>
      <c r="X91" s="73"/>
      <c r="Y91" s="73"/>
    </row>
    <row r="92" spans="1:25" x14ac:dyDescent="0.25">
      <c r="A92" s="97"/>
      <c r="C92" s="168"/>
      <c r="D92" s="168"/>
      <c r="E92" s="168"/>
      <c r="F92" s="168"/>
      <c r="G92" s="11"/>
      <c r="H92" s="11"/>
      <c r="I92" s="74"/>
      <c r="L92" s="11"/>
      <c r="M92" s="11"/>
      <c r="N92" s="74"/>
      <c r="O92" s="11"/>
      <c r="P92" s="11"/>
      <c r="Q92" s="11"/>
      <c r="R92" s="11"/>
      <c r="S92" s="74"/>
      <c r="T92" s="40"/>
      <c r="U92" s="40"/>
      <c r="V92" s="11"/>
      <c r="W92" s="11"/>
      <c r="X92" s="74"/>
      <c r="Y92" s="74"/>
    </row>
    <row r="93" spans="1:25" ht="64.5" customHeight="1" x14ac:dyDescent="0.25">
      <c r="A93" s="91"/>
      <c r="C93" s="110"/>
      <c r="D93" s="74"/>
      <c r="E93" s="11"/>
      <c r="F93" s="11"/>
      <c r="G93" s="11"/>
      <c r="H93" s="11"/>
      <c r="I93" s="74"/>
      <c r="J93" s="11"/>
      <c r="K93" s="11"/>
      <c r="L93" s="11"/>
      <c r="M93" s="11"/>
      <c r="N93" s="74"/>
      <c r="O93" s="11"/>
      <c r="P93" s="11"/>
      <c r="Q93" s="11"/>
      <c r="R93" s="11"/>
      <c r="S93" s="74"/>
      <c r="T93" s="11"/>
      <c r="U93" s="11"/>
      <c r="V93" s="11"/>
      <c r="W93" s="11"/>
      <c r="X93" s="74"/>
      <c r="Y93" s="74"/>
    </row>
    <row r="94" spans="1:25" x14ac:dyDescent="0.25">
      <c r="A94" s="91"/>
    </row>
    <row r="95" spans="1:25" x14ac:dyDescent="0.25">
      <c r="A95" s="91"/>
    </row>
    <row r="96" spans="1:25" x14ac:dyDescent="0.25">
      <c r="A96" s="91"/>
    </row>
    <row r="97" spans="1:1" x14ac:dyDescent="0.25">
      <c r="A97" s="91"/>
    </row>
    <row r="98" spans="1:1" x14ac:dyDescent="0.25">
      <c r="A98" s="91"/>
    </row>
    <row r="99" spans="1:1" x14ac:dyDescent="0.25">
      <c r="A99" s="91"/>
    </row>
    <row r="100" spans="1:1" x14ac:dyDescent="0.25">
      <c r="A100" s="91"/>
    </row>
    <row r="101" spans="1:1" x14ac:dyDescent="0.25">
      <c r="A101" s="91"/>
    </row>
    <row r="102" spans="1:1" x14ac:dyDescent="0.25">
      <c r="A102" s="91"/>
    </row>
    <row r="103" spans="1:1" x14ac:dyDescent="0.25">
      <c r="A103" s="91"/>
    </row>
    <row r="104" spans="1:1" x14ac:dyDescent="0.25">
      <c r="A104" s="91"/>
    </row>
    <row r="105" spans="1:1" x14ac:dyDescent="0.25">
      <c r="A105" s="91"/>
    </row>
    <row r="106" spans="1:1" x14ac:dyDescent="0.25">
      <c r="A106" s="91"/>
    </row>
    <row r="107" spans="1:1" x14ac:dyDescent="0.25">
      <c r="A107" s="91"/>
    </row>
    <row r="108" spans="1:1" x14ac:dyDescent="0.25">
      <c r="A108" s="91"/>
    </row>
    <row r="109" spans="1:1" x14ac:dyDescent="0.25">
      <c r="A109" s="91"/>
    </row>
    <row r="110" spans="1:1" x14ac:dyDescent="0.25">
      <c r="A110" s="91"/>
    </row>
    <row r="111" spans="1:1" x14ac:dyDescent="0.25">
      <c r="A111" s="91"/>
    </row>
    <row r="112" spans="1:1" x14ac:dyDescent="0.25">
      <c r="A112" s="91"/>
    </row>
    <row r="113" spans="1:13" x14ac:dyDescent="0.25">
      <c r="A113" s="91"/>
    </row>
    <row r="114" spans="1:13" x14ac:dyDescent="0.25">
      <c r="A114" s="91"/>
    </row>
    <row r="115" spans="1:13" x14ac:dyDescent="0.25">
      <c r="A115" s="91"/>
    </row>
    <row r="116" spans="1:13" x14ac:dyDescent="0.25">
      <c r="A116" s="91"/>
    </row>
    <row r="117" spans="1:13" x14ac:dyDescent="0.25">
      <c r="A117" s="91"/>
      <c r="C117" s="32"/>
      <c r="D117" s="75"/>
      <c r="E117" s="12"/>
      <c r="F117" s="12"/>
      <c r="G117" s="12"/>
      <c r="H117" s="12"/>
    </row>
    <row r="118" spans="1:13" x14ac:dyDescent="0.25">
      <c r="A118" s="91"/>
      <c r="C118" s="32"/>
      <c r="D118" s="75"/>
      <c r="E118" s="12"/>
      <c r="F118" s="12"/>
      <c r="G118" s="12"/>
      <c r="H118" s="12"/>
    </row>
    <row r="119" spans="1:13" x14ac:dyDescent="0.25">
      <c r="A119" s="91"/>
      <c r="C119" s="32"/>
      <c r="D119" s="75"/>
      <c r="E119" s="12"/>
      <c r="F119" s="12"/>
      <c r="G119" s="12"/>
      <c r="H119" s="12"/>
    </row>
    <row r="120" spans="1:13" x14ac:dyDescent="0.25">
      <c r="A120" s="91"/>
      <c r="B120" s="12"/>
      <c r="C120" s="32"/>
      <c r="D120" s="75"/>
      <c r="E120" s="12"/>
      <c r="F120" s="12"/>
      <c r="G120" s="12"/>
      <c r="H120" s="12"/>
      <c r="I120" s="75"/>
      <c r="J120" s="12"/>
      <c r="K120" s="12"/>
      <c r="L120" s="12"/>
      <c r="M120" s="12"/>
    </row>
    <row r="121" spans="1:13" x14ac:dyDescent="0.25">
      <c r="A121" s="91"/>
      <c r="B121" s="12"/>
      <c r="C121" s="32"/>
      <c r="D121" s="75"/>
      <c r="E121" s="12"/>
      <c r="F121" s="12"/>
      <c r="G121" s="12"/>
      <c r="H121" s="12"/>
      <c r="I121" s="75"/>
      <c r="J121" s="12"/>
      <c r="K121" s="12"/>
      <c r="L121" s="12"/>
      <c r="M121" s="12"/>
    </row>
    <row r="122" spans="1:13" x14ac:dyDescent="0.25">
      <c r="A122" s="91"/>
      <c r="B122" s="12"/>
      <c r="C122" s="32"/>
      <c r="D122" s="75"/>
      <c r="E122" s="12"/>
      <c r="F122" s="12"/>
      <c r="G122" s="12"/>
      <c r="H122" s="12"/>
      <c r="I122" s="75"/>
      <c r="J122" s="12"/>
      <c r="K122" s="12"/>
      <c r="L122" s="12"/>
      <c r="M122" s="12"/>
    </row>
    <row r="123" spans="1:13" x14ac:dyDescent="0.25">
      <c r="A123" s="91"/>
      <c r="B123" s="12"/>
      <c r="C123" s="32"/>
      <c r="D123" s="75"/>
      <c r="E123" s="12"/>
      <c r="F123" s="12"/>
      <c r="G123" s="12"/>
      <c r="H123" s="12"/>
      <c r="I123" s="75"/>
      <c r="J123" s="12"/>
      <c r="K123" s="12"/>
      <c r="L123" s="12"/>
      <c r="M123" s="12"/>
    </row>
    <row r="124" spans="1:13" x14ac:dyDescent="0.25">
      <c r="A124" s="91"/>
      <c r="B124" s="12"/>
      <c r="C124" s="32"/>
      <c r="D124" s="75"/>
      <c r="E124" s="12"/>
      <c r="F124" s="12"/>
      <c r="G124" s="12"/>
      <c r="H124" s="12"/>
      <c r="I124" s="75"/>
      <c r="J124" s="12"/>
      <c r="K124" s="12"/>
      <c r="L124" s="12"/>
      <c r="M124" s="12"/>
    </row>
    <row r="125" spans="1:13" x14ac:dyDescent="0.25">
      <c r="A125" s="91"/>
      <c r="B125" s="12"/>
      <c r="C125" s="32"/>
      <c r="D125" s="75"/>
      <c r="E125" s="12"/>
      <c r="F125" s="12"/>
      <c r="G125" s="12"/>
      <c r="H125" s="12"/>
      <c r="I125" s="75"/>
      <c r="J125" s="12"/>
      <c r="K125" s="12"/>
      <c r="L125" s="12"/>
      <c r="M125" s="12"/>
    </row>
    <row r="126" spans="1:13" x14ac:dyDescent="0.25">
      <c r="A126" s="91"/>
      <c r="B126" s="12"/>
      <c r="C126" s="32"/>
      <c r="D126" s="75"/>
      <c r="E126" s="12"/>
      <c r="F126" s="12"/>
      <c r="G126" s="12"/>
      <c r="H126" s="12"/>
      <c r="I126" s="75"/>
      <c r="J126" s="12"/>
      <c r="K126" s="12"/>
      <c r="L126" s="12"/>
      <c r="M126" s="12"/>
    </row>
    <row r="127" spans="1:13" x14ac:dyDescent="0.25">
      <c r="A127" s="91"/>
      <c r="B127" s="12"/>
      <c r="C127" s="32"/>
      <c r="D127" s="75"/>
      <c r="E127" s="12"/>
      <c r="F127" s="12"/>
      <c r="G127" s="12"/>
      <c r="H127" s="12"/>
      <c r="I127" s="75"/>
      <c r="J127" s="12"/>
      <c r="K127" s="12"/>
      <c r="L127" s="12"/>
      <c r="M127" s="12"/>
    </row>
    <row r="128" spans="1:13" x14ac:dyDescent="0.25">
      <c r="A128" s="8"/>
      <c r="B128" s="12"/>
      <c r="C128" s="32"/>
      <c r="D128" s="75"/>
      <c r="E128" s="12"/>
      <c r="F128" s="12"/>
      <c r="G128" s="12"/>
      <c r="H128" s="12"/>
      <c r="I128" s="75"/>
      <c r="J128" s="12"/>
      <c r="K128" s="12"/>
      <c r="L128" s="12"/>
      <c r="M128" s="12"/>
    </row>
    <row r="129" spans="1:13" x14ac:dyDescent="0.25">
      <c r="A129" s="8"/>
      <c r="B129" s="12"/>
      <c r="C129" s="32"/>
      <c r="D129" s="75"/>
      <c r="E129" s="12"/>
      <c r="F129" s="12"/>
      <c r="G129" s="12"/>
      <c r="H129" s="12"/>
      <c r="I129" s="75"/>
      <c r="J129" s="12"/>
      <c r="K129" s="12"/>
      <c r="L129" s="12"/>
      <c r="M129" s="12"/>
    </row>
    <row r="130" spans="1:13" x14ac:dyDescent="0.25">
      <c r="A130" s="8"/>
      <c r="B130" s="12"/>
      <c r="C130" s="32"/>
      <c r="D130" s="75"/>
      <c r="E130" s="12"/>
      <c r="F130" s="12"/>
      <c r="G130" s="12"/>
      <c r="H130" s="12"/>
      <c r="I130" s="75"/>
      <c r="J130" s="12"/>
      <c r="K130" s="12"/>
      <c r="L130" s="12"/>
      <c r="M130" s="12"/>
    </row>
    <row r="131" spans="1:13" x14ac:dyDescent="0.25">
      <c r="A131" s="8"/>
      <c r="B131" s="12"/>
      <c r="C131" s="32"/>
      <c r="D131" s="75"/>
      <c r="E131" s="12"/>
      <c r="F131" s="12"/>
      <c r="G131" s="12"/>
      <c r="H131" s="12"/>
      <c r="I131" s="75"/>
      <c r="J131" s="12"/>
      <c r="K131" s="12"/>
      <c r="L131" s="12"/>
      <c r="M131" s="12"/>
    </row>
    <row r="132" spans="1:13" x14ac:dyDescent="0.25">
      <c r="A132" s="8"/>
      <c r="B132" s="12"/>
      <c r="C132" s="32"/>
      <c r="D132" s="75"/>
      <c r="E132" s="12"/>
      <c r="F132" s="12"/>
      <c r="G132" s="12"/>
      <c r="H132" s="12"/>
      <c r="I132" s="75"/>
      <c r="J132" s="12"/>
      <c r="K132" s="12"/>
      <c r="L132" s="12"/>
      <c r="M132" s="12"/>
    </row>
    <row r="133" spans="1:13" x14ac:dyDescent="0.25">
      <c r="A133" s="8"/>
      <c r="B133" s="12"/>
      <c r="C133" s="32"/>
      <c r="D133" s="75"/>
      <c r="E133" s="12"/>
      <c r="F133" s="12"/>
      <c r="G133" s="12"/>
      <c r="H133" s="12"/>
      <c r="I133" s="75"/>
      <c r="J133" s="12"/>
      <c r="K133" s="12"/>
      <c r="L133" s="12"/>
      <c r="M133" s="12"/>
    </row>
    <row r="134" spans="1:13" x14ac:dyDescent="0.25">
      <c r="A134" s="8"/>
      <c r="B134" s="12"/>
      <c r="C134" s="32"/>
      <c r="D134" s="75"/>
      <c r="E134" s="12"/>
      <c r="F134" s="12"/>
      <c r="G134" s="12"/>
      <c r="H134" s="12"/>
      <c r="I134" s="75"/>
      <c r="J134" s="12"/>
      <c r="K134" s="12"/>
      <c r="L134" s="12"/>
      <c r="M134" s="12"/>
    </row>
    <row r="135" spans="1:13" x14ac:dyDescent="0.25">
      <c r="A135" s="8"/>
      <c r="B135" s="12"/>
      <c r="C135" s="32"/>
      <c r="D135" s="75"/>
      <c r="E135" s="12"/>
      <c r="F135" s="12"/>
      <c r="G135" s="12"/>
      <c r="H135" s="12"/>
      <c r="I135" s="75"/>
      <c r="J135" s="12"/>
      <c r="K135" s="12"/>
      <c r="L135" s="12"/>
      <c r="M135" s="12"/>
    </row>
    <row r="136" spans="1:13" x14ac:dyDescent="0.25">
      <c r="A136" s="8"/>
      <c r="B136" s="12"/>
      <c r="C136" s="32"/>
      <c r="D136" s="75"/>
      <c r="E136" s="12"/>
      <c r="F136" s="12"/>
      <c r="G136" s="12"/>
      <c r="H136" s="12"/>
      <c r="I136" s="75"/>
      <c r="J136" s="12"/>
      <c r="K136" s="12"/>
      <c r="L136" s="12"/>
      <c r="M136" s="12"/>
    </row>
    <row r="137" spans="1:13" x14ac:dyDescent="0.25">
      <c r="A137" s="8"/>
      <c r="B137" s="12"/>
      <c r="C137" s="32"/>
      <c r="D137" s="75"/>
      <c r="E137" s="12"/>
      <c r="F137" s="12"/>
      <c r="G137" s="12"/>
      <c r="H137" s="12"/>
      <c r="I137" s="75"/>
      <c r="J137" s="12"/>
      <c r="K137" s="12"/>
      <c r="L137" s="12"/>
      <c r="M137" s="12"/>
    </row>
    <row r="138" spans="1:13" x14ac:dyDescent="0.25">
      <c r="A138" s="8"/>
      <c r="B138" s="12"/>
      <c r="C138" s="32"/>
      <c r="D138" s="75"/>
      <c r="E138" s="12"/>
      <c r="F138" s="12"/>
      <c r="G138" s="12"/>
      <c r="H138" s="12"/>
      <c r="I138" s="75"/>
      <c r="J138" s="12"/>
      <c r="K138" s="12"/>
      <c r="L138" s="12"/>
      <c r="M138" s="12"/>
    </row>
    <row r="139" spans="1:13" x14ac:dyDescent="0.25">
      <c r="A139" s="8"/>
      <c r="B139" s="12"/>
      <c r="C139" s="32"/>
      <c r="D139" s="75"/>
      <c r="E139" s="12"/>
      <c r="F139" s="12"/>
      <c r="G139" s="12"/>
      <c r="H139" s="12"/>
      <c r="I139" s="75"/>
      <c r="J139" s="12"/>
      <c r="K139" s="12"/>
      <c r="L139" s="12"/>
      <c r="M139" s="12"/>
    </row>
    <row r="140" spans="1:13" x14ac:dyDescent="0.25">
      <c r="A140" s="8"/>
      <c r="B140" s="12"/>
      <c r="C140" s="32"/>
      <c r="D140" s="75"/>
      <c r="E140" s="12"/>
      <c r="F140" s="12"/>
      <c r="G140" s="12"/>
      <c r="H140" s="12"/>
      <c r="I140" s="75"/>
      <c r="J140" s="12"/>
      <c r="K140" s="12"/>
      <c r="L140" s="12"/>
      <c r="M140" s="12"/>
    </row>
    <row r="141" spans="1:13" x14ac:dyDescent="0.25">
      <c r="A141" s="8"/>
      <c r="B141" s="12"/>
      <c r="C141" s="32"/>
      <c r="D141" s="75"/>
      <c r="E141" s="12"/>
      <c r="F141" s="12"/>
      <c r="G141" s="12"/>
      <c r="H141" s="12"/>
      <c r="I141" s="75"/>
      <c r="J141" s="12"/>
      <c r="K141" s="12"/>
      <c r="L141" s="12"/>
      <c r="M141" s="12"/>
    </row>
    <row r="142" spans="1:13" x14ac:dyDescent="0.25">
      <c r="A142" s="8"/>
      <c r="B142" s="12"/>
      <c r="C142" s="32"/>
      <c r="D142" s="75"/>
      <c r="E142" s="12"/>
      <c r="F142" s="12"/>
      <c r="G142" s="12"/>
      <c r="H142" s="12"/>
      <c r="I142" s="75"/>
      <c r="J142" s="12"/>
      <c r="K142" s="12"/>
      <c r="L142" s="12"/>
      <c r="M142" s="12"/>
    </row>
    <row r="143" spans="1:13" x14ac:dyDescent="0.25">
      <c r="A143" s="8"/>
      <c r="B143" s="12"/>
      <c r="C143" s="32"/>
      <c r="D143" s="75"/>
      <c r="E143" s="12"/>
      <c r="F143" s="12"/>
      <c r="G143" s="12"/>
      <c r="H143" s="12"/>
      <c r="I143" s="75"/>
      <c r="J143" s="12"/>
      <c r="K143" s="12"/>
      <c r="L143" s="12"/>
      <c r="M143" s="12"/>
    </row>
    <row r="144" spans="1:13" x14ac:dyDescent="0.25">
      <c r="A144" s="8"/>
      <c r="B144" s="12"/>
      <c r="C144" s="32"/>
      <c r="D144" s="75"/>
      <c r="E144" s="12"/>
      <c r="F144" s="12"/>
      <c r="G144" s="12"/>
      <c r="H144" s="12"/>
      <c r="I144" s="75"/>
      <c r="J144" s="12"/>
      <c r="K144" s="12"/>
      <c r="L144" s="12"/>
      <c r="M144" s="12"/>
    </row>
    <row r="145" spans="1:13" x14ac:dyDescent="0.25">
      <c r="A145" s="8"/>
      <c r="B145" s="12"/>
      <c r="C145" s="32"/>
      <c r="D145" s="75"/>
      <c r="E145" s="12"/>
      <c r="F145" s="12"/>
      <c r="G145" s="12"/>
      <c r="H145" s="12"/>
      <c r="I145" s="75"/>
      <c r="J145" s="12"/>
      <c r="K145" s="12"/>
      <c r="L145" s="12"/>
      <c r="M145" s="12"/>
    </row>
    <row r="146" spans="1:13" x14ac:dyDescent="0.25">
      <c r="A146" s="8"/>
      <c r="B146" s="12"/>
      <c r="C146" s="32"/>
      <c r="D146" s="75"/>
      <c r="E146" s="12"/>
      <c r="F146" s="12"/>
      <c r="G146" s="12"/>
      <c r="H146" s="12"/>
      <c r="I146" s="75"/>
      <c r="J146" s="12"/>
      <c r="K146" s="12"/>
      <c r="L146" s="12"/>
      <c r="M146" s="12"/>
    </row>
    <row r="147" spans="1:13" x14ac:dyDescent="0.25">
      <c r="A147" s="8"/>
      <c r="B147" s="12"/>
      <c r="C147" s="32"/>
      <c r="D147" s="75"/>
      <c r="E147" s="12"/>
      <c r="F147" s="12"/>
      <c r="G147" s="12"/>
      <c r="H147" s="12"/>
      <c r="I147" s="75"/>
      <c r="J147" s="12"/>
      <c r="K147" s="12"/>
      <c r="L147" s="12"/>
      <c r="M147" s="12"/>
    </row>
    <row r="148" spans="1:13" x14ac:dyDescent="0.25">
      <c r="A148" s="8"/>
      <c r="B148" s="12"/>
      <c r="C148" s="32"/>
      <c r="D148" s="75"/>
      <c r="E148" s="12"/>
      <c r="F148" s="12"/>
      <c r="G148" s="12"/>
      <c r="H148" s="12"/>
      <c r="I148" s="75"/>
      <c r="J148" s="12"/>
      <c r="K148" s="12"/>
      <c r="L148" s="12"/>
      <c r="M148" s="12"/>
    </row>
    <row r="149" spans="1:13" x14ac:dyDescent="0.25">
      <c r="A149" s="8"/>
      <c r="B149" s="12"/>
      <c r="C149" s="32"/>
      <c r="D149" s="75"/>
      <c r="E149" s="12"/>
      <c r="F149" s="12"/>
      <c r="G149" s="12"/>
      <c r="H149" s="12"/>
      <c r="I149" s="75"/>
      <c r="J149" s="12"/>
      <c r="K149" s="12"/>
      <c r="L149" s="12"/>
      <c r="M149" s="12"/>
    </row>
    <row r="150" spans="1:13" x14ac:dyDescent="0.25">
      <c r="A150" s="8"/>
      <c r="B150" s="12"/>
      <c r="C150" s="32"/>
      <c r="D150" s="75"/>
      <c r="E150" s="12"/>
      <c r="F150" s="12"/>
      <c r="G150" s="12"/>
      <c r="H150" s="12"/>
      <c r="I150" s="75"/>
      <c r="J150" s="12"/>
      <c r="K150" s="12"/>
      <c r="L150" s="12"/>
      <c r="M150" s="12"/>
    </row>
    <row r="151" spans="1:13" x14ac:dyDescent="0.25">
      <c r="A151" s="8"/>
      <c r="B151" s="12"/>
      <c r="C151" s="32"/>
      <c r="D151" s="75"/>
      <c r="E151" s="12"/>
      <c r="F151" s="12"/>
      <c r="G151" s="12"/>
      <c r="H151" s="12"/>
      <c r="I151" s="75"/>
      <c r="J151" s="12"/>
      <c r="K151" s="12"/>
      <c r="L151" s="12"/>
      <c r="M151" s="12"/>
    </row>
    <row r="152" spans="1:13" x14ac:dyDescent="0.25">
      <c r="A152" s="8"/>
      <c r="B152" s="12"/>
      <c r="C152" s="32"/>
      <c r="D152" s="75"/>
      <c r="E152" s="12"/>
      <c r="F152" s="12"/>
      <c r="G152" s="12"/>
      <c r="H152" s="12"/>
      <c r="I152" s="75"/>
      <c r="J152" s="12"/>
      <c r="K152" s="12"/>
      <c r="L152" s="12"/>
      <c r="M152" s="12"/>
    </row>
    <row r="153" spans="1:13" x14ac:dyDescent="0.25">
      <c r="A153" s="8"/>
      <c r="B153" s="12"/>
      <c r="C153" s="32"/>
      <c r="D153" s="75"/>
      <c r="E153" s="12"/>
      <c r="F153" s="12"/>
      <c r="G153" s="12"/>
      <c r="H153" s="12"/>
      <c r="I153" s="75"/>
      <c r="J153" s="12"/>
      <c r="K153" s="12"/>
      <c r="L153" s="12"/>
      <c r="M153" s="12"/>
    </row>
    <row r="154" spans="1:13" x14ac:dyDescent="0.25">
      <c r="A154" s="8"/>
      <c r="B154" s="12"/>
      <c r="C154" s="32"/>
      <c r="D154" s="75"/>
      <c r="E154" s="12"/>
      <c r="F154" s="12"/>
      <c r="G154" s="12"/>
      <c r="H154" s="12"/>
      <c r="I154" s="75"/>
      <c r="J154" s="12"/>
      <c r="K154" s="12"/>
      <c r="L154" s="12"/>
      <c r="M154" s="12"/>
    </row>
    <row r="155" spans="1:13" x14ac:dyDescent="0.25">
      <c r="A155" s="8"/>
      <c r="B155" s="12"/>
      <c r="C155" s="32"/>
      <c r="D155" s="75"/>
      <c r="E155" s="12"/>
      <c r="F155" s="12"/>
      <c r="G155" s="12"/>
      <c r="H155" s="12"/>
      <c r="I155" s="75"/>
      <c r="J155" s="12"/>
      <c r="K155" s="12"/>
      <c r="L155" s="12"/>
      <c r="M155" s="12"/>
    </row>
    <row r="156" spans="1:13" x14ac:dyDescent="0.25">
      <c r="A156" s="8"/>
      <c r="B156" s="12"/>
      <c r="C156" s="32"/>
      <c r="D156" s="75"/>
      <c r="E156" s="12"/>
      <c r="F156" s="12"/>
      <c r="G156" s="12"/>
      <c r="H156" s="12"/>
      <c r="I156" s="75"/>
      <c r="J156" s="12"/>
      <c r="K156" s="12"/>
      <c r="L156" s="12"/>
      <c r="M156" s="12"/>
    </row>
    <row r="157" spans="1:13" x14ac:dyDescent="0.25">
      <c r="A157" s="8"/>
      <c r="B157" s="12"/>
      <c r="C157" s="32"/>
      <c r="D157" s="75"/>
      <c r="E157" s="12"/>
      <c r="F157" s="12"/>
      <c r="G157" s="12"/>
      <c r="H157" s="12"/>
      <c r="I157" s="75"/>
      <c r="J157" s="12"/>
      <c r="K157" s="12"/>
      <c r="L157" s="12"/>
      <c r="M157" s="12"/>
    </row>
    <row r="158" spans="1:13" x14ac:dyDescent="0.25">
      <c r="A158" s="8"/>
      <c r="B158" s="12"/>
      <c r="C158" s="32"/>
      <c r="D158" s="75"/>
      <c r="E158" s="12"/>
      <c r="F158" s="12"/>
      <c r="G158" s="12"/>
      <c r="H158" s="12"/>
      <c r="I158" s="75"/>
      <c r="J158" s="12"/>
      <c r="K158" s="12"/>
      <c r="L158" s="12"/>
      <c r="M158" s="12"/>
    </row>
    <row r="159" spans="1:13" x14ac:dyDescent="0.25">
      <c r="A159" s="8"/>
      <c r="B159" s="12"/>
      <c r="C159" s="32"/>
      <c r="D159" s="75"/>
      <c r="E159" s="12"/>
      <c r="F159" s="12"/>
      <c r="G159" s="12"/>
      <c r="H159" s="12"/>
      <c r="I159" s="75"/>
      <c r="J159" s="12"/>
      <c r="K159" s="12"/>
      <c r="L159" s="12"/>
      <c r="M159" s="12"/>
    </row>
    <row r="160" spans="1:13" x14ac:dyDescent="0.25">
      <c r="A160" s="8"/>
      <c r="B160" s="12"/>
      <c r="C160" s="32"/>
      <c r="D160" s="75"/>
      <c r="E160" s="12"/>
      <c r="F160" s="12"/>
      <c r="G160" s="12"/>
      <c r="H160" s="12"/>
      <c r="I160" s="75"/>
      <c r="J160" s="12"/>
      <c r="K160" s="12"/>
      <c r="L160" s="12"/>
      <c r="M160" s="12"/>
    </row>
    <row r="161" spans="1:13" x14ac:dyDescent="0.25">
      <c r="A161" s="8"/>
      <c r="B161" s="12"/>
      <c r="C161" s="32"/>
      <c r="D161" s="75"/>
      <c r="E161" s="12"/>
      <c r="F161" s="12"/>
      <c r="G161" s="12"/>
      <c r="H161" s="12"/>
      <c r="I161" s="75"/>
      <c r="J161" s="12"/>
      <c r="K161" s="12"/>
      <c r="L161" s="12"/>
      <c r="M161" s="12"/>
    </row>
    <row r="162" spans="1:13" x14ac:dyDescent="0.25">
      <c r="A162" s="8"/>
      <c r="B162" s="12"/>
      <c r="C162" s="32"/>
      <c r="D162" s="75"/>
      <c r="E162" s="12"/>
      <c r="F162" s="12"/>
      <c r="G162" s="12"/>
      <c r="H162" s="12"/>
      <c r="I162" s="75"/>
      <c r="J162" s="12"/>
      <c r="K162" s="12"/>
      <c r="L162" s="12"/>
      <c r="M162" s="12"/>
    </row>
    <row r="163" spans="1:13" x14ac:dyDescent="0.25">
      <c r="A163" s="8"/>
      <c r="B163" s="12"/>
      <c r="C163" s="32"/>
      <c r="D163" s="75"/>
      <c r="E163" s="12"/>
      <c r="F163" s="12"/>
      <c r="G163" s="12"/>
      <c r="H163" s="12"/>
      <c r="I163" s="75"/>
      <c r="J163" s="12"/>
      <c r="K163" s="12"/>
      <c r="L163" s="12"/>
      <c r="M163" s="12"/>
    </row>
    <row r="164" spans="1:13" x14ac:dyDescent="0.25">
      <c r="A164" s="8"/>
      <c r="B164" s="12"/>
      <c r="C164" s="32"/>
      <c r="D164" s="75"/>
      <c r="E164" s="12"/>
      <c r="F164" s="12"/>
      <c r="G164" s="12"/>
      <c r="H164" s="12"/>
      <c r="I164" s="75"/>
      <c r="J164" s="12"/>
      <c r="K164" s="12"/>
      <c r="L164" s="12"/>
      <c r="M164" s="12"/>
    </row>
    <row r="165" spans="1:13" x14ac:dyDescent="0.25">
      <c r="A165" s="8"/>
      <c r="B165" s="12"/>
      <c r="C165" s="32"/>
      <c r="D165" s="75"/>
      <c r="E165" s="12"/>
      <c r="F165" s="12"/>
      <c r="G165" s="12"/>
      <c r="H165" s="12"/>
      <c r="I165" s="75"/>
      <c r="J165" s="12"/>
      <c r="K165" s="12"/>
      <c r="L165" s="12"/>
      <c r="M165" s="12"/>
    </row>
    <row r="166" spans="1:13" x14ac:dyDescent="0.25">
      <c r="A166" s="8"/>
      <c r="B166" s="12"/>
      <c r="C166" s="32"/>
      <c r="D166" s="75"/>
      <c r="E166" s="12"/>
      <c r="F166" s="12"/>
      <c r="G166" s="12"/>
      <c r="H166" s="12"/>
      <c r="I166" s="75"/>
      <c r="J166" s="12"/>
      <c r="K166" s="12"/>
      <c r="L166" s="12"/>
      <c r="M166" s="12"/>
    </row>
    <row r="167" spans="1:13" x14ac:dyDescent="0.25">
      <c r="A167" s="8"/>
      <c r="B167" s="12"/>
      <c r="C167" s="32"/>
      <c r="D167" s="75"/>
      <c r="E167" s="12"/>
      <c r="F167" s="12"/>
      <c r="G167" s="12"/>
      <c r="H167" s="12"/>
      <c r="I167" s="75"/>
      <c r="J167" s="12"/>
      <c r="K167" s="12"/>
      <c r="L167" s="12"/>
      <c r="M167" s="12"/>
    </row>
    <row r="168" spans="1:13" x14ac:dyDescent="0.25">
      <c r="A168" s="8"/>
      <c r="B168" s="12"/>
      <c r="C168" s="32"/>
      <c r="D168" s="75"/>
      <c r="E168" s="12"/>
      <c r="F168" s="12"/>
      <c r="G168" s="12"/>
      <c r="H168" s="12"/>
      <c r="I168" s="75"/>
      <c r="J168" s="12"/>
      <c r="K168" s="12"/>
      <c r="L168" s="12"/>
      <c r="M168" s="12"/>
    </row>
    <row r="169" spans="1:13" x14ac:dyDescent="0.25">
      <c r="A169" s="8"/>
      <c r="B169" s="12"/>
      <c r="C169" s="32"/>
      <c r="D169" s="75"/>
      <c r="E169" s="12"/>
      <c r="F169" s="12"/>
      <c r="G169" s="12"/>
      <c r="H169" s="12"/>
      <c r="I169" s="75"/>
      <c r="J169" s="12"/>
      <c r="K169" s="12"/>
      <c r="L169" s="12"/>
      <c r="M169" s="12"/>
    </row>
    <row r="170" spans="1:13" x14ac:dyDescent="0.25">
      <c r="A170" s="8"/>
      <c r="B170" s="12"/>
      <c r="C170" s="32"/>
      <c r="D170" s="75"/>
      <c r="E170" s="12"/>
      <c r="F170" s="12"/>
      <c r="G170" s="12"/>
      <c r="H170" s="12"/>
      <c r="I170" s="75"/>
      <c r="J170" s="12"/>
      <c r="K170" s="12"/>
      <c r="L170" s="12"/>
      <c r="M170" s="12"/>
    </row>
    <row r="171" spans="1:13" x14ac:dyDescent="0.25">
      <c r="A171" s="8"/>
      <c r="B171" s="12"/>
      <c r="C171" s="32"/>
      <c r="D171" s="75"/>
      <c r="E171" s="12"/>
      <c r="F171" s="12"/>
      <c r="G171" s="12"/>
      <c r="H171" s="12"/>
      <c r="I171" s="75"/>
      <c r="J171" s="12"/>
      <c r="K171" s="12"/>
      <c r="L171" s="12"/>
      <c r="M171" s="12"/>
    </row>
    <row r="172" spans="1:13" x14ac:dyDescent="0.25">
      <c r="A172" s="8"/>
      <c r="B172" s="12"/>
      <c r="C172" s="32"/>
      <c r="D172" s="75"/>
      <c r="E172" s="12"/>
      <c r="F172" s="12"/>
      <c r="G172" s="12"/>
      <c r="H172" s="12"/>
      <c r="I172" s="75"/>
      <c r="J172" s="12"/>
      <c r="K172" s="12"/>
      <c r="L172" s="12"/>
      <c r="M172" s="12"/>
    </row>
    <row r="173" spans="1:13" x14ac:dyDescent="0.25">
      <c r="A173" s="8"/>
      <c r="B173" s="12"/>
      <c r="C173" s="32"/>
      <c r="D173" s="75"/>
      <c r="E173" s="12"/>
      <c r="F173" s="12"/>
      <c r="G173" s="12"/>
      <c r="H173" s="12"/>
      <c r="I173" s="75"/>
      <c r="J173" s="12"/>
      <c r="K173" s="12"/>
      <c r="L173" s="12"/>
      <c r="M173" s="12"/>
    </row>
    <row r="174" spans="1:13" x14ac:dyDescent="0.25">
      <c r="A174" s="8"/>
      <c r="B174" s="12"/>
      <c r="C174" s="32"/>
      <c r="D174" s="75"/>
      <c r="E174" s="12"/>
      <c r="F174" s="12"/>
      <c r="G174" s="12"/>
      <c r="H174" s="12"/>
      <c r="I174" s="75"/>
      <c r="J174" s="12"/>
      <c r="K174" s="12"/>
      <c r="L174" s="12"/>
      <c r="M174" s="12"/>
    </row>
    <row r="175" spans="1:13" x14ac:dyDescent="0.25">
      <c r="A175" s="8"/>
      <c r="B175" s="12"/>
      <c r="C175" s="32"/>
      <c r="D175" s="75"/>
      <c r="E175" s="12"/>
      <c r="F175" s="12"/>
      <c r="G175" s="12"/>
      <c r="H175" s="12"/>
      <c r="I175" s="75"/>
      <c r="J175" s="12"/>
      <c r="K175" s="12"/>
      <c r="L175" s="12"/>
      <c r="M175" s="12"/>
    </row>
    <row r="176" spans="1:13" x14ac:dyDescent="0.25">
      <c r="A176" s="8"/>
      <c r="B176" s="12"/>
      <c r="C176" s="32"/>
      <c r="D176" s="75"/>
      <c r="E176" s="12"/>
      <c r="F176" s="12"/>
      <c r="G176" s="12"/>
      <c r="H176" s="12"/>
      <c r="I176" s="75"/>
      <c r="J176" s="12"/>
      <c r="K176" s="12"/>
      <c r="L176" s="12"/>
      <c r="M176" s="12"/>
    </row>
    <row r="177" spans="1:13" x14ac:dyDescent="0.25">
      <c r="A177" s="8"/>
      <c r="B177" s="12"/>
      <c r="C177" s="32"/>
      <c r="D177" s="75"/>
      <c r="E177" s="12"/>
      <c r="F177" s="12"/>
      <c r="G177" s="12"/>
      <c r="H177" s="12"/>
      <c r="I177" s="75"/>
      <c r="J177" s="12"/>
      <c r="K177" s="12"/>
      <c r="L177" s="12"/>
      <c r="M177" s="12"/>
    </row>
    <row r="178" spans="1:13" x14ac:dyDescent="0.25">
      <c r="A178" s="8"/>
      <c r="B178" s="12"/>
      <c r="C178" s="32"/>
      <c r="D178" s="75"/>
      <c r="E178" s="12"/>
      <c r="F178" s="12"/>
      <c r="G178" s="12"/>
      <c r="H178" s="12"/>
      <c r="I178" s="75"/>
      <c r="J178" s="12"/>
      <c r="K178" s="12"/>
      <c r="L178" s="12"/>
      <c r="M178" s="12"/>
    </row>
    <row r="179" spans="1:13" x14ac:dyDescent="0.25">
      <c r="A179" s="8"/>
      <c r="B179" s="12"/>
      <c r="C179" s="32"/>
      <c r="D179" s="75"/>
      <c r="E179" s="12"/>
      <c r="F179" s="12"/>
      <c r="G179" s="12"/>
      <c r="H179" s="12"/>
      <c r="I179" s="75"/>
      <c r="J179" s="12"/>
      <c r="K179" s="12"/>
      <c r="L179" s="12"/>
      <c r="M179" s="12"/>
    </row>
    <row r="180" spans="1:13" x14ac:dyDescent="0.25">
      <c r="A180" s="8"/>
      <c r="B180" s="12"/>
      <c r="C180" s="32"/>
      <c r="D180" s="75"/>
      <c r="E180" s="12"/>
      <c r="F180" s="12"/>
      <c r="G180" s="12"/>
      <c r="H180" s="12"/>
      <c r="I180" s="75"/>
      <c r="J180" s="12"/>
      <c r="K180" s="12"/>
      <c r="L180" s="12"/>
      <c r="M180" s="12"/>
    </row>
    <row r="181" spans="1:13" x14ac:dyDescent="0.25">
      <c r="A181" s="8"/>
      <c r="B181" s="12"/>
      <c r="C181" s="32"/>
      <c r="D181" s="75"/>
      <c r="E181" s="12"/>
      <c r="F181" s="12"/>
      <c r="G181" s="12"/>
      <c r="H181" s="12"/>
      <c r="I181" s="75"/>
      <c r="J181" s="12"/>
      <c r="K181" s="12"/>
      <c r="L181" s="12"/>
      <c r="M181" s="12"/>
    </row>
    <row r="182" spans="1:13" x14ac:dyDescent="0.25">
      <c r="A182" s="12"/>
      <c r="B182" s="12"/>
      <c r="C182" s="32"/>
      <c r="D182" s="75"/>
      <c r="E182" s="12"/>
      <c r="F182" s="12"/>
      <c r="G182" s="12"/>
      <c r="H182" s="12"/>
      <c r="I182" s="75"/>
      <c r="J182" s="12"/>
      <c r="K182" s="12"/>
      <c r="L182" s="12"/>
      <c r="M182" s="12"/>
    </row>
    <row r="183" spans="1:13" x14ac:dyDescent="0.25">
      <c r="A183" s="12"/>
      <c r="B183" s="12"/>
      <c r="C183" s="32"/>
      <c r="D183" s="75"/>
      <c r="E183" s="12"/>
      <c r="F183" s="12"/>
      <c r="G183" s="12"/>
      <c r="H183" s="12"/>
      <c r="I183" s="75"/>
      <c r="J183" s="12"/>
      <c r="K183" s="12"/>
      <c r="L183" s="12"/>
      <c r="M183" s="12"/>
    </row>
    <row r="184" spans="1:13" x14ac:dyDescent="0.25">
      <c r="A184" s="12"/>
      <c r="B184" s="12"/>
      <c r="C184" s="32"/>
      <c r="D184" s="75"/>
      <c r="E184" s="12"/>
      <c r="F184" s="12"/>
      <c r="G184" s="12"/>
      <c r="H184" s="12"/>
      <c r="I184" s="75"/>
      <c r="J184" s="12"/>
      <c r="K184" s="12"/>
      <c r="L184" s="12"/>
      <c r="M184" s="12"/>
    </row>
    <row r="185" spans="1:13" x14ac:dyDescent="0.25">
      <c r="A185" s="12"/>
      <c r="B185" s="12"/>
      <c r="C185" s="32"/>
      <c r="D185" s="75"/>
      <c r="E185" s="12"/>
      <c r="F185" s="12"/>
      <c r="G185" s="12"/>
      <c r="H185" s="12"/>
      <c r="I185" s="75"/>
      <c r="J185" s="12"/>
      <c r="K185" s="12"/>
      <c r="L185" s="12"/>
      <c r="M185" s="12"/>
    </row>
    <row r="186" spans="1:13" x14ac:dyDescent="0.25">
      <c r="A186" s="12"/>
      <c r="B186" s="12"/>
      <c r="C186" s="32"/>
      <c r="D186" s="75"/>
      <c r="E186" s="12"/>
      <c r="F186" s="12"/>
      <c r="G186" s="12"/>
      <c r="H186" s="12"/>
      <c r="I186" s="75"/>
      <c r="J186" s="12"/>
      <c r="K186" s="12"/>
      <c r="L186" s="12"/>
      <c r="M186" s="12"/>
    </row>
    <row r="187" spans="1:13" x14ac:dyDescent="0.25">
      <c r="A187" s="12"/>
      <c r="B187" s="12"/>
      <c r="C187" s="32"/>
      <c r="D187" s="75"/>
      <c r="E187" s="12"/>
      <c r="F187" s="12"/>
      <c r="G187" s="12"/>
      <c r="H187" s="12"/>
      <c r="I187" s="75"/>
      <c r="J187" s="12"/>
      <c r="K187" s="12"/>
      <c r="L187" s="12"/>
      <c r="M187" s="12"/>
    </row>
    <row r="188" spans="1:13" x14ac:dyDescent="0.25">
      <c r="A188" s="12"/>
      <c r="B188" s="12"/>
      <c r="C188" s="32"/>
      <c r="D188" s="75"/>
      <c r="E188" s="12"/>
      <c r="F188" s="12"/>
      <c r="G188" s="12"/>
      <c r="H188" s="12"/>
      <c r="I188" s="75"/>
      <c r="J188" s="12"/>
      <c r="K188" s="12"/>
      <c r="L188" s="12"/>
      <c r="M188" s="12"/>
    </row>
    <row r="189" spans="1:13" x14ac:dyDescent="0.25">
      <c r="A189" s="12"/>
      <c r="B189" s="12"/>
      <c r="C189" s="32"/>
      <c r="D189" s="75"/>
      <c r="E189" s="12"/>
      <c r="F189" s="12"/>
      <c r="G189" s="12"/>
      <c r="H189" s="12"/>
      <c r="I189" s="75"/>
      <c r="J189" s="12"/>
      <c r="K189" s="12"/>
      <c r="L189" s="12"/>
      <c r="M189" s="12"/>
    </row>
    <row r="190" spans="1:13" x14ac:dyDescent="0.25">
      <c r="A190" s="12"/>
      <c r="B190" s="12"/>
      <c r="C190" s="32"/>
      <c r="D190" s="75"/>
      <c r="E190" s="12"/>
      <c r="F190" s="12"/>
      <c r="G190" s="12"/>
      <c r="H190" s="12"/>
      <c r="I190" s="75"/>
      <c r="J190" s="12"/>
      <c r="K190" s="12"/>
      <c r="L190" s="12"/>
      <c r="M190" s="12"/>
    </row>
    <row r="191" spans="1:13" x14ac:dyDescent="0.25">
      <c r="A191" s="12"/>
      <c r="B191" s="12"/>
      <c r="C191" s="32"/>
      <c r="D191" s="75"/>
      <c r="E191" s="12"/>
      <c r="F191" s="12"/>
      <c r="G191" s="12"/>
      <c r="H191" s="12"/>
      <c r="I191" s="75"/>
      <c r="J191" s="12"/>
      <c r="K191" s="12"/>
      <c r="L191" s="12"/>
      <c r="M191" s="12"/>
    </row>
    <row r="192" spans="1:13" x14ac:dyDescent="0.25">
      <c r="A192" s="12"/>
      <c r="B192" s="12"/>
      <c r="C192" s="32"/>
      <c r="D192" s="75"/>
      <c r="E192" s="12"/>
      <c r="F192" s="12"/>
      <c r="G192" s="12"/>
      <c r="H192" s="12"/>
      <c r="I192" s="75"/>
      <c r="J192" s="12"/>
      <c r="K192" s="12"/>
      <c r="L192" s="12"/>
      <c r="M192" s="12"/>
    </row>
    <row r="193" spans="1:13" x14ac:dyDescent="0.25">
      <c r="A193" s="12"/>
      <c r="B193" s="12"/>
      <c r="C193" s="32"/>
      <c r="D193" s="75"/>
      <c r="E193" s="12"/>
      <c r="F193" s="12"/>
      <c r="G193" s="12"/>
      <c r="H193" s="12"/>
      <c r="I193" s="75"/>
      <c r="J193" s="12"/>
      <c r="K193" s="12"/>
      <c r="L193" s="12"/>
      <c r="M193" s="12"/>
    </row>
    <row r="194" spans="1:13" x14ac:dyDescent="0.25">
      <c r="A194" s="12"/>
      <c r="B194" s="12"/>
      <c r="C194" s="32"/>
      <c r="D194" s="75"/>
      <c r="E194" s="12"/>
      <c r="F194" s="12"/>
      <c r="G194" s="12"/>
      <c r="H194" s="12"/>
      <c r="I194" s="75"/>
      <c r="J194" s="12"/>
      <c r="K194" s="12"/>
      <c r="L194" s="12"/>
      <c r="M194" s="12"/>
    </row>
    <row r="195" spans="1:13" x14ac:dyDescent="0.25">
      <c r="A195" s="12"/>
      <c r="B195" s="12"/>
      <c r="C195" s="32"/>
      <c r="D195" s="75"/>
      <c r="E195" s="12"/>
      <c r="F195" s="12"/>
      <c r="G195" s="12"/>
      <c r="H195" s="12"/>
      <c r="I195" s="75"/>
      <c r="J195" s="12"/>
      <c r="K195" s="12"/>
      <c r="L195" s="12"/>
      <c r="M195" s="12"/>
    </row>
    <row r="196" spans="1:13" x14ac:dyDescent="0.25">
      <c r="A196" s="12"/>
      <c r="B196" s="12"/>
      <c r="C196" s="32"/>
      <c r="D196" s="75"/>
      <c r="E196" s="12"/>
      <c r="F196" s="12"/>
      <c r="G196" s="12"/>
      <c r="H196" s="12"/>
      <c r="I196" s="75"/>
      <c r="J196" s="12"/>
      <c r="K196" s="12"/>
      <c r="L196" s="12"/>
      <c r="M196" s="12"/>
    </row>
    <row r="197" spans="1:13" x14ac:dyDescent="0.25">
      <c r="A197" s="12"/>
      <c r="B197" s="12"/>
      <c r="C197" s="32"/>
      <c r="D197" s="75"/>
      <c r="E197" s="12"/>
      <c r="F197" s="12"/>
      <c r="G197" s="12"/>
      <c r="H197" s="12"/>
      <c r="I197" s="75"/>
      <c r="J197" s="12"/>
      <c r="K197" s="12"/>
      <c r="L197" s="12"/>
      <c r="M197" s="12"/>
    </row>
    <row r="198" spans="1:13" x14ac:dyDescent="0.25">
      <c r="A198" s="12"/>
      <c r="B198" s="12"/>
      <c r="C198" s="32"/>
      <c r="D198" s="75"/>
      <c r="E198" s="12"/>
      <c r="F198" s="12"/>
      <c r="G198" s="12"/>
      <c r="H198" s="12"/>
      <c r="I198" s="75"/>
      <c r="J198" s="12"/>
      <c r="K198" s="12"/>
      <c r="L198" s="12"/>
      <c r="M198" s="12"/>
    </row>
    <row r="199" spans="1:13" x14ac:dyDescent="0.25">
      <c r="A199" s="12"/>
      <c r="B199" s="12"/>
      <c r="C199" s="32"/>
      <c r="D199" s="75"/>
      <c r="E199" s="12"/>
      <c r="F199" s="12"/>
      <c r="G199" s="12"/>
      <c r="H199" s="12"/>
      <c r="I199" s="75"/>
      <c r="J199" s="12"/>
      <c r="K199" s="12"/>
      <c r="L199" s="12"/>
      <c r="M199" s="12"/>
    </row>
    <row r="200" spans="1:13" x14ac:dyDescent="0.25">
      <c r="A200" s="12"/>
      <c r="B200" s="12"/>
      <c r="C200" s="32"/>
      <c r="D200" s="75"/>
      <c r="E200" s="12"/>
      <c r="F200" s="12"/>
      <c r="G200" s="12"/>
      <c r="H200" s="12"/>
      <c r="I200" s="75"/>
      <c r="J200" s="12"/>
      <c r="K200" s="12"/>
      <c r="L200" s="12"/>
      <c r="M200" s="12"/>
    </row>
    <row r="201" spans="1:13" x14ac:dyDescent="0.25">
      <c r="A201" s="12"/>
      <c r="B201" s="12"/>
      <c r="C201" s="32"/>
      <c r="D201" s="75"/>
      <c r="E201" s="12"/>
      <c r="F201" s="12"/>
      <c r="G201" s="12"/>
      <c r="H201" s="12"/>
      <c r="I201" s="75"/>
      <c r="J201" s="12"/>
      <c r="K201" s="12"/>
      <c r="L201" s="12"/>
      <c r="M201" s="12"/>
    </row>
    <row r="202" spans="1:13" x14ac:dyDescent="0.25">
      <c r="A202" s="12"/>
      <c r="B202" s="12"/>
      <c r="C202" s="32"/>
      <c r="D202" s="75"/>
      <c r="E202" s="12"/>
      <c r="F202" s="12"/>
      <c r="G202" s="12"/>
      <c r="H202" s="12"/>
      <c r="I202" s="75"/>
      <c r="J202" s="12"/>
      <c r="K202" s="12"/>
      <c r="L202" s="12"/>
      <c r="M202" s="12"/>
    </row>
    <row r="203" spans="1:13" x14ac:dyDescent="0.25">
      <c r="A203" s="12"/>
      <c r="B203" s="12"/>
      <c r="C203" s="32"/>
      <c r="D203" s="75"/>
      <c r="E203" s="12"/>
      <c r="F203" s="12"/>
      <c r="G203" s="12"/>
      <c r="H203" s="12"/>
      <c r="I203" s="75"/>
      <c r="J203" s="12"/>
      <c r="K203" s="12"/>
      <c r="L203" s="12"/>
      <c r="M203" s="12"/>
    </row>
    <row r="204" spans="1:13" x14ac:dyDescent="0.25">
      <c r="A204" s="12"/>
      <c r="B204" s="12"/>
      <c r="C204" s="32"/>
      <c r="D204" s="75"/>
      <c r="E204" s="12"/>
      <c r="F204" s="12"/>
      <c r="G204" s="12"/>
      <c r="H204" s="12"/>
      <c r="I204" s="75"/>
      <c r="J204" s="12"/>
      <c r="K204" s="12"/>
      <c r="L204" s="12"/>
      <c r="M204" s="12"/>
    </row>
    <row r="205" spans="1:13" x14ac:dyDescent="0.25">
      <c r="A205" s="12"/>
      <c r="B205" s="12"/>
      <c r="C205" s="32"/>
      <c r="D205" s="75"/>
      <c r="E205" s="12"/>
      <c r="F205" s="12"/>
      <c r="G205" s="12"/>
      <c r="H205" s="12"/>
      <c r="I205" s="75"/>
      <c r="J205" s="12"/>
      <c r="K205" s="12"/>
      <c r="L205" s="12"/>
      <c r="M205" s="12"/>
    </row>
    <row r="206" spans="1:13" x14ac:dyDescent="0.25">
      <c r="A206" s="12"/>
      <c r="B206" s="12"/>
      <c r="C206" s="32"/>
      <c r="D206" s="75"/>
      <c r="E206" s="12"/>
      <c r="F206" s="12"/>
      <c r="G206" s="12"/>
      <c r="H206" s="12"/>
      <c r="I206" s="75"/>
      <c r="J206" s="12"/>
      <c r="K206" s="12"/>
      <c r="L206" s="12"/>
      <c r="M206" s="12"/>
    </row>
    <row r="207" spans="1:13" x14ac:dyDescent="0.25">
      <c r="A207" s="12"/>
      <c r="B207" s="12"/>
      <c r="C207" s="32"/>
      <c r="D207" s="75"/>
      <c r="E207" s="12"/>
      <c r="F207" s="12"/>
      <c r="G207" s="12"/>
      <c r="H207" s="12"/>
      <c r="I207" s="75"/>
      <c r="J207" s="12"/>
      <c r="K207" s="12"/>
      <c r="L207" s="12"/>
      <c r="M207" s="12"/>
    </row>
    <row r="208" spans="1:13" x14ac:dyDescent="0.25">
      <c r="A208" s="12"/>
      <c r="B208" s="12"/>
      <c r="C208" s="32"/>
      <c r="D208" s="75"/>
      <c r="E208" s="12"/>
      <c r="F208" s="12"/>
      <c r="G208" s="12"/>
      <c r="H208" s="12"/>
      <c r="I208" s="75"/>
      <c r="J208" s="12"/>
      <c r="K208" s="12"/>
      <c r="L208" s="12"/>
      <c r="M208" s="12"/>
    </row>
    <row r="209" spans="1:13" x14ac:dyDescent="0.25">
      <c r="A209" s="12"/>
      <c r="B209" s="12"/>
      <c r="C209" s="32"/>
      <c r="D209" s="75"/>
      <c r="E209" s="12"/>
      <c r="F209" s="12"/>
      <c r="G209" s="12"/>
      <c r="H209" s="12"/>
      <c r="I209" s="75"/>
      <c r="J209" s="12"/>
      <c r="K209" s="12"/>
      <c r="L209" s="12"/>
      <c r="M209" s="12"/>
    </row>
    <row r="210" spans="1:13" x14ac:dyDescent="0.25">
      <c r="A210" s="12"/>
      <c r="B210" s="12"/>
      <c r="C210" s="32"/>
      <c r="D210" s="75"/>
      <c r="E210" s="12"/>
      <c r="F210" s="12"/>
      <c r="G210" s="12"/>
      <c r="H210" s="12"/>
      <c r="I210" s="75"/>
      <c r="J210" s="12"/>
      <c r="K210" s="12"/>
      <c r="L210" s="12"/>
      <c r="M210" s="12"/>
    </row>
    <row r="211" spans="1:13" x14ac:dyDescent="0.25">
      <c r="A211" s="12"/>
      <c r="B211" s="12"/>
      <c r="C211" s="32"/>
      <c r="D211" s="75"/>
      <c r="E211" s="12"/>
      <c r="F211" s="12"/>
      <c r="G211" s="12"/>
      <c r="H211" s="12"/>
      <c r="I211" s="75"/>
      <c r="J211" s="12"/>
      <c r="K211" s="12"/>
      <c r="L211" s="12"/>
      <c r="M211" s="12"/>
    </row>
    <row r="212" spans="1:13" x14ac:dyDescent="0.25">
      <c r="A212" s="12"/>
      <c r="B212" s="12"/>
      <c r="C212" s="32"/>
      <c r="D212" s="75"/>
      <c r="E212" s="12"/>
      <c r="F212" s="12"/>
      <c r="G212" s="12"/>
      <c r="H212" s="12"/>
      <c r="I212" s="75"/>
      <c r="J212" s="12"/>
      <c r="K212" s="12"/>
      <c r="L212" s="12"/>
      <c r="M212" s="12"/>
    </row>
    <row r="213" spans="1:13" x14ac:dyDescent="0.25">
      <c r="A213" s="12"/>
      <c r="B213" s="12"/>
      <c r="C213" s="32"/>
      <c r="D213" s="75"/>
      <c r="E213" s="12"/>
      <c r="F213" s="12"/>
      <c r="G213" s="12"/>
      <c r="H213" s="12"/>
      <c r="I213" s="75"/>
      <c r="J213" s="12"/>
      <c r="K213" s="12"/>
      <c r="L213" s="12"/>
      <c r="M213" s="12"/>
    </row>
    <row r="214" spans="1:13" x14ac:dyDescent="0.25">
      <c r="A214" s="12"/>
      <c r="B214" s="12"/>
      <c r="C214" s="32"/>
      <c r="D214" s="75"/>
      <c r="E214" s="12"/>
      <c r="F214" s="12"/>
      <c r="G214" s="12"/>
      <c r="H214" s="12"/>
      <c r="I214" s="75"/>
      <c r="J214" s="12"/>
      <c r="K214" s="12"/>
      <c r="L214" s="12"/>
      <c r="M214" s="12"/>
    </row>
    <row r="215" spans="1:13" x14ac:dyDescent="0.25">
      <c r="A215" s="12"/>
      <c r="B215" s="12"/>
      <c r="C215" s="32"/>
      <c r="D215" s="75"/>
      <c r="E215" s="12"/>
      <c r="F215" s="12"/>
      <c r="G215" s="12"/>
      <c r="H215" s="12"/>
      <c r="I215" s="75"/>
      <c r="J215" s="12"/>
      <c r="K215" s="12"/>
      <c r="L215" s="12"/>
      <c r="M215" s="12"/>
    </row>
    <row r="216" spans="1:13" x14ac:dyDescent="0.25">
      <c r="A216" s="12"/>
      <c r="B216" s="12"/>
      <c r="C216" s="32"/>
      <c r="D216" s="75"/>
      <c r="E216" s="12"/>
      <c r="F216" s="12"/>
      <c r="G216" s="12"/>
      <c r="H216" s="12"/>
      <c r="I216" s="75"/>
      <c r="J216" s="12"/>
      <c r="K216" s="12"/>
      <c r="L216" s="12"/>
      <c r="M216" s="12"/>
    </row>
    <row r="217" spans="1:13" x14ac:dyDescent="0.25">
      <c r="A217" s="12"/>
      <c r="B217" s="12"/>
      <c r="C217" s="32"/>
      <c r="D217" s="75"/>
      <c r="E217" s="12"/>
      <c r="F217" s="12"/>
      <c r="G217" s="12"/>
      <c r="H217" s="12"/>
      <c r="I217" s="75"/>
      <c r="J217" s="12"/>
      <c r="K217" s="12"/>
      <c r="L217" s="12"/>
      <c r="M217" s="12"/>
    </row>
    <row r="218" spans="1:13" x14ac:dyDescent="0.25">
      <c r="A218" s="12"/>
      <c r="B218" s="12"/>
      <c r="C218" s="32"/>
      <c r="D218" s="75"/>
      <c r="E218" s="12"/>
      <c r="F218" s="12"/>
      <c r="G218" s="12"/>
      <c r="H218" s="12"/>
      <c r="I218" s="75"/>
      <c r="J218" s="12"/>
      <c r="K218" s="12"/>
      <c r="L218" s="12"/>
      <c r="M218" s="12"/>
    </row>
    <row r="219" spans="1:13" x14ac:dyDescent="0.25">
      <c r="A219" s="12"/>
      <c r="B219" s="12"/>
      <c r="C219" s="32"/>
      <c r="D219" s="75"/>
      <c r="E219" s="12"/>
      <c r="F219" s="12"/>
      <c r="G219" s="12"/>
      <c r="H219" s="12"/>
      <c r="I219" s="75"/>
      <c r="J219" s="12"/>
      <c r="K219" s="12"/>
      <c r="L219" s="12"/>
      <c r="M219" s="12"/>
    </row>
    <row r="220" spans="1:13" x14ac:dyDescent="0.25">
      <c r="A220" s="12"/>
      <c r="B220" s="12"/>
      <c r="C220" s="32"/>
      <c r="D220" s="75"/>
      <c r="E220" s="12"/>
      <c r="F220" s="12"/>
      <c r="G220" s="12"/>
      <c r="H220" s="12"/>
      <c r="I220" s="75"/>
      <c r="J220" s="12"/>
      <c r="K220" s="12"/>
      <c r="L220" s="12"/>
      <c r="M220" s="12"/>
    </row>
    <row r="221" spans="1:13" x14ac:dyDescent="0.25">
      <c r="A221" s="12"/>
      <c r="B221" s="12"/>
      <c r="C221" s="32"/>
      <c r="D221" s="75"/>
      <c r="E221" s="12"/>
      <c r="F221" s="12"/>
      <c r="G221" s="12"/>
      <c r="H221" s="12"/>
      <c r="I221" s="75"/>
      <c r="J221" s="12"/>
      <c r="K221" s="12"/>
      <c r="L221" s="12"/>
      <c r="M221" s="12"/>
    </row>
    <row r="222" spans="1:13" x14ac:dyDescent="0.25">
      <c r="A222" s="12"/>
      <c r="B222" s="12"/>
      <c r="C222" s="32"/>
      <c r="D222" s="75"/>
      <c r="E222" s="12"/>
      <c r="F222" s="12"/>
      <c r="G222" s="12"/>
      <c r="H222" s="12"/>
      <c r="I222" s="75"/>
      <c r="J222" s="12"/>
      <c r="K222" s="12"/>
      <c r="L222" s="12"/>
      <c r="M222" s="12"/>
    </row>
    <row r="223" spans="1:13" x14ac:dyDescent="0.25">
      <c r="A223" s="12"/>
      <c r="B223" s="12"/>
      <c r="C223" s="32"/>
      <c r="D223" s="75"/>
      <c r="E223" s="12"/>
      <c r="F223" s="12"/>
      <c r="G223" s="12"/>
      <c r="H223" s="12"/>
      <c r="I223" s="75"/>
      <c r="J223" s="12"/>
      <c r="K223" s="12"/>
      <c r="L223" s="12"/>
      <c r="M223" s="12"/>
    </row>
    <row r="224" spans="1:13" x14ac:dyDescent="0.25">
      <c r="A224" s="12"/>
      <c r="B224" s="12"/>
      <c r="C224" s="32"/>
      <c r="D224" s="75"/>
      <c r="E224" s="12"/>
      <c r="F224" s="12"/>
      <c r="G224" s="12"/>
      <c r="H224" s="12"/>
      <c r="I224" s="75"/>
      <c r="J224" s="12"/>
      <c r="K224" s="12"/>
      <c r="L224" s="12"/>
      <c r="M224" s="12"/>
    </row>
    <row r="225" spans="1:13" x14ac:dyDescent="0.25">
      <c r="A225" s="12"/>
      <c r="B225" s="12"/>
      <c r="C225" s="32"/>
      <c r="D225" s="75"/>
      <c r="E225" s="12"/>
      <c r="F225" s="12"/>
      <c r="G225" s="12"/>
      <c r="H225" s="12"/>
      <c r="I225" s="75"/>
      <c r="J225" s="12"/>
      <c r="K225" s="12"/>
      <c r="L225" s="12"/>
      <c r="M225" s="12"/>
    </row>
    <row r="226" spans="1:13" x14ac:dyDescent="0.25">
      <c r="A226" s="12"/>
      <c r="B226" s="12"/>
      <c r="C226" s="32"/>
      <c r="D226" s="75"/>
      <c r="E226" s="12"/>
      <c r="F226" s="12"/>
      <c r="G226" s="12"/>
      <c r="H226" s="12"/>
      <c r="I226" s="75"/>
      <c r="J226" s="12"/>
      <c r="K226" s="12"/>
      <c r="L226" s="12"/>
      <c r="M226" s="12"/>
    </row>
    <row r="227" spans="1:13" x14ac:dyDescent="0.25">
      <c r="A227" s="12"/>
      <c r="B227" s="12"/>
      <c r="C227" s="32"/>
      <c r="D227" s="75"/>
      <c r="E227" s="12"/>
      <c r="F227" s="12"/>
      <c r="G227" s="12"/>
      <c r="H227" s="12"/>
      <c r="I227" s="75"/>
      <c r="J227" s="12"/>
      <c r="K227" s="12"/>
      <c r="L227" s="12"/>
      <c r="M227" s="12"/>
    </row>
    <row r="228" spans="1:13" x14ac:dyDescent="0.25">
      <c r="A228" s="12"/>
      <c r="B228" s="12"/>
      <c r="C228" s="32"/>
      <c r="D228" s="75"/>
      <c r="E228" s="12"/>
      <c r="F228" s="12"/>
      <c r="G228" s="12"/>
      <c r="H228" s="12"/>
      <c r="I228" s="75"/>
      <c r="J228" s="12"/>
      <c r="K228" s="12"/>
      <c r="L228" s="12"/>
      <c r="M228" s="12"/>
    </row>
    <row r="229" spans="1:13" x14ac:dyDescent="0.25">
      <c r="A229" s="12"/>
      <c r="B229" s="12"/>
      <c r="C229" s="32"/>
      <c r="D229" s="75"/>
      <c r="E229" s="12"/>
      <c r="F229" s="12"/>
      <c r="G229" s="12"/>
      <c r="H229" s="12"/>
      <c r="I229" s="75"/>
      <c r="J229" s="12"/>
      <c r="K229" s="12"/>
      <c r="L229" s="12"/>
      <c r="M229" s="12"/>
    </row>
    <row r="230" spans="1:13" x14ac:dyDescent="0.25">
      <c r="A230" s="12"/>
      <c r="B230" s="12"/>
      <c r="C230" s="32"/>
      <c r="D230" s="75"/>
      <c r="E230" s="12"/>
      <c r="F230" s="12"/>
      <c r="G230" s="12"/>
      <c r="H230" s="12"/>
      <c r="I230" s="75"/>
      <c r="J230" s="12"/>
      <c r="K230" s="12"/>
      <c r="L230" s="12"/>
      <c r="M230" s="12"/>
    </row>
    <row r="231" spans="1:13" x14ac:dyDescent="0.25">
      <c r="A231" s="12"/>
      <c r="B231" s="12"/>
      <c r="C231" s="32"/>
      <c r="D231" s="75"/>
      <c r="E231" s="12"/>
      <c r="F231" s="12"/>
      <c r="G231" s="12"/>
      <c r="H231" s="12"/>
      <c r="I231" s="75"/>
      <c r="J231" s="12"/>
      <c r="K231" s="12"/>
      <c r="L231" s="12"/>
      <c r="M231" s="12"/>
    </row>
    <row r="232" spans="1:13" x14ac:dyDescent="0.25">
      <c r="A232" s="12"/>
      <c r="B232" s="12"/>
      <c r="C232" s="32"/>
      <c r="D232" s="75"/>
      <c r="E232" s="12"/>
      <c r="F232" s="12"/>
      <c r="G232" s="12"/>
      <c r="H232" s="12"/>
      <c r="I232" s="75"/>
      <c r="J232" s="12"/>
      <c r="K232" s="12"/>
      <c r="L232" s="12"/>
      <c r="M232" s="12"/>
    </row>
    <row r="233" spans="1:13" x14ac:dyDescent="0.25">
      <c r="A233" s="12"/>
      <c r="B233" s="12"/>
      <c r="C233" s="32"/>
      <c r="D233" s="75"/>
      <c r="E233" s="12"/>
      <c r="F233" s="12"/>
      <c r="G233" s="12"/>
      <c r="H233" s="12"/>
      <c r="I233" s="75"/>
      <c r="J233" s="12"/>
      <c r="K233" s="12"/>
      <c r="L233" s="12"/>
      <c r="M233" s="12"/>
    </row>
    <row r="234" spans="1:13" x14ac:dyDescent="0.25">
      <c r="A234" s="12"/>
      <c r="B234" s="12"/>
      <c r="C234" s="32"/>
      <c r="D234" s="75"/>
      <c r="E234" s="12"/>
      <c r="F234" s="12"/>
      <c r="G234" s="12"/>
      <c r="H234" s="12"/>
      <c r="I234" s="75"/>
      <c r="J234" s="12"/>
      <c r="K234" s="12"/>
      <c r="L234" s="12"/>
      <c r="M234" s="12"/>
    </row>
    <row r="235" spans="1:13" x14ac:dyDescent="0.25">
      <c r="A235" s="12"/>
      <c r="B235" s="12"/>
      <c r="C235" s="32"/>
      <c r="D235" s="75"/>
      <c r="E235" s="12"/>
      <c r="F235" s="12"/>
      <c r="G235" s="12"/>
      <c r="H235" s="12"/>
      <c r="I235" s="75"/>
      <c r="J235" s="12"/>
      <c r="K235" s="12"/>
      <c r="L235" s="12"/>
      <c r="M235" s="12"/>
    </row>
    <row r="236" spans="1:13" x14ac:dyDescent="0.25">
      <c r="A236" s="12"/>
      <c r="B236" s="12"/>
      <c r="C236" s="32"/>
      <c r="D236" s="75"/>
      <c r="E236" s="12"/>
      <c r="F236" s="12"/>
      <c r="G236" s="12"/>
      <c r="H236" s="12"/>
      <c r="I236" s="75"/>
      <c r="J236" s="12"/>
      <c r="K236" s="12"/>
      <c r="L236" s="12"/>
      <c r="M236" s="12"/>
    </row>
    <row r="237" spans="1:13" x14ac:dyDescent="0.25">
      <c r="A237" s="12"/>
      <c r="B237" s="12"/>
      <c r="C237" s="32"/>
      <c r="D237" s="75"/>
      <c r="E237" s="12"/>
      <c r="F237" s="12"/>
      <c r="G237" s="12"/>
      <c r="H237" s="12"/>
      <c r="I237" s="75"/>
      <c r="J237" s="12"/>
      <c r="K237" s="12"/>
      <c r="L237" s="12"/>
      <c r="M237" s="12"/>
    </row>
    <row r="238" spans="1:13" x14ac:dyDescent="0.25">
      <c r="A238" s="12"/>
      <c r="B238" s="12"/>
      <c r="C238" s="32"/>
      <c r="D238" s="75"/>
      <c r="E238" s="12"/>
      <c r="F238" s="12"/>
      <c r="G238" s="12"/>
      <c r="H238" s="12"/>
      <c r="I238" s="75"/>
      <c r="J238" s="12"/>
      <c r="K238" s="12"/>
      <c r="L238" s="12"/>
      <c r="M238" s="12"/>
    </row>
    <row r="239" spans="1:13" x14ac:dyDescent="0.25">
      <c r="A239" s="12"/>
      <c r="B239" s="12"/>
      <c r="C239" s="32"/>
      <c r="D239" s="75"/>
      <c r="E239" s="12"/>
      <c r="F239" s="12"/>
      <c r="G239" s="12"/>
      <c r="H239" s="12"/>
      <c r="I239" s="75"/>
      <c r="J239" s="12"/>
      <c r="K239" s="12"/>
      <c r="L239" s="12"/>
      <c r="M239" s="12"/>
    </row>
    <row r="240" spans="1:13" x14ac:dyDescent="0.25">
      <c r="A240" s="12"/>
      <c r="B240" s="12"/>
      <c r="C240" s="32"/>
      <c r="D240" s="75"/>
      <c r="E240" s="12"/>
      <c r="F240" s="12"/>
      <c r="G240" s="12"/>
      <c r="H240" s="12"/>
      <c r="I240" s="75"/>
      <c r="J240" s="12"/>
      <c r="K240" s="12"/>
      <c r="L240" s="12"/>
      <c r="M240" s="12"/>
    </row>
    <row r="241" spans="1:13" x14ac:dyDescent="0.25">
      <c r="A241" s="12"/>
      <c r="B241" s="12"/>
      <c r="C241" s="32"/>
      <c r="D241" s="75"/>
      <c r="E241" s="12"/>
      <c r="F241" s="12"/>
      <c r="G241" s="12"/>
      <c r="H241" s="12"/>
      <c r="I241" s="75"/>
      <c r="J241" s="12"/>
      <c r="K241" s="12"/>
      <c r="L241" s="12"/>
      <c r="M241" s="12"/>
    </row>
    <row r="242" spans="1:13" x14ac:dyDescent="0.25">
      <c r="A242" s="12"/>
      <c r="B242" s="12"/>
      <c r="C242" s="32"/>
      <c r="D242" s="75"/>
      <c r="E242" s="12"/>
      <c r="F242" s="12"/>
      <c r="G242" s="12"/>
      <c r="H242" s="12"/>
      <c r="I242" s="75"/>
      <c r="J242" s="12"/>
      <c r="K242" s="12"/>
      <c r="L242" s="12"/>
      <c r="M242" s="12"/>
    </row>
    <row r="243" spans="1:13" x14ac:dyDescent="0.25">
      <c r="A243" s="12"/>
      <c r="B243" s="12"/>
      <c r="C243" s="32"/>
      <c r="D243" s="75"/>
      <c r="E243" s="12"/>
      <c r="F243" s="12"/>
      <c r="G243" s="12"/>
      <c r="H243" s="12"/>
      <c r="I243" s="75"/>
      <c r="J243" s="12"/>
      <c r="K243" s="12"/>
      <c r="L243" s="12"/>
      <c r="M243" s="12"/>
    </row>
    <row r="244" spans="1:13" x14ac:dyDescent="0.25">
      <c r="A244" s="12"/>
      <c r="B244" s="12"/>
      <c r="C244" s="32"/>
      <c r="D244" s="75"/>
      <c r="E244" s="12"/>
      <c r="F244" s="12"/>
      <c r="G244" s="12"/>
      <c r="H244" s="12"/>
      <c r="I244" s="75"/>
      <c r="J244" s="12"/>
      <c r="K244" s="12"/>
      <c r="L244" s="12"/>
      <c r="M244" s="12"/>
    </row>
    <row r="245" spans="1:13" x14ac:dyDescent="0.25">
      <c r="A245" s="12"/>
      <c r="B245" s="12"/>
      <c r="C245" s="32"/>
      <c r="D245" s="75"/>
      <c r="E245" s="12"/>
      <c r="F245" s="12"/>
      <c r="G245" s="12"/>
      <c r="H245" s="12"/>
      <c r="I245" s="75"/>
      <c r="J245" s="12"/>
      <c r="K245" s="12"/>
      <c r="L245" s="12"/>
      <c r="M245" s="12"/>
    </row>
    <row r="246" spans="1:13" x14ac:dyDescent="0.25">
      <c r="A246" s="12"/>
      <c r="B246" s="12"/>
      <c r="C246" s="32"/>
      <c r="D246" s="75"/>
      <c r="E246" s="12"/>
      <c r="F246" s="12"/>
      <c r="G246" s="12"/>
      <c r="H246" s="12"/>
      <c r="I246" s="75"/>
      <c r="J246" s="12"/>
      <c r="K246" s="12"/>
      <c r="L246" s="12"/>
      <c r="M246" s="12"/>
    </row>
    <row r="247" spans="1:13" x14ac:dyDescent="0.25">
      <c r="A247" s="12"/>
      <c r="B247" s="12"/>
      <c r="C247" s="32"/>
      <c r="D247" s="75"/>
      <c r="E247" s="12"/>
      <c r="F247" s="12"/>
      <c r="G247" s="12"/>
      <c r="H247" s="12"/>
      <c r="I247" s="75"/>
      <c r="J247" s="12"/>
      <c r="K247" s="12"/>
      <c r="L247" s="12"/>
      <c r="M247" s="12"/>
    </row>
    <row r="248" spans="1:13" x14ac:dyDescent="0.25">
      <c r="A248" s="12"/>
      <c r="B248" s="12"/>
      <c r="C248" s="32"/>
      <c r="D248" s="75"/>
      <c r="E248" s="12"/>
      <c r="F248" s="12"/>
      <c r="G248" s="12"/>
      <c r="H248" s="12"/>
      <c r="I248" s="75"/>
      <c r="J248" s="12"/>
      <c r="K248" s="12"/>
      <c r="L248" s="12"/>
      <c r="M248" s="12"/>
    </row>
    <row r="249" spans="1:13" x14ac:dyDescent="0.25">
      <c r="A249" s="12"/>
      <c r="B249" s="12"/>
      <c r="C249" s="32"/>
      <c r="D249" s="75"/>
      <c r="E249" s="12"/>
      <c r="F249" s="12"/>
      <c r="G249" s="12"/>
      <c r="H249" s="12"/>
      <c r="I249" s="75"/>
      <c r="J249" s="12"/>
      <c r="K249" s="12"/>
      <c r="L249" s="12"/>
      <c r="M249" s="12"/>
    </row>
    <row r="250" spans="1:13" x14ac:dyDescent="0.25">
      <c r="A250" s="12"/>
      <c r="B250" s="12"/>
      <c r="C250" s="32"/>
      <c r="D250" s="75"/>
      <c r="E250" s="12"/>
      <c r="F250" s="12"/>
      <c r="G250" s="12"/>
      <c r="H250" s="12"/>
      <c r="I250" s="75"/>
      <c r="J250" s="12"/>
      <c r="K250" s="12"/>
      <c r="L250" s="12"/>
      <c r="M250" s="12"/>
    </row>
    <row r="251" spans="1:13" x14ac:dyDescent="0.25">
      <c r="A251" s="12"/>
      <c r="B251" s="12"/>
      <c r="C251" s="32"/>
      <c r="D251" s="75"/>
      <c r="E251" s="12"/>
      <c r="F251" s="12"/>
      <c r="G251" s="12"/>
      <c r="H251" s="12"/>
      <c r="I251" s="75"/>
      <c r="J251" s="12"/>
      <c r="K251" s="12"/>
      <c r="L251" s="12"/>
      <c r="M251" s="12"/>
    </row>
    <row r="252" spans="1:13" x14ac:dyDescent="0.25">
      <c r="A252" s="12"/>
      <c r="B252" s="12"/>
      <c r="C252" s="32"/>
      <c r="D252" s="75"/>
      <c r="E252" s="12"/>
      <c r="F252" s="12"/>
      <c r="G252" s="12"/>
      <c r="H252" s="12"/>
      <c r="I252" s="75"/>
      <c r="J252" s="12"/>
      <c r="K252" s="12"/>
      <c r="L252" s="12"/>
      <c r="M252" s="12"/>
    </row>
    <row r="253" spans="1:13" x14ac:dyDescent="0.25">
      <c r="A253" s="12"/>
      <c r="B253" s="12"/>
      <c r="C253" s="32"/>
      <c r="D253" s="75"/>
      <c r="E253" s="12"/>
      <c r="F253" s="12"/>
      <c r="G253" s="12"/>
      <c r="H253" s="12"/>
      <c r="I253" s="75"/>
      <c r="J253" s="12"/>
      <c r="K253" s="12"/>
      <c r="L253" s="12"/>
      <c r="M253" s="12"/>
    </row>
    <row r="254" spans="1:13" x14ac:dyDescent="0.25">
      <c r="A254" s="12"/>
      <c r="B254" s="12"/>
      <c r="C254" s="32"/>
      <c r="D254" s="75"/>
      <c r="E254" s="12"/>
      <c r="F254" s="12"/>
      <c r="G254" s="12"/>
      <c r="H254" s="12"/>
      <c r="I254" s="75"/>
      <c r="J254" s="12"/>
      <c r="K254" s="12"/>
      <c r="L254" s="12"/>
      <c r="M254" s="12"/>
    </row>
    <row r="255" spans="1:13" x14ac:dyDescent="0.25">
      <c r="A255" s="12"/>
      <c r="B255" s="12"/>
      <c r="C255" s="32"/>
      <c r="D255" s="75"/>
      <c r="E255" s="12"/>
      <c r="F255" s="12"/>
      <c r="G255" s="12"/>
      <c r="H255" s="12"/>
      <c r="I255" s="75"/>
      <c r="J255" s="12"/>
      <c r="K255" s="12"/>
      <c r="L255" s="12"/>
      <c r="M255" s="12"/>
    </row>
    <row r="256" spans="1:13" x14ac:dyDescent="0.25">
      <c r="A256" s="12"/>
      <c r="B256" s="12"/>
      <c r="C256" s="32"/>
      <c r="D256" s="75"/>
      <c r="E256" s="12"/>
      <c r="F256" s="12"/>
      <c r="G256" s="12"/>
      <c r="H256" s="12"/>
      <c r="I256" s="75"/>
      <c r="J256" s="12"/>
      <c r="K256" s="12"/>
      <c r="L256" s="12"/>
      <c r="M256" s="12"/>
    </row>
    <row r="257" spans="1:13" x14ac:dyDescent="0.25">
      <c r="A257" s="12"/>
      <c r="B257" s="12"/>
      <c r="C257" s="32"/>
      <c r="D257" s="75"/>
      <c r="E257" s="12"/>
      <c r="F257" s="12"/>
      <c r="G257" s="12"/>
      <c r="H257" s="12"/>
      <c r="I257" s="75"/>
      <c r="J257" s="12"/>
      <c r="K257" s="12"/>
      <c r="L257" s="12"/>
      <c r="M257" s="12"/>
    </row>
    <row r="258" spans="1:13" x14ac:dyDescent="0.25">
      <c r="A258" s="12"/>
      <c r="B258" s="12"/>
      <c r="C258" s="32"/>
      <c r="D258" s="75"/>
      <c r="E258" s="12"/>
      <c r="F258" s="12"/>
      <c r="G258" s="12"/>
      <c r="H258" s="12"/>
      <c r="I258" s="75"/>
      <c r="J258" s="12"/>
      <c r="K258" s="12"/>
      <c r="L258" s="12"/>
      <c r="M258" s="12"/>
    </row>
    <row r="259" spans="1:13" x14ac:dyDescent="0.25">
      <c r="A259" s="12"/>
      <c r="B259" s="12"/>
      <c r="C259" s="32"/>
      <c r="D259" s="75"/>
      <c r="E259" s="12"/>
      <c r="F259" s="12"/>
      <c r="G259" s="12"/>
      <c r="H259" s="12"/>
      <c r="I259" s="75"/>
      <c r="J259" s="12"/>
      <c r="K259" s="12"/>
      <c r="L259" s="12"/>
      <c r="M259" s="12"/>
    </row>
    <row r="260" spans="1:13" x14ac:dyDescent="0.25">
      <c r="A260" s="12"/>
      <c r="B260" s="12"/>
      <c r="C260" s="32"/>
      <c r="D260" s="75"/>
      <c r="E260" s="12"/>
      <c r="F260" s="12"/>
      <c r="G260" s="12"/>
      <c r="H260" s="12"/>
      <c r="I260" s="75"/>
      <c r="J260" s="12"/>
      <c r="K260" s="12"/>
      <c r="L260" s="12"/>
      <c r="M260" s="12"/>
    </row>
    <row r="261" spans="1:13" x14ac:dyDescent="0.25">
      <c r="A261" s="12"/>
      <c r="B261" s="12"/>
      <c r="C261" s="32"/>
      <c r="D261" s="75"/>
      <c r="E261" s="12"/>
      <c r="F261" s="12"/>
      <c r="G261" s="12"/>
      <c r="H261" s="12"/>
      <c r="I261" s="75"/>
      <c r="J261" s="12"/>
      <c r="K261" s="12"/>
      <c r="L261" s="12"/>
      <c r="M261" s="12"/>
    </row>
    <row r="262" spans="1:13" x14ac:dyDescent="0.25">
      <c r="A262" s="12"/>
      <c r="B262" s="12"/>
      <c r="C262" s="32"/>
      <c r="D262" s="75"/>
      <c r="E262" s="12"/>
      <c r="F262" s="12"/>
      <c r="G262" s="12"/>
      <c r="H262" s="12"/>
      <c r="I262" s="75"/>
      <c r="J262" s="12"/>
      <c r="K262" s="12"/>
      <c r="L262" s="12"/>
      <c r="M262" s="12"/>
    </row>
    <row r="263" spans="1:13" x14ac:dyDescent="0.25">
      <c r="A263" s="12"/>
      <c r="B263" s="12"/>
      <c r="C263" s="32"/>
      <c r="D263" s="75"/>
      <c r="E263" s="12"/>
      <c r="F263" s="12"/>
      <c r="G263" s="12"/>
      <c r="H263" s="12"/>
      <c r="I263" s="75"/>
      <c r="J263" s="12"/>
      <c r="K263" s="12"/>
      <c r="L263" s="12"/>
      <c r="M263" s="12"/>
    </row>
    <row r="264" spans="1:13" x14ac:dyDescent="0.25">
      <c r="A264" s="12"/>
      <c r="B264" s="12"/>
      <c r="C264" s="32"/>
      <c r="D264" s="75"/>
      <c r="E264" s="12"/>
      <c r="F264" s="12"/>
      <c r="G264" s="12"/>
      <c r="H264" s="12"/>
      <c r="I264" s="75"/>
      <c r="J264" s="12"/>
      <c r="K264" s="12"/>
      <c r="L264" s="12"/>
      <c r="M264" s="12"/>
    </row>
    <row r="265" spans="1:13" x14ac:dyDescent="0.25">
      <c r="A265" s="12"/>
      <c r="B265" s="12"/>
      <c r="C265" s="32"/>
      <c r="D265" s="75"/>
      <c r="E265" s="12"/>
      <c r="F265" s="12"/>
      <c r="G265" s="12"/>
      <c r="H265" s="12"/>
      <c r="I265" s="75"/>
      <c r="J265" s="12"/>
      <c r="K265" s="12"/>
      <c r="L265" s="12"/>
      <c r="M265" s="12"/>
    </row>
    <row r="266" spans="1:13" x14ac:dyDescent="0.25">
      <c r="A266" s="12"/>
      <c r="B266" s="12"/>
      <c r="C266" s="32"/>
      <c r="D266" s="75"/>
      <c r="E266" s="12"/>
      <c r="F266" s="12"/>
      <c r="G266" s="12"/>
      <c r="H266" s="12"/>
      <c r="I266" s="75"/>
      <c r="J266" s="12"/>
      <c r="K266" s="12"/>
      <c r="L266" s="12"/>
      <c r="M266" s="12"/>
    </row>
    <row r="267" spans="1:13" x14ac:dyDescent="0.25">
      <c r="A267" s="12"/>
      <c r="B267" s="12"/>
      <c r="C267" s="32"/>
      <c r="D267" s="75"/>
      <c r="E267" s="12"/>
      <c r="F267" s="12"/>
      <c r="G267" s="12"/>
      <c r="H267" s="12"/>
      <c r="I267" s="75"/>
      <c r="J267" s="12"/>
      <c r="K267" s="12"/>
      <c r="L267" s="12"/>
      <c r="M267" s="12"/>
    </row>
    <row r="268" spans="1:13" x14ac:dyDescent="0.25">
      <c r="A268" s="12"/>
      <c r="B268" s="12"/>
      <c r="C268" s="32"/>
      <c r="D268" s="75"/>
      <c r="E268" s="12"/>
      <c r="F268" s="12"/>
      <c r="G268" s="12"/>
      <c r="H268" s="12"/>
      <c r="I268" s="75"/>
      <c r="J268" s="12"/>
      <c r="K268" s="12"/>
      <c r="L268" s="12"/>
      <c r="M268" s="12"/>
    </row>
    <row r="269" spans="1:13" x14ac:dyDescent="0.25">
      <c r="A269" s="12"/>
      <c r="B269" s="12"/>
      <c r="C269" s="32"/>
      <c r="D269" s="75"/>
      <c r="E269" s="12"/>
      <c r="F269" s="12"/>
      <c r="G269" s="12"/>
      <c r="H269" s="12"/>
      <c r="I269" s="75"/>
      <c r="J269" s="12"/>
      <c r="K269" s="12"/>
      <c r="L269" s="12"/>
      <c r="M269" s="12"/>
    </row>
    <row r="270" spans="1:13" x14ac:dyDescent="0.25">
      <c r="A270" s="12"/>
      <c r="B270" s="12"/>
      <c r="C270" s="32"/>
      <c r="D270" s="75"/>
      <c r="E270" s="12"/>
      <c r="F270" s="12"/>
      <c r="G270" s="12"/>
      <c r="H270" s="12"/>
      <c r="I270" s="75"/>
      <c r="J270" s="12"/>
      <c r="K270" s="12"/>
      <c r="L270" s="12"/>
      <c r="M270" s="12"/>
    </row>
    <row r="271" spans="1:13" x14ac:dyDescent="0.25">
      <c r="A271" s="12"/>
      <c r="B271" s="12"/>
      <c r="C271" s="32"/>
      <c r="D271" s="75"/>
      <c r="E271" s="12"/>
      <c r="F271" s="12"/>
      <c r="G271" s="12"/>
      <c r="H271" s="12"/>
      <c r="I271" s="75"/>
      <c r="J271" s="12"/>
      <c r="K271" s="12"/>
      <c r="L271" s="12"/>
      <c r="M271" s="12"/>
    </row>
    <row r="272" spans="1:13" x14ac:dyDescent="0.25">
      <c r="A272" s="12"/>
      <c r="B272" s="12"/>
      <c r="C272" s="32"/>
      <c r="D272" s="75"/>
      <c r="E272" s="12"/>
      <c r="F272" s="12"/>
      <c r="G272" s="12"/>
      <c r="H272" s="12"/>
      <c r="I272" s="75"/>
      <c r="J272" s="12"/>
      <c r="K272" s="12"/>
      <c r="L272" s="12"/>
      <c r="M272" s="12"/>
    </row>
    <row r="273" spans="1:13" x14ac:dyDescent="0.25">
      <c r="A273" s="12"/>
      <c r="B273" s="12"/>
      <c r="C273" s="32"/>
      <c r="D273" s="75"/>
      <c r="E273" s="12"/>
      <c r="F273" s="12"/>
      <c r="G273" s="12"/>
      <c r="H273" s="12"/>
      <c r="I273" s="75"/>
      <c r="J273" s="12"/>
      <c r="K273" s="12"/>
      <c r="L273" s="12"/>
      <c r="M273" s="12"/>
    </row>
    <row r="274" spans="1:13" x14ac:dyDescent="0.25">
      <c r="A274" s="12"/>
      <c r="B274" s="12"/>
      <c r="C274" s="32"/>
      <c r="D274" s="75"/>
      <c r="E274" s="12"/>
      <c r="F274" s="12"/>
      <c r="G274" s="12"/>
      <c r="H274" s="12"/>
      <c r="I274" s="75"/>
      <c r="J274" s="12"/>
      <c r="K274" s="12"/>
      <c r="L274" s="12"/>
      <c r="M274" s="12"/>
    </row>
    <row r="275" spans="1:13" x14ac:dyDescent="0.25">
      <c r="A275" s="12"/>
      <c r="B275" s="12"/>
      <c r="C275" s="32"/>
      <c r="D275" s="75"/>
      <c r="E275" s="12"/>
      <c r="F275" s="12"/>
      <c r="G275" s="12"/>
      <c r="H275" s="12"/>
      <c r="I275" s="75"/>
      <c r="J275" s="12"/>
      <c r="K275" s="12"/>
      <c r="L275" s="12"/>
      <c r="M275" s="12"/>
    </row>
    <row r="276" spans="1:13" x14ac:dyDescent="0.25">
      <c r="A276" s="12"/>
      <c r="B276" s="12"/>
      <c r="C276" s="32"/>
      <c r="D276" s="75"/>
      <c r="E276" s="12"/>
      <c r="F276" s="12"/>
      <c r="G276" s="12"/>
      <c r="H276" s="12"/>
      <c r="I276" s="75"/>
      <c r="J276" s="12"/>
      <c r="K276" s="12"/>
      <c r="L276" s="12"/>
      <c r="M276" s="12"/>
    </row>
    <row r="277" spans="1:13" x14ac:dyDescent="0.25">
      <c r="A277" s="12"/>
      <c r="B277" s="12"/>
      <c r="C277" s="32"/>
      <c r="D277" s="75"/>
      <c r="E277" s="12"/>
      <c r="F277" s="12"/>
      <c r="G277" s="12"/>
      <c r="H277" s="12"/>
      <c r="I277" s="75"/>
      <c r="J277" s="12"/>
      <c r="K277" s="12"/>
      <c r="L277" s="12"/>
      <c r="M277" s="12"/>
    </row>
    <row r="278" spans="1:13" x14ac:dyDescent="0.25">
      <c r="A278" s="12"/>
      <c r="B278" s="12"/>
      <c r="C278" s="32"/>
      <c r="D278" s="75"/>
      <c r="E278" s="12"/>
      <c r="F278" s="12"/>
      <c r="G278" s="12"/>
      <c r="H278" s="12"/>
      <c r="I278" s="75"/>
      <c r="J278" s="12"/>
      <c r="K278" s="12"/>
      <c r="L278" s="12"/>
      <c r="M278" s="12"/>
    </row>
    <row r="279" spans="1:13" x14ac:dyDescent="0.25">
      <c r="A279" s="12"/>
      <c r="B279" s="12"/>
      <c r="C279" s="32"/>
      <c r="D279" s="75"/>
      <c r="E279" s="12"/>
      <c r="F279" s="12"/>
      <c r="G279" s="12"/>
      <c r="H279" s="12"/>
      <c r="I279" s="75"/>
      <c r="J279" s="12"/>
      <c r="K279" s="12"/>
      <c r="L279" s="12"/>
      <c r="M279" s="12"/>
    </row>
    <row r="280" spans="1:13" x14ac:dyDescent="0.25">
      <c r="A280" s="12"/>
      <c r="B280" s="12"/>
      <c r="C280" s="32"/>
      <c r="D280" s="75"/>
      <c r="E280" s="12"/>
      <c r="F280" s="12"/>
      <c r="G280" s="12"/>
      <c r="H280" s="12"/>
      <c r="I280" s="75"/>
      <c r="J280" s="12"/>
      <c r="K280" s="12"/>
      <c r="L280" s="12"/>
      <c r="M280" s="12"/>
    </row>
    <row r="281" spans="1:13" x14ac:dyDescent="0.25">
      <c r="A281" s="12"/>
      <c r="B281" s="12"/>
      <c r="C281" s="32"/>
      <c r="D281" s="75"/>
      <c r="E281" s="12"/>
      <c r="F281" s="12"/>
      <c r="G281" s="12"/>
      <c r="H281" s="12"/>
      <c r="I281" s="75"/>
      <c r="J281" s="12"/>
      <c r="K281" s="12"/>
      <c r="L281" s="12"/>
      <c r="M281" s="12"/>
    </row>
    <row r="282" spans="1:13" x14ac:dyDescent="0.25">
      <c r="A282" s="12"/>
      <c r="B282" s="12"/>
      <c r="C282" s="32"/>
      <c r="D282" s="75"/>
      <c r="E282" s="12"/>
      <c r="F282" s="12"/>
      <c r="G282" s="12"/>
      <c r="H282" s="12"/>
      <c r="I282" s="75"/>
      <c r="J282" s="12"/>
      <c r="K282" s="12"/>
      <c r="L282" s="12"/>
      <c r="M282" s="12"/>
    </row>
    <row r="283" spans="1:13" x14ac:dyDescent="0.25">
      <c r="A283" s="12"/>
      <c r="B283" s="12"/>
      <c r="C283" s="32"/>
      <c r="D283" s="75"/>
      <c r="E283" s="12"/>
      <c r="F283" s="12"/>
      <c r="G283" s="12"/>
      <c r="H283" s="12"/>
      <c r="I283" s="75"/>
      <c r="J283" s="12"/>
      <c r="K283" s="12"/>
      <c r="L283" s="12"/>
      <c r="M283" s="12"/>
    </row>
    <row r="284" spans="1:13" x14ac:dyDescent="0.25">
      <c r="A284" s="12"/>
      <c r="B284" s="12"/>
      <c r="C284" s="32"/>
      <c r="D284" s="75"/>
      <c r="E284" s="12"/>
      <c r="F284" s="12"/>
      <c r="G284" s="12"/>
      <c r="H284" s="12"/>
      <c r="I284" s="75"/>
      <c r="J284" s="12"/>
      <c r="K284" s="12"/>
      <c r="L284" s="12"/>
      <c r="M284" s="12"/>
    </row>
    <row r="285" spans="1:13" x14ac:dyDescent="0.25">
      <c r="A285" s="12"/>
      <c r="B285" s="12"/>
      <c r="C285" s="32"/>
      <c r="D285" s="75"/>
      <c r="E285" s="12"/>
      <c r="F285" s="12"/>
      <c r="G285" s="12"/>
      <c r="H285" s="12"/>
      <c r="I285" s="75"/>
      <c r="J285" s="12"/>
      <c r="K285" s="12"/>
      <c r="L285" s="12"/>
      <c r="M285" s="12"/>
    </row>
    <row r="286" spans="1:13" x14ac:dyDescent="0.25">
      <c r="A286" s="12"/>
      <c r="B286" s="12"/>
      <c r="C286" s="32"/>
      <c r="D286" s="75"/>
      <c r="E286" s="12"/>
      <c r="F286" s="12"/>
      <c r="G286" s="12"/>
      <c r="H286" s="12"/>
      <c r="I286" s="75"/>
      <c r="J286" s="12"/>
      <c r="K286" s="12"/>
      <c r="L286" s="12"/>
      <c r="M286" s="12"/>
    </row>
    <row r="287" spans="1:13" x14ac:dyDescent="0.25">
      <c r="A287" s="12"/>
      <c r="B287" s="12"/>
      <c r="C287" s="32"/>
      <c r="D287" s="75"/>
      <c r="E287" s="12"/>
      <c r="F287" s="12"/>
      <c r="G287" s="12"/>
      <c r="H287" s="12"/>
      <c r="I287" s="75"/>
      <c r="J287" s="12"/>
      <c r="K287" s="12"/>
      <c r="L287" s="12"/>
      <c r="M287" s="12"/>
    </row>
    <row r="288" spans="1:13" x14ac:dyDescent="0.25">
      <c r="A288" s="12"/>
      <c r="B288" s="12"/>
      <c r="C288" s="32"/>
      <c r="D288" s="75"/>
      <c r="E288" s="12"/>
      <c r="F288" s="12"/>
      <c r="G288" s="12"/>
      <c r="H288" s="12"/>
      <c r="I288" s="75"/>
      <c r="J288" s="12"/>
      <c r="K288" s="12"/>
      <c r="L288" s="12"/>
      <c r="M288" s="12"/>
    </row>
    <row r="289" spans="1:13" x14ac:dyDescent="0.25">
      <c r="A289" s="12"/>
      <c r="B289" s="12"/>
      <c r="C289" s="32"/>
      <c r="D289" s="75"/>
      <c r="E289" s="12"/>
      <c r="F289" s="12"/>
      <c r="G289" s="12"/>
      <c r="H289" s="12"/>
      <c r="I289" s="75"/>
      <c r="J289" s="12"/>
      <c r="K289" s="12"/>
      <c r="L289" s="12"/>
      <c r="M289" s="12"/>
    </row>
    <row r="290" spans="1:13" x14ac:dyDescent="0.25">
      <c r="A290" s="12"/>
      <c r="B290" s="12"/>
      <c r="C290" s="32"/>
      <c r="D290" s="75"/>
      <c r="E290" s="12"/>
      <c r="F290" s="12"/>
      <c r="G290" s="12"/>
      <c r="H290" s="12"/>
      <c r="I290" s="75"/>
      <c r="J290" s="12"/>
      <c r="K290" s="12"/>
      <c r="L290" s="12"/>
      <c r="M290" s="12"/>
    </row>
    <row r="291" spans="1:13" x14ac:dyDescent="0.25">
      <c r="A291" s="12"/>
      <c r="B291" s="12"/>
      <c r="C291" s="32"/>
      <c r="D291" s="75"/>
      <c r="E291" s="12"/>
      <c r="F291" s="12"/>
      <c r="G291" s="12"/>
      <c r="H291" s="12"/>
      <c r="I291" s="75"/>
      <c r="J291" s="12"/>
      <c r="K291" s="12"/>
      <c r="L291" s="12"/>
      <c r="M291" s="12"/>
    </row>
    <row r="292" spans="1:13" x14ac:dyDescent="0.25">
      <c r="A292" s="12"/>
      <c r="B292" s="12"/>
      <c r="C292" s="32"/>
      <c r="D292" s="75"/>
      <c r="E292" s="12"/>
      <c r="F292" s="12"/>
      <c r="G292" s="12"/>
      <c r="H292" s="12"/>
      <c r="I292" s="75"/>
      <c r="J292" s="12"/>
      <c r="K292" s="12"/>
      <c r="L292" s="12"/>
      <c r="M292" s="12"/>
    </row>
    <row r="293" spans="1:13" x14ac:dyDescent="0.25">
      <c r="A293" s="12"/>
      <c r="B293" s="12"/>
      <c r="C293" s="32"/>
      <c r="D293" s="75"/>
      <c r="E293" s="12"/>
      <c r="F293" s="12"/>
      <c r="G293" s="12"/>
      <c r="H293" s="12"/>
      <c r="I293" s="75"/>
      <c r="J293" s="12"/>
      <c r="K293" s="12"/>
      <c r="L293" s="12"/>
      <c r="M293" s="12"/>
    </row>
    <row r="294" spans="1:13" x14ac:dyDescent="0.25">
      <c r="A294" s="12"/>
      <c r="B294" s="12"/>
      <c r="C294" s="32"/>
      <c r="D294" s="75"/>
      <c r="E294" s="12"/>
      <c r="F294" s="12"/>
      <c r="G294" s="12"/>
      <c r="H294" s="12"/>
      <c r="I294" s="75"/>
      <c r="J294" s="12"/>
      <c r="K294" s="12"/>
      <c r="L294" s="12"/>
      <c r="M294" s="12"/>
    </row>
    <row r="295" spans="1:13" x14ac:dyDescent="0.25">
      <c r="A295" s="12"/>
      <c r="B295" s="12"/>
      <c r="C295" s="32"/>
      <c r="D295" s="75"/>
      <c r="E295" s="12"/>
      <c r="F295" s="12"/>
      <c r="G295" s="12"/>
      <c r="H295" s="12"/>
      <c r="I295" s="75"/>
      <c r="J295" s="12"/>
      <c r="K295" s="12"/>
      <c r="L295" s="12"/>
      <c r="M295" s="12"/>
    </row>
    <row r="296" spans="1:13" x14ac:dyDescent="0.25">
      <c r="A296" s="12"/>
      <c r="B296" s="12"/>
      <c r="C296" s="32"/>
      <c r="D296" s="75"/>
      <c r="E296" s="12"/>
      <c r="F296" s="12"/>
      <c r="G296" s="12"/>
      <c r="H296" s="12"/>
      <c r="I296" s="75"/>
      <c r="J296" s="12"/>
      <c r="K296" s="12"/>
      <c r="L296" s="12"/>
      <c r="M296" s="12"/>
    </row>
    <row r="297" spans="1:13" x14ac:dyDescent="0.25">
      <c r="A297" s="12"/>
      <c r="B297" s="12"/>
      <c r="C297" s="32"/>
      <c r="D297" s="75"/>
      <c r="E297" s="12"/>
      <c r="F297" s="12"/>
      <c r="G297" s="12"/>
      <c r="H297" s="12"/>
      <c r="I297" s="75"/>
      <c r="J297" s="12"/>
      <c r="K297" s="12"/>
      <c r="L297" s="12"/>
      <c r="M297" s="12"/>
    </row>
    <row r="298" spans="1:13" x14ac:dyDescent="0.25">
      <c r="A298" s="12"/>
      <c r="B298" s="12"/>
      <c r="C298" s="32"/>
      <c r="D298" s="75"/>
      <c r="E298" s="12"/>
      <c r="F298" s="12"/>
      <c r="G298" s="12"/>
      <c r="H298" s="12"/>
      <c r="I298" s="75"/>
      <c r="J298" s="12"/>
      <c r="K298" s="12"/>
      <c r="L298" s="12"/>
      <c r="M298" s="12"/>
    </row>
    <row r="299" spans="1:13" x14ac:dyDescent="0.25">
      <c r="A299" s="12"/>
      <c r="B299" s="12"/>
      <c r="C299" s="32"/>
      <c r="D299" s="75"/>
      <c r="E299" s="12"/>
      <c r="F299" s="12"/>
      <c r="G299" s="12"/>
      <c r="H299" s="12"/>
      <c r="I299" s="75"/>
      <c r="J299" s="12"/>
      <c r="K299" s="12"/>
      <c r="L299" s="12"/>
      <c r="M299" s="12"/>
    </row>
    <row r="300" spans="1:13" x14ac:dyDescent="0.25">
      <c r="A300" s="12"/>
      <c r="B300" s="12"/>
      <c r="C300" s="32"/>
      <c r="D300" s="75"/>
      <c r="E300" s="12"/>
      <c r="F300" s="12"/>
      <c r="G300" s="12"/>
      <c r="H300" s="12"/>
      <c r="I300" s="75"/>
      <c r="J300" s="12"/>
      <c r="K300" s="12"/>
      <c r="L300" s="12"/>
      <c r="M300" s="12"/>
    </row>
    <row r="301" spans="1:13" x14ac:dyDescent="0.25">
      <c r="A301" s="12"/>
      <c r="B301" s="12"/>
      <c r="C301" s="32"/>
      <c r="D301" s="75"/>
      <c r="E301" s="12"/>
      <c r="F301" s="12"/>
      <c r="G301" s="12"/>
      <c r="H301" s="12"/>
      <c r="I301" s="75"/>
      <c r="J301" s="12"/>
      <c r="K301" s="12"/>
      <c r="L301" s="12"/>
      <c r="M301" s="12"/>
    </row>
    <row r="302" spans="1:13" x14ac:dyDescent="0.25">
      <c r="A302" s="12"/>
      <c r="B302" s="12"/>
      <c r="C302" s="32"/>
      <c r="D302" s="75"/>
      <c r="E302" s="12"/>
      <c r="F302" s="12"/>
      <c r="G302" s="12"/>
      <c r="H302" s="12"/>
      <c r="I302" s="75"/>
      <c r="J302" s="12"/>
      <c r="K302" s="12"/>
      <c r="L302" s="12"/>
      <c r="M302" s="12"/>
    </row>
    <row r="303" spans="1:13" x14ac:dyDescent="0.25">
      <c r="A303" s="12"/>
      <c r="B303" s="12"/>
      <c r="C303" s="32"/>
      <c r="D303" s="75"/>
      <c r="E303" s="12"/>
      <c r="F303" s="12"/>
      <c r="G303" s="12"/>
      <c r="H303" s="12"/>
      <c r="I303" s="75"/>
      <c r="J303" s="12"/>
      <c r="K303" s="12"/>
      <c r="L303" s="12"/>
      <c r="M303" s="12"/>
    </row>
    <row r="304" spans="1:13" x14ac:dyDescent="0.25">
      <c r="A304" s="12"/>
      <c r="B304" s="12"/>
      <c r="C304" s="32"/>
      <c r="D304" s="75"/>
      <c r="E304" s="12"/>
      <c r="F304" s="12"/>
      <c r="G304" s="12"/>
      <c r="H304" s="12"/>
      <c r="I304" s="75"/>
      <c r="J304" s="12"/>
      <c r="K304" s="12"/>
      <c r="L304" s="12"/>
      <c r="M304" s="12"/>
    </row>
    <row r="305" spans="1:13" x14ac:dyDescent="0.25">
      <c r="A305" s="12"/>
      <c r="B305" s="12"/>
      <c r="C305" s="32"/>
      <c r="D305" s="75"/>
      <c r="E305" s="12"/>
      <c r="F305" s="12"/>
      <c r="G305" s="12"/>
      <c r="H305" s="12"/>
      <c r="I305" s="75"/>
      <c r="J305" s="12"/>
      <c r="K305" s="12"/>
      <c r="L305" s="12"/>
      <c r="M305" s="12"/>
    </row>
    <row r="306" spans="1:13" x14ac:dyDescent="0.25">
      <c r="A306" s="12"/>
      <c r="B306" s="12"/>
      <c r="C306" s="32"/>
      <c r="D306" s="75"/>
      <c r="E306" s="12"/>
      <c r="F306" s="12"/>
      <c r="G306" s="12"/>
      <c r="H306" s="12"/>
      <c r="I306" s="75"/>
      <c r="J306" s="12"/>
      <c r="K306" s="12"/>
      <c r="L306" s="12"/>
      <c r="M306" s="12"/>
    </row>
    <row r="307" spans="1:13" x14ac:dyDescent="0.25">
      <c r="A307" s="12"/>
      <c r="B307" s="12"/>
      <c r="C307" s="32"/>
      <c r="D307" s="75"/>
      <c r="E307" s="12"/>
      <c r="F307" s="12"/>
      <c r="G307" s="12"/>
      <c r="H307" s="12"/>
      <c r="I307" s="75"/>
      <c r="J307" s="12"/>
      <c r="K307" s="12"/>
      <c r="L307" s="12"/>
      <c r="M307" s="12"/>
    </row>
    <row r="308" spans="1:13" x14ac:dyDescent="0.25">
      <c r="A308" s="12"/>
      <c r="B308" s="12"/>
      <c r="C308" s="32"/>
      <c r="D308" s="75"/>
      <c r="E308" s="12"/>
      <c r="F308" s="12"/>
      <c r="G308" s="12"/>
      <c r="H308" s="12"/>
      <c r="I308" s="75"/>
      <c r="J308" s="12"/>
      <c r="K308" s="12"/>
      <c r="L308" s="12"/>
      <c r="M308" s="12"/>
    </row>
    <row r="309" spans="1:13" x14ac:dyDescent="0.25">
      <c r="A309" s="12"/>
      <c r="B309" s="12"/>
      <c r="C309" s="32"/>
      <c r="D309" s="75"/>
      <c r="E309" s="12"/>
      <c r="F309" s="12"/>
      <c r="G309" s="12"/>
      <c r="H309" s="12"/>
      <c r="I309" s="75"/>
      <c r="J309" s="12"/>
      <c r="K309" s="12"/>
      <c r="L309" s="12"/>
      <c r="M309" s="12"/>
    </row>
    <row r="310" spans="1:13" x14ac:dyDescent="0.25">
      <c r="A310" s="12"/>
      <c r="B310" s="12"/>
      <c r="C310" s="32"/>
      <c r="D310" s="75"/>
      <c r="E310" s="12"/>
      <c r="F310" s="12"/>
      <c r="G310" s="12"/>
      <c r="H310" s="12"/>
      <c r="I310" s="75"/>
      <c r="J310" s="12"/>
      <c r="K310" s="12"/>
      <c r="L310" s="12"/>
      <c r="M310" s="12"/>
    </row>
    <row r="311" spans="1:13" x14ac:dyDescent="0.25">
      <c r="A311" s="12"/>
      <c r="B311" s="12"/>
      <c r="C311" s="32"/>
      <c r="D311" s="75"/>
      <c r="E311" s="12"/>
      <c r="F311" s="12"/>
      <c r="G311" s="12"/>
      <c r="H311" s="12"/>
      <c r="I311" s="75"/>
      <c r="J311" s="12"/>
      <c r="K311" s="12"/>
      <c r="L311" s="12"/>
      <c r="M311" s="12"/>
    </row>
    <row r="312" spans="1:13" x14ac:dyDescent="0.25">
      <c r="A312" s="12"/>
      <c r="B312" s="12"/>
      <c r="C312" s="32"/>
      <c r="D312" s="75"/>
      <c r="E312" s="12"/>
      <c r="F312" s="12"/>
      <c r="G312" s="12"/>
      <c r="H312" s="12"/>
      <c r="I312" s="75"/>
      <c r="J312" s="12"/>
      <c r="K312" s="12"/>
      <c r="L312" s="12"/>
      <c r="M312" s="12"/>
    </row>
    <row r="313" spans="1:13" x14ac:dyDescent="0.25">
      <c r="A313" s="12"/>
      <c r="B313" s="12"/>
      <c r="C313" s="32"/>
      <c r="D313" s="75"/>
      <c r="E313" s="12"/>
      <c r="F313" s="12"/>
      <c r="G313" s="12"/>
      <c r="H313" s="12"/>
      <c r="I313" s="75"/>
      <c r="J313" s="12"/>
      <c r="K313" s="12"/>
      <c r="L313" s="12"/>
      <c r="M313" s="12"/>
    </row>
    <row r="314" spans="1:13" x14ac:dyDescent="0.25">
      <c r="A314" s="12"/>
      <c r="B314" s="12"/>
      <c r="C314" s="32"/>
      <c r="D314" s="75"/>
      <c r="E314" s="12"/>
      <c r="F314" s="12"/>
      <c r="G314" s="12"/>
      <c r="H314" s="12"/>
      <c r="I314" s="75"/>
      <c r="J314" s="12"/>
      <c r="K314" s="12"/>
      <c r="L314" s="12"/>
      <c r="M314" s="12"/>
    </row>
    <row r="315" spans="1:13" x14ac:dyDescent="0.25">
      <c r="A315" s="12"/>
      <c r="B315" s="12"/>
      <c r="C315" s="32"/>
      <c r="D315" s="75"/>
      <c r="E315" s="12"/>
      <c r="F315" s="12"/>
      <c r="G315" s="12"/>
      <c r="H315" s="12"/>
      <c r="I315" s="75"/>
      <c r="J315" s="12"/>
      <c r="K315" s="12"/>
      <c r="L315" s="12"/>
      <c r="M315" s="12"/>
    </row>
    <row r="316" spans="1:13" x14ac:dyDescent="0.25">
      <c r="A316" s="12"/>
      <c r="B316" s="12"/>
      <c r="C316" s="32"/>
      <c r="D316" s="75"/>
      <c r="E316" s="12"/>
      <c r="F316" s="12"/>
      <c r="G316" s="12"/>
      <c r="H316" s="12"/>
      <c r="I316" s="75"/>
      <c r="J316" s="12"/>
      <c r="K316" s="12"/>
      <c r="L316" s="12"/>
      <c r="M316" s="12"/>
    </row>
    <row r="317" spans="1:13" x14ac:dyDescent="0.25">
      <c r="A317" s="12"/>
      <c r="B317" s="12"/>
      <c r="C317" s="32"/>
      <c r="D317" s="75"/>
      <c r="E317" s="12"/>
      <c r="F317" s="12"/>
      <c r="G317" s="12"/>
      <c r="H317" s="12"/>
      <c r="I317" s="75"/>
      <c r="J317" s="12"/>
      <c r="K317" s="12"/>
      <c r="L317" s="12"/>
      <c r="M317" s="12"/>
    </row>
    <row r="318" spans="1:13" x14ac:dyDescent="0.25">
      <c r="A318" s="12"/>
      <c r="B318" s="12"/>
      <c r="C318" s="32"/>
      <c r="D318" s="75"/>
      <c r="E318" s="12"/>
      <c r="F318" s="12"/>
      <c r="G318" s="12"/>
      <c r="H318" s="12"/>
      <c r="I318" s="75"/>
      <c r="J318" s="12"/>
      <c r="K318" s="12"/>
      <c r="L318" s="12"/>
      <c r="M318" s="12"/>
    </row>
    <row r="319" spans="1:13" x14ac:dyDescent="0.25">
      <c r="A319" s="12"/>
      <c r="B319" s="12"/>
      <c r="C319" s="32"/>
      <c r="D319" s="75"/>
      <c r="E319" s="12"/>
      <c r="F319" s="12"/>
      <c r="G319" s="12"/>
      <c r="H319" s="12"/>
      <c r="I319" s="75"/>
      <c r="J319" s="12"/>
      <c r="K319" s="12"/>
      <c r="L319" s="12"/>
      <c r="M319" s="12"/>
    </row>
    <row r="320" spans="1:13" x14ac:dyDescent="0.25">
      <c r="A320" s="12"/>
      <c r="B320" s="12"/>
      <c r="C320" s="32"/>
      <c r="D320" s="75"/>
      <c r="E320" s="12"/>
      <c r="F320" s="12"/>
      <c r="G320" s="12"/>
      <c r="H320" s="12"/>
      <c r="I320" s="75"/>
      <c r="J320" s="12"/>
      <c r="K320" s="12"/>
      <c r="L320" s="12"/>
      <c r="M320" s="12"/>
    </row>
    <row r="321" spans="1:13" x14ac:dyDescent="0.25">
      <c r="A321" s="12"/>
      <c r="B321" s="12"/>
      <c r="C321" s="32"/>
      <c r="D321" s="75"/>
      <c r="E321" s="12"/>
      <c r="F321" s="12"/>
      <c r="G321" s="12"/>
      <c r="H321" s="12"/>
      <c r="I321" s="75"/>
      <c r="J321" s="12"/>
      <c r="K321" s="12"/>
      <c r="L321" s="12"/>
      <c r="M321" s="12"/>
    </row>
    <row r="322" spans="1:13" x14ac:dyDescent="0.25">
      <c r="A322" s="12"/>
      <c r="B322" s="12"/>
      <c r="C322" s="32"/>
      <c r="D322" s="75"/>
      <c r="E322" s="12"/>
      <c r="F322" s="12"/>
      <c r="G322" s="12"/>
      <c r="H322" s="12"/>
      <c r="I322" s="75"/>
      <c r="J322" s="12"/>
      <c r="K322" s="12"/>
      <c r="L322" s="12"/>
      <c r="M322" s="12"/>
    </row>
    <row r="323" spans="1:13" x14ac:dyDescent="0.25">
      <c r="A323" s="12"/>
      <c r="B323" s="12"/>
      <c r="C323" s="32"/>
      <c r="D323" s="75"/>
      <c r="E323" s="12"/>
      <c r="F323" s="12"/>
      <c r="G323" s="12"/>
      <c r="H323" s="12"/>
      <c r="I323" s="75"/>
      <c r="J323" s="12"/>
      <c r="K323" s="12"/>
      <c r="L323" s="12"/>
      <c r="M323" s="12"/>
    </row>
    <row r="324" spans="1:13" x14ac:dyDescent="0.25">
      <c r="A324" s="12"/>
      <c r="B324" s="12"/>
      <c r="C324" s="32"/>
      <c r="D324" s="75"/>
      <c r="E324" s="12"/>
      <c r="F324" s="12"/>
      <c r="G324" s="12"/>
      <c r="H324" s="12"/>
      <c r="I324" s="75"/>
      <c r="J324" s="12"/>
      <c r="K324" s="12"/>
      <c r="L324" s="12"/>
      <c r="M324" s="12"/>
    </row>
    <row r="325" spans="1:13" x14ac:dyDescent="0.25">
      <c r="A325" s="12"/>
      <c r="B325" s="12"/>
      <c r="C325" s="32"/>
      <c r="D325" s="75"/>
      <c r="E325" s="12"/>
      <c r="F325" s="12"/>
      <c r="G325" s="12"/>
      <c r="H325" s="12"/>
      <c r="I325" s="75"/>
      <c r="J325" s="12"/>
      <c r="K325" s="12"/>
      <c r="L325" s="12"/>
      <c r="M325" s="12"/>
    </row>
    <row r="326" spans="1:13" x14ac:dyDescent="0.25">
      <c r="A326" s="12"/>
      <c r="B326" s="12"/>
      <c r="C326" s="32"/>
      <c r="D326" s="75"/>
      <c r="E326" s="12"/>
      <c r="F326" s="12"/>
      <c r="G326" s="12"/>
      <c r="H326" s="12"/>
      <c r="I326" s="75"/>
      <c r="J326" s="12"/>
      <c r="K326" s="12"/>
      <c r="L326" s="12"/>
      <c r="M326" s="12"/>
    </row>
    <row r="327" spans="1:13" x14ac:dyDescent="0.25">
      <c r="A327" s="12"/>
      <c r="B327" s="12"/>
      <c r="C327" s="32"/>
      <c r="D327" s="75"/>
      <c r="E327" s="12"/>
      <c r="F327" s="12"/>
      <c r="G327" s="12"/>
      <c r="H327" s="12"/>
      <c r="I327" s="75"/>
      <c r="J327" s="12"/>
      <c r="K327" s="12"/>
      <c r="L327" s="12"/>
      <c r="M327" s="12"/>
    </row>
    <row r="328" spans="1:13" x14ac:dyDescent="0.25">
      <c r="A328" s="12"/>
      <c r="B328" s="12"/>
      <c r="C328" s="32"/>
      <c r="D328" s="75"/>
      <c r="E328" s="12"/>
      <c r="F328" s="12"/>
      <c r="G328" s="12"/>
      <c r="H328" s="12"/>
      <c r="I328" s="75"/>
      <c r="J328" s="12"/>
      <c r="K328" s="12"/>
      <c r="L328" s="12"/>
      <c r="M328" s="12"/>
    </row>
    <row r="329" spans="1:13" x14ac:dyDescent="0.25">
      <c r="A329" s="12"/>
      <c r="B329" s="12"/>
      <c r="C329" s="32"/>
      <c r="D329" s="75"/>
      <c r="E329" s="12"/>
      <c r="F329" s="12"/>
      <c r="G329" s="12"/>
      <c r="H329" s="12"/>
      <c r="I329" s="75"/>
      <c r="J329" s="12"/>
      <c r="K329" s="12"/>
      <c r="L329" s="12"/>
      <c r="M329" s="12"/>
    </row>
    <row r="330" spans="1:13" x14ac:dyDescent="0.25">
      <c r="A330" s="12"/>
      <c r="B330" s="12"/>
      <c r="C330" s="32"/>
      <c r="D330" s="75"/>
      <c r="E330" s="12"/>
      <c r="F330" s="12"/>
      <c r="G330" s="12"/>
      <c r="H330" s="12"/>
      <c r="I330" s="75"/>
      <c r="J330" s="12"/>
      <c r="K330" s="12"/>
      <c r="L330" s="12"/>
      <c r="M330" s="12"/>
    </row>
    <row r="331" spans="1:13" x14ac:dyDescent="0.25">
      <c r="A331" s="12"/>
      <c r="B331" s="12"/>
      <c r="C331" s="32"/>
      <c r="D331" s="75"/>
      <c r="E331" s="12"/>
      <c r="F331" s="12"/>
      <c r="G331" s="12"/>
      <c r="H331" s="12"/>
      <c r="I331" s="75"/>
      <c r="J331" s="12"/>
      <c r="K331" s="12"/>
      <c r="L331" s="12"/>
      <c r="M331" s="12"/>
    </row>
    <row r="332" spans="1:13" x14ac:dyDescent="0.25">
      <c r="A332" s="12"/>
      <c r="B332" s="12"/>
      <c r="C332" s="32"/>
      <c r="D332" s="75"/>
      <c r="E332" s="12"/>
      <c r="F332" s="12"/>
      <c r="G332" s="12"/>
      <c r="H332" s="12"/>
      <c r="I332" s="75"/>
      <c r="J332" s="12"/>
      <c r="K332" s="12"/>
      <c r="L332" s="12"/>
      <c r="M332" s="12"/>
    </row>
    <row r="333" spans="1:13" x14ac:dyDescent="0.25">
      <c r="A333" s="12"/>
      <c r="B333" s="12"/>
      <c r="C333" s="32"/>
      <c r="D333" s="75"/>
      <c r="E333" s="12"/>
      <c r="F333" s="12"/>
      <c r="G333" s="12"/>
      <c r="H333" s="12"/>
      <c r="I333" s="75"/>
      <c r="J333" s="12"/>
      <c r="K333" s="12"/>
      <c r="L333" s="12"/>
      <c r="M333" s="12"/>
    </row>
    <row r="334" spans="1:13" x14ac:dyDescent="0.25">
      <c r="A334" s="12"/>
      <c r="B334" s="12"/>
      <c r="C334" s="32"/>
      <c r="D334" s="75"/>
      <c r="E334" s="12"/>
      <c r="F334" s="12"/>
      <c r="G334" s="12"/>
      <c r="H334" s="12"/>
      <c r="I334" s="75"/>
      <c r="J334" s="12"/>
      <c r="K334" s="12"/>
      <c r="L334" s="12"/>
      <c r="M334" s="12"/>
    </row>
    <row r="335" spans="1:13" x14ac:dyDescent="0.25">
      <c r="A335" s="12"/>
      <c r="B335" s="12"/>
      <c r="C335" s="32"/>
      <c r="D335" s="75"/>
      <c r="E335" s="12"/>
      <c r="F335" s="12"/>
      <c r="G335" s="12"/>
      <c r="H335" s="12"/>
      <c r="I335" s="75"/>
      <c r="J335" s="12"/>
      <c r="K335" s="12"/>
      <c r="L335" s="12"/>
      <c r="M335" s="12"/>
    </row>
    <row r="336" spans="1:13" x14ac:dyDescent="0.25">
      <c r="A336" s="12"/>
      <c r="B336" s="12"/>
      <c r="C336" s="32"/>
      <c r="D336" s="75"/>
      <c r="E336" s="12"/>
      <c r="F336" s="12"/>
      <c r="G336" s="12"/>
      <c r="H336" s="12"/>
      <c r="I336" s="75"/>
      <c r="J336" s="12"/>
      <c r="K336" s="12"/>
      <c r="L336" s="12"/>
      <c r="M336" s="12"/>
    </row>
    <row r="337" spans="1:13" x14ac:dyDescent="0.25">
      <c r="A337" s="12"/>
      <c r="B337" s="12"/>
      <c r="C337" s="32"/>
      <c r="D337" s="75"/>
      <c r="E337" s="12"/>
      <c r="F337" s="12"/>
      <c r="G337" s="12"/>
      <c r="H337" s="12"/>
      <c r="I337" s="75"/>
      <c r="J337" s="12"/>
      <c r="K337" s="12"/>
      <c r="L337" s="12"/>
      <c r="M337" s="12"/>
    </row>
    <row r="338" spans="1:13" x14ac:dyDescent="0.25">
      <c r="A338" s="12"/>
      <c r="B338" s="12"/>
      <c r="C338" s="32"/>
      <c r="D338" s="75"/>
      <c r="E338" s="12"/>
      <c r="F338" s="12"/>
      <c r="G338" s="12"/>
      <c r="H338" s="12"/>
      <c r="I338" s="75"/>
      <c r="J338" s="12"/>
      <c r="K338" s="12"/>
      <c r="L338" s="12"/>
      <c r="M338" s="12"/>
    </row>
    <row r="339" spans="1:13" x14ac:dyDescent="0.25">
      <c r="A339" s="12"/>
      <c r="B339" s="12"/>
      <c r="C339" s="32"/>
      <c r="D339" s="75"/>
      <c r="E339" s="12"/>
      <c r="F339" s="12"/>
      <c r="G339" s="12"/>
      <c r="H339" s="12"/>
      <c r="I339" s="75"/>
      <c r="J339" s="12"/>
      <c r="K339" s="12"/>
      <c r="L339" s="12"/>
      <c r="M339" s="12"/>
    </row>
    <row r="340" spans="1:13" x14ac:dyDescent="0.25">
      <c r="A340" s="12"/>
      <c r="B340" s="12"/>
      <c r="C340" s="32"/>
      <c r="D340" s="75"/>
      <c r="E340" s="12"/>
      <c r="F340" s="12"/>
      <c r="G340" s="12"/>
      <c r="H340" s="12"/>
      <c r="I340" s="75"/>
      <c r="J340" s="12"/>
      <c r="K340" s="12"/>
      <c r="L340" s="12"/>
      <c r="M340" s="12"/>
    </row>
    <row r="341" spans="1:13" x14ac:dyDescent="0.25">
      <c r="A341" s="12"/>
      <c r="B341" s="12"/>
      <c r="C341" s="32"/>
      <c r="D341" s="75"/>
      <c r="E341" s="12"/>
      <c r="F341" s="12"/>
      <c r="G341" s="12"/>
      <c r="H341" s="12"/>
      <c r="I341" s="75"/>
      <c r="J341" s="12"/>
      <c r="K341" s="12"/>
      <c r="L341" s="12"/>
      <c r="M341" s="12"/>
    </row>
    <row r="342" spans="1:13" x14ac:dyDescent="0.25">
      <c r="A342" s="12"/>
      <c r="B342" s="12"/>
      <c r="C342" s="32"/>
      <c r="D342" s="75"/>
      <c r="E342" s="12"/>
      <c r="F342" s="12"/>
      <c r="G342" s="12"/>
      <c r="H342" s="12"/>
      <c r="I342" s="75"/>
      <c r="J342" s="12"/>
      <c r="K342" s="12"/>
      <c r="L342" s="12"/>
      <c r="M342" s="12"/>
    </row>
    <row r="343" spans="1:13" x14ac:dyDescent="0.25">
      <c r="A343" s="12"/>
      <c r="B343" s="12"/>
      <c r="C343" s="32"/>
      <c r="D343" s="75"/>
      <c r="E343" s="12"/>
      <c r="F343" s="12"/>
      <c r="G343" s="12"/>
      <c r="H343" s="12"/>
      <c r="I343" s="75"/>
      <c r="J343" s="12"/>
      <c r="K343" s="12"/>
      <c r="L343" s="12"/>
      <c r="M343" s="12"/>
    </row>
    <row r="344" spans="1:13" x14ac:dyDescent="0.25">
      <c r="A344" s="12"/>
      <c r="B344" s="12"/>
      <c r="C344" s="32"/>
      <c r="D344" s="75"/>
      <c r="E344" s="12"/>
      <c r="F344" s="12"/>
      <c r="G344" s="12"/>
      <c r="H344" s="12"/>
      <c r="I344" s="75"/>
      <c r="J344" s="12"/>
      <c r="K344" s="12"/>
      <c r="L344" s="12"/>
      <c r="M344" s="12"/>
    </row>
    <row r="345" spans="1:13" x14ac:dyDescent="0.25">
      <c r="A345" s="12"/>
      <c r="B345" s="12"/>
      <c r="C345" s="32"/>
      <c r="D345" s="75"/>
      <c r="E345" s="12"/>
      <c r="F345" s="12"/>
      <c r="G345" s="12"/>
      <c r="H345" s="12"/>
      <c r="I345" s="75"/>
      <c r="J345" s="12"/>
      <c r="K345" s="12"/>
      <c r="L345" s="12"/>
      <c r="M345" s="12"/>
    </row>
    <row r="346" spans="1:13" x14ac:dyDescent="0.25">
      <c r="A346" s="12"/>
      <c r="B346" s="12"/>
      <c r="C346" s="32"/>
      <c r="D346" s="75"/>
      <c r="E346" s="12"/>
      <c r="F346" s="12"/>
      <c r="G346" s="12"/>
      <c r="H346" s="12"/>
      <c r="I346" s="75"/>
      <c r="J346" s="12"/>
      <c r="K346" s="12"/>
      <c r="L346" s="12"/>
      <c r="M346" s="12"/>
    </row>
    <row r="347" spans="1:13" x14ac:dyDescent="0.25">
      <c r="A347" s="12"/>
      <c r="B347" s="12"/>
      <c r="C347" s="32"/>
      <c r="D347" s="75"/>
      <c r="E347" s="12"/>
      <c r="F347" s="12"/>
      <c r="G347" s="12"/>
      <c r="H347" s="12"/>
      <c r="I347" s="75"/>
      <c r="J347" s="12"/>
      <c r="K347" s="12"/>
      <c r="L347" s="12"/>
      <c r="M347" s="12"/>
    </row>
    <row r="348" spans="1:13" x14ac:dyDescent="0.25">
      <c r="A348" s="12"/>
      <c r="B348" s="12"/>
      <c r="C348" s="32"/>
      <c r="D348" s="75"/>
      <c r="E348" s="12"/>
      <c r="F348" s="12"/>
      <c r="G348" s="12"/>
      <c r="H348" s="12"/>
      <c r="I348" s="75"/>
      <c r="J348" s="12"/>
      <c r="K348" s="12"/>
      <c r="L348" s="12"/>
      <c r="M348" s="12"/>
    </row>
    <row r="349" spans="1:13" x14ac:dyDescent="0.25">
      <c r="A349" s="12"/>
      <c r="B349" s="12"/>
      <c r="C349" s="32"/>
      <c r="D349" s="75"/>
      <c r="E349" s="12"/>
      <c r="F349" s="12"/>
      <c r="G349" s="12"/>
      <c r="H349" s="12"/>
      <c r="I349" s="75"/>
      <c r="J349" s="12"/>
      <c r="K349" s="12"/>
      <c r="L349" s="12"/>
      <c r="M349" s="12"/>
    </row>
    <row r="350" spans="1:13" x14ac:dyDescent="0.25">
      <c r="A350" s="12"/>
      <c r="B350" s="12"/>
      <c r="C350" s="32"/>
      <c r="D350" s="75"/>
      <c r="E350" s="12"/>
      <c r="F350" s="12"/>
      <c r="G350" s="12"/>
      <c r="H350" s="12"/>
      <c r="I350" s="75"/>
      <c r="J350" s="12"/>
      <c r="K350" s="12"/>
      <c r="L350" s="12"/>
      <c r="M350" s="12"/>
    </row>
    <row r="351" spans="1:13" x14ac:dyDescent="0.25">
      <c r="A351" s="12"/>
      <c r="B351" s="12"/>
      <c r="C351" s="32"/>
      <c r="D351" s="75"/>
      <c r="E351" s="12"/>
      <c r="F351" s="12"/>
      <c r="G351" s="12"/>
      <c r="H351" s="12"/>
      <c r="I351" s="75"/>
      <c r="J351" s="12"/>
      <c r="K351" s="12"/>
      <c r="L351" s="12"/>
      <c r="M351" s="12"/>
    </row>
    <row r="352" spans="1:13" x14ac:dyDescent="0.25">
      <c r="A352" s="12"/>
      <c r="B352" s="12"/>
      <c r="C352" s="32"/>
      <c r="D352" s="75"/>
      <c r="E352" s="12"/>
      <c r="F352" s="12"/>
      <c r="G352" s="12"/>
      <c r="H352" s="12"/>
      <c r="I352" s="75"/>
      <c r="J352" s="12"/>
      <c r="K352" s="12"/>
      <c r="L352" s="12"/>
      <c r="M352" s="12"/>
    </row>
    <row r="353" spans="1:13" x14ac:dyDescent="0.25">
      <c r="A353" s="12"/>
      <c r="B353" s="12"/>
      <c r="C353" s="32"/>
      <c r="D353" s="75"/>
      <c r="E353" s="12"/>
      <c r="F353" s="12"/>
      <c r="G353" s="12"/>
      <c r="H353" s="12"/>
      <c r="I353" s="75"/>
      <c r="J353" s="12"/>
      <c r="K353" s="12"/>
      <c r="L353" s="12"/>
      <c r="M353" s="12"/>
    </row>
    <row r="354" spans="1:13" x14ac:dyDescent="0.25">
      <c r="A354" s="12"/>
      <c r="B354" s="12"/>
      <c r="C354" s="32"/>
      <c r="D354" s="75"/>
      <c r="E354" s="12"/>
      <c r="F354" s="12"/>
      <c r="G354" s="12"/>
      <c r="H354" s="12"/>
      <c r="I354" s="75"/>
      <c r="J354" s="12"/>
      <c r="K354" s="12"/>
      <c r="L354" s="12"/>
      <c r="M354" s="12"/>
    </row>
    <row r="355" spans="1:13" x14ac:dyDescent="0.25">
      <c r="A355" s="12"/>
      <c r="B355" s="12"/>
      <c r="C355" s="32"/>
      <c r="D355" s="75"/>
      <c r="E355" s="12"/>
      <c r="F355" s="12"/>
      <c r="G355" s="12"/>
      <c r="H355" s="12"/>
      <c r="I355" s="75"/>
      <c r="J355" s="12"/>
      <c r="K355" s="12"/>
      <c r="L355" s="12"/>
      <c r="M355" s="12"/>
    </row>
    <row r="356" spans="1:13" x14ac:dyDescent="0.25">
      <c r="A356" s="12"/>
      <c r="B356" s="12"/>
      <c r="C356" s="32"/>
      <c r="D356" s="75"/>
      <c r="E356" s="12"/>
      <c r="F356" s="12"/>
      <c r="G356" s="12"/>
      <c r="H356" s="12"/>
      <c r="I356" s="75"/>
      <c r="J356" s="12"/>
      <c r="K356" s="12"/>
      <c r="L356" s="12"/>
      <c r="M356" s="12"/>
    </row>
    <row r="357" spans="1:13" x14ac:dyDescent="0.25">
      <c r="A357" s="12"/>
      <c r="B357" s="12"/>
      <c r="C357" s="32"/>
      <c r="D357" s="75"/>
      <c r="E357" s="12"/>
      <c r="F357" s="12"/>
      <c r="G357" s="12"/>
      <c r="H357" s="12"/>
      <c r="I357" s="75"/>
      <c r="J357" s="12"/>
      <c r="K357" s="12"/>
      <c r="L357" s="12"/>
      <c r="M357" s="12"/>
    </row>
    <row r="358" spans="1:13" x14ac:dyDescent="0.25">
      <c r="A358" s="12"/>
      <c r="B358" s="12"/>
      <c r="C358" s="32"/>
      <c r="D358" s="75"/>
      <c r="E358" s="12"/>
      <c r="F358" s="12"/>
      <c r="G358" s="12"/>
      <c r="H358" s="12"/>
      <c r="I358" s="75"/>
      <c r="J358" s="12"/>
      <c r="K358" s="12"/>
      <c r="L358" s="12"/>
      <c r="M358" s="12"/>
    </row>
    <row r="359" spans="1:13" x14ac:dyDescent="0.25">
      <c r="A359" s="12"/>
      <c r="B359" s="12"/>
      <c r="C359" s="32"/>
      <c r="D359" s="75"/>
      <c r="E359" s="12"/>
      <c r="F359" s="12"/>
      <c r="G359" s="12"/>
      <c r="H359" s="12"/>
      <c r="I359" s="75"/>
      <c r="J359" s="12"/>
      <c r="K359" s="12"/>
      <c r="L359" s="12"/>
      <c r="M359" s="12"/>
    </row>
    <row r="360" spans="1:13" x14ac:dyDescent="0.25">
      <c r="A360" s="12"/>
      <c r="B360" s="12"/>
      <c r="C360" s="32"/>
      <c r="D360" s="75"/>
      <c r="E360" s="12"/>
      <c r="F360" s="12"/>
      <c r="G360" s="12"/>
      <c r="H360" s="12"/>
      <c r="I360" s="75"/>
      <c r="J360" s="12"/>
      <c r="K360" s="12"/>
      <c r="L360" s="12"/>
      <c r="M360" s="12"/>
    </row>
    <row r="361" spans="1:13" x14ac:dyDescent="0.25">
      <c r="A361" s="12"/>
      <c r="B361" s="12"/>
      <c r="C361" s="32"/>
      <c r="D361" s="75"/>
      <c r="E361" s="12"/>
      <c r="F361" s="12"/>
      <c r="G361" s="12"/>
      <c r="H361" s="12"/>
      <c r="I361" s="75"/>
      <c r="J361" s="12"/>
      <c r="K361" s="12"/>
      <c r="L361" s="12"/>
      <c r="M361" s="12"/>
    </row>
    <row r="362" spans="1:13" x14ac:dyDescent="0.25">
      <c r="A362" s="12"/>
      <c r="B362" s="12"/>
      <c r="C362" s="32"/>
      <c r="D362" s="75"/>
      <c r="E362" s="12"/>
      <c r="F362" s="12"/>
      <c r="G362" s="12"/>
      <c r="H362" s="12"/>
      <c r="I362" s="75"/>
      <c r="J362" s="12"/>
      <c r="K362" s="12"/>
      <c r="L362" s="12"/>
      <c r="M362" s="12"/>
    </row>
    <row r="363" spans="1:13" x14ac:dyDescent="0.25">
      <c r="A363" s="12"/>
      <c r="B363" s="12"/>
      <c r="C363" s="32"/>
      <c r="D363" s="75"/>
      <c r="E363" s="12"/>
      <c r="F363" s="12"/>
      <c r="G363" s="12"/>
      <c r="H363" s="12"/>
      <c r="I363" s="75"/>
      <c r="J363" s="12"/>
      <c r="K363" s="12"/>
      <c r="L363" s="12"/>
      <c r="M363" s="12"/>
    </row>
    <row r="364" spans="1:13" x14ac:dyDescent="0.25">
      <c r="A364" s="12"/>
      <c r="B364" s="12"/>
      <c r="C364" s="32"/>
      <c r="D364" s="75"/>
      <c r="E364" s="12"/>
      <c r="F364" s="12"/>
      <c r="G364" s="12"/>
      <c r="H364" s="12"/>
      <c r="I364" s="75"/>
      <c r="J364" s="12"/>
      <c r="K364" s="12"/>
      <c r="L364" s="12"/>
      <c r="M364" s="12"/>
    </row>
    <row r="365" spans="1:13" x14ac:dyDescent="0.25">
      <c r="A365" s="12"/>
      <c r="B365" s="12"/>
      <c r="C365" s="32"/>
      <c r="D365" s="75"/>
      <c r="E365" s="12"/>
      <c r="F365" s="12"/>
      <c r="G365" s="12"/>
      <c r="H365" s="12"/>
      <c r="I365" s="75"/>
      <c r="J365" s="12"/>
      <c r="K365" s="12"/>
      <c r="L365" s="12"/>
      <c r="M365" s="12"/>
    </row>
    <row r="366" spans="1:13" x14ac:dyDescent="0.25">
      <c r="A366" s="12"/>
      <c r="B366" s="12"/>
      <c r="C366" s="32"/>
      <c r="D366" s="75"/>
      <c r="E366" s="12"/>
      <c r="F366" s="12"/>
      <c r="G366" s="12"/>
      <c r="H366" s="12"/>
      <c r="I366" s="75"/>
      <c r="J366" s="12"/>
      <c r="K366" s="12"/>
      <c r="L366" s="12"/>
      <c r="M366" s="12"/>
    </row>
    <row r="367" spans="1:13" x14ac:dyDescent="0.25">
      <c r="A367" s="12"/>
      <c r="B367" s="12"/>
      <c r="C367" s="32"/>
      <c r="D367" s="75"/>
      <c r="E367" s="12"/>
      <c r="F367" s="12"/>
      <c r="G367" s="12"/>
      <c r="H367" s="12"/>
      <c r="I367" s="75"/>
      <c r="J367" s="12"/>
      <c r="K367" s="12"/>
      <c r="L367" s="12"/>
      <c r="M367" s="12"/>
    </row>
    <row r="368" spans="1:13" x14ac:dyDescent="0.25">
      <c r="A368" s="12"/>
      <c r="B368" s="12"/>
      <c r="C368" s="32"/>
      <c r="D368" s="75"/>
      <c r="E368" s="12"/>
      <c r="F368" s="12"/>
      <c r="G368" s="12"/>
      <c r="H368" s="12"/>
      <c r="I368" s="75"/>
      <c r="J368" s="12"/>
      <c r="K368" s="12"/>
      <c r="L368" s="12"/>
      <c r="M368" s="12"/>
    </row>
    <row r="369" spans="1:13" x14ac:dyDescent="0.25">
      <c r="A369" s="12"/>
      <c r="B369" s="12"/>
      <c r="C369" s="32"/>
      <c r="D369" s="75"/>
      <c r="E369" s="12"/>
      <c r="F369" s="12"/>
      <c r="G369" s="12"/>
      <c r="H369" s="12"/>
      <c r="I369" s="75"/>
      <c r="J369" s="12"/>
      <c r="K369" s="12"/>
      <c r="L369" s="12"/>
      <c r="M369" s="12"/>
    </row>
    <row r="370" spans="1:13" x14ac:dyDescent="0.25">
      <c r="A370" s="12"/>
      <c r="B370" s="12"/>
      <c r="C370" s="32"/>
      <c r="D370" s="75"/>
      <c r="E370" s="12"/>
      <c r="F370" s="12"/>
      <c r="G370" s="12"/>
      <c r="H370" s="12"/>
      <c r="I370" s="75"/>
      <c r="J370" s="12"/>
      <c r="K370" s="12"/>
      <c r="L370" s="12"/>
      <c r="M370" s="12"/>
    </row>
    <row r="371" spans="1:13" x14ac:dyDescent="0.25">
      <c r="A371" s="12"/>
      <c r="B371" s="12"/>
      <c r="C371" s="32"/>
      <c r="D371" s="75"/>
      <c r="E371" s="12"/>
      <c r="F371" s="12"/>
      <c r="G371" s="12"/>
      <c r="H371" s="12"/>
      <c r="I371" s="75"/>
      <c r="J371" s="12"/>
      <c r="K371" s="12"/>
      <c r="L371" s="12"/>
      <c r="M371" s="12"/>
    </row>
    <row r="372" spans="1:13" x14ac:dyDescent="0.25">
      <c r="A372" s="12"/>
      <c r="B372" s="12"/>
      <c r="C372" s="32"/>
      <c r="D372" s="75"/>
      <c r="E372" s="12"/>
      <c r="F372" s="12"/>
      <c r="G372" s="12"/>
      <c r="H372" s="12"/>
      <c r="I372" s="75"/>
      <c r="J372" s="12"/>
      <c r="K372" s="12"/>
      <c r="L372" s="12"/>
      <c r="M372" s="12"/>
    </row>
    <row r="373" spans="1:13" x14ac:dyDescent="0.25">
      <c r="A373" s="12"/>
      <c r="B373" s="12"/>
      <c r="C373" s="32"/>
      <c r="D373" s="75"/>
      <c r="E373" s="12"/>
      <c r="F373" s="12"/>
      <c r="G373" s="12"/>
      <c r="H373" s="12"/>
      <c r="I373" s="75"/>
      <c r="J373" s="12"/>
      <c r="K373" s="12"/>
      <c r="L373" s="12"/>
      <c r="M373" s="12"/>
    </row>
    <row r="374" spans="1:13" x14ac:dyDescent="0.25">
      <c r="A374" s="12"/>
      <c r="B374" s="12"/>
      <c r="C374" s="32"/>
      <c r="D374" s="75"/>
      <c r="E374" s="12"/>
      <c r="F374" s="12"/>
      <c r="G374" s="12"/>
      <c r="H374" s="12"/>
      <c r="I374" s="75"/>
      <c r="J374" s="12"/>
      <c r="K374" s="12"/>
      <c r="L374" s="12"/>
      <c r="M374" s="12"/>
    </row>
    <row r="375" spans="1:13" x14ac:dyDescent="0.25">
      <c r="A375" s="12"/>
      <c r="B375" s="12"/>
      <c r="C375" s="32"/>
      <c r="D375" s="75"/>
      <c r="E375" s="12"/>
      <c r="F375" s="12"/>
      <c r="G375" s="12"/>
      <c r="H375" s="12"/>
      <c r="I375" s="75"/>
      <c r="J375" s="12"/>
      <c r="K375" s="12"/>
      <c r="L375" s="12"/>
      <c r="M375" s="12"/>
    </row>
    <row r="376" spans="1:13" x14ac:dyDescent="0.25">
      <c r="A376" s="12"/>
      <c r="B376" s="12"/>
      <c r="C376" s="32"/>
      <c r="D376" s="75"/>
      <c r="E376" s="12"/>
      <c r="F376" s="12"/>
      <c r="G376" s="12"/>
      <c r="H376" s="12"/>
      <c r="I376" s="75"/>
      <c r="J376" s="12"/>
      <c r="K376" s="12"/>
      <c r="L376" s="12"/>
      <c r="M376" s="12"/>
    </row>
    <row r="377" spans="1:13" x14ac:dyDescent="0.25">
      <c r="A377" s="12"/>
      <c r="B377" s="12"/>
      <c r="C377" s="32"/>
      <c r="D377" s="75"/>
      <c r="E377" s="12"/>
      <c r="F377" s="12"/>
      <c r="G377" s="12"/>
      <c r="H377" s="12"/>
      <c r="I377" s="75"/>
      <c r="J377" s="12"/>
      <c r="K377" s="12"/>
      <c r="L377" s="12"/>
      <c r="M377" s="12"/>
    </row>
    <row r="378" spans="1:13" x14ac:dyDescent="0.25">
      <c r="A378" s="12"/>
      <c r="B378" s="12"/>
      <c r="C378" s="32"/>
      <c r="D378" s="75"/>
      <c r="E378" s="12"/>
      <c r="F378" s="12"/>
      <c r="G378" s="12"/>
      <c r="H378" s="12"/>
      <c r="I378" s="75"/>
      <c r="J378" s="12"/>
      <c r="K378" s="12"/>
      <c r="L378" s="12"/>
      <c r="M378" s="12"/>
    </row>
    <row r="379" spans="1:13" x14ac:dyDescent="0.25">
      <c r="A379" s="12"/>
      <c r="B379" s="12"/>
      <c r="C379" s="32"/>
      <c r="D379" s="75"/>
      <c r="E379" s="12"/>
      <c r="F379" s="12"/>
      <c r="G379" s="12"/>
      <c r="H379" s="12"/>
      <c r="I379" s="75"/>
      <c r="J379" s="12"/>
      <c r="K379" s="12"/>
      <c r="L379" s="12"/>
      <c r="M379" s="12"/>
    </row>
    <row r="380" spans="1:13" x14ac:dyDescent="0.25">
      <c r="A380" s="12"/>
      <c r="B380" s="12"/>
      <c r="C380" s="32"/>
      <c r="D380" s="75"/>
      <c r="E380" s="12"/>
      <c r="F380" s="12"/>
      <c r="G380" s="12"/>
      <c r="H380" s="12"/>
      <c r="I380" s="75"/>
      <c r="J380" s="12"/>
      <c r="K380" s="12"/>
      <c r="L380" s="12"/>
      <c r="M380" s="12"/>
    </row>
    <row r="381" spans="1:13" x14ac:dyDescent="0.25">
      <c r="A381" s="12"/>
      <c r="B381" s="12"/>
      <c r="C381" s="32"/>
      <c r="D381" s="75"/>
      <c r="E381" s="12"/>
      <c r="F381" s="12"/>
      <c r="G381" s="12"/>
      <c r="H381" s="12"/>
      <c r="I381" s="75"/>
      <c r="J381" s="12"/>
      <c r="K381" s="12"/>
      <c r="L381" s="12"/>
      <c r="M381" s="12"/>
    </row>
    <row r="382" spans="1:13" x14ac:dyDescent="0.25">
      <c r="A382" s="12"/>
      <c r="B382" s="12"/>
      <c r="C382" s="32"/>
      <c r="D382" s="75"/>
      <c r="E382" s="12"/>
      <c r="F382" s="12"/>
      <c r="G382" s="12"/>
      <c r="H382" s="12"/>
      <c r="I382" s="75"/>
      <c r="J382" s="12"/>
      <c r="K382" s="12"/>
      <c r="L382" s="12"/>
      <c r="M382" s="12"/>
    </row>
    <row r="383" spans="1:13" x14ac:dyDescent="0.25">
      <c r="A383" s="12"/>
      <c r="B383" s="12"/>
      <c r="C383" s="32"/>
      <c r="D383" s="75"/>
      <c r="E383" s="12"/>
      <c r="F383" s="12"/>
      <c r="G383" s="12"/>
      <c r="H383" s="12"/>
      <c r="I383" s="75"/>
      <c r="J383" s="12"/>
      <c r="K383" s="12"/>
      <c r="L383" s="12"/>
      <c r="M383" s="12"/>
    </row>
    <row r="384" spans="1:13" x14ac:dyDescent="0.25">
      <c r="A384" s="12"/>
      <c r="B384" s="12"/>
      <c r="C384" s="32"/>
      <c r="D384" s="75"/>
      <c r="E384" s="12"/>
      <c r="F384" s="12"/>
      <c r="G384" s="12"/>
      <c r="H384" s="12"/>
      <c r="I384" s="75"/>
      <c r="J384" s="12"/>
      <c r="K384" s="12"/>
      <c r="L384" s="12"/>
      <c r="M384" s="12"/>
    </row>
    <row r="385" spans="1:13" x14ac:dyDescent="0.25">
      <c r="A385" s="12"/>
      <c r="B385" s="12"/>
      <c r="C385" s="32"/>
      <c r="D385" s="75"/>
      <c r="E385" s="12"/>
      <c r="F385" s="12"/>
      <c r="G385" s="12"/>
      <c r="H385" s="12"/>
      <c r="I385" s="75"/>
      <c r="J385" s="12"/>
      <c r="K385" s="12"/>
      <c r="L385" s="12"/>
      <c r="M385" s="12"/>
    </row>
    <row r="386" spans="1:13" x14ac:dyDescent="0.25">
      <c r="A386" s="12"/>
      <c r="B386" s="12"/>
      <c r="C386" s="32"/>
      <c r="D386" s="75"/>
      <c r="E386" s="12"/>
      <c r="F386" s="12"/>
      <c r="G386" s="12"/>
      <c r="H386" s="12"/>
      <c r="I386" s="75"/>
      <c r="J386" s="12"/>
      <c r="K386" s="12"/>
      <c r="L386" s="12"/>
      <c r="M386" s="12"/>
    </row>
    <row r="387" spans="1:13" x14ac:dyDescent="0.25">
      <c r="A387" s="12"/>
      <c r="B387" s="12"/>
      <c r="C387" s="32"/>
      <c r="D387" s="75"/>
      <c r="E387" s="12"/>
      <c r="F387" s="12"/>
      <c r="G387" s="12"/>
      <c r="H387" s="12"/>
      <c r="I387" s="75"/>
      <c r="J387" s="12"/>
      <c r="K387" s="12"/>
      <c r="L387" s="12"/>
      <c r="M387" s="12"/>
    </row>
    <row r="388" spans="1:13" x14ac:dyDescent="0.25">
      <c r="A388" s="12"/>
      <c r="B388" s="12"/>
      <c r="C388" s="32"/>
      <c r="D388" s="75"/>
      <c r="E388" s="12"/>
      <c r="F388" s="12"/>
      <c r="G388" s="12"/>
      <c r="H388" s="12"/>
      <c r="I388" s="75"/>
      <c r="J388" s="12"/>
      <c r="K388" s="12"/>
      <c r="L388" s="12"/>
      <c r="M388" s="12"/>
    </row>
    <row r="389" spans="1:13" x14ac:dyDescent="0.25">
      <c r="A389" s="12"/>
      <c r="B389" s="12"/>
      <c r="C389" s="32"/>
      <c r="D389" s="75"/>
      <c r="E389" s="12"/>
      <c r="F389" s="12"/>
      <c r="G389" s="12"/>
      <c r="H389" s="12"/>
      <c r="I389" s="75"/>
      <c r="J389" s="12"/>
      <c r="K389" s="12"/>
      <c r="L389" s="12"/>
      <c r="M389" s="12"/>
    </row>
    <row r="390" spans="1:13" x14ac:dyDescent="0.25">
      <c r="A390" s="12"/>
      <c r="B390" s="12"/>
      <c r="C390" s="32"/>
      <c r="D390" s="75"/>
      <c r="E390" s="12"/>
      <c r="F390" s="12"/>
      <c r="G390" s="12"/>
      <c r="H390" s="12"/>
      <c r="I390" s="75"/>
      <c r="J390" s="12"/>
      <c r="K390" s="12"/>
      <c r="L390" s="12"/>
      <c r="M390" s="12"/>
    </row>
    <row r="391" spans="1:13" x14ac:dyDescent="0.25">
      <c r="A391" s="12"/>
      <c r="B391" s="12"/>
      <c r="C391" s="32"/>
      <c r="D391" s="75"/>
      <c r="E391" s="12"/>
      <c r="F391" s="12"/>
      <c r="G391" s="12"/>
      <c r="H391" s="12"/>
      <c r="I391" s="75"/>
      <c r="J391" s="12"/>
      <c r="K391" s="12"/>
      <c r="L391" s="12"/>
      <c r="M391" s="12"/>
    </row>
    <row r="392" spans="1:13" x14ac:dyDescent="0.25">
      <c r="A392" s="12"/>
      <c r="B392" s="12"/>
      <c r="C392" s="32"/>
      <c r="D392" s="75"/>
      <c r="E392" s="12"/>
      <c r="F392" s="12"/>
      <c r="G392" s="12"/>
      <c r="H392" s="12"/>
      <c r="I392" s="75"/>
      <c r="J392" s="12"/>
      <c r="K392" s="12"/>
      <c r="L392" s="12"/>
      <c r="M392" s="12"/>
    </row>
    <row r="393" spans="1:13" x14ac:dyDescent="0.25">
      <c r="A393" s="12"/>
      <c r="B393" s="12"/>
      <c r="C393" s="32"/>
      <c r="D393" s="75"/>
      <c r="E393" s="12"/>
      <c r="F393" s="12"/>
      <c r="G393" s="12"/>
      <c r="H393" s="12"/>
      <c r="I393" s="75"/>
      <c r="J393" s="12"/>
      <c r="K393" s="12"/>
      <c r="L393" s="12"/>
      <c r="M393" s="12"/>
    </row>
    <row r="394" spans="1:13" x14ac:dyDescent="0.25">
      <c r="A394" s="12"/>
      <c r="B394" s="12"/>
      <c r="C394" s="32"/>
      <c r="D394" s="75"/>
      <c r="E394" s="12"/>
      <c r="F394" s="12"/>
      <c r="G394" s="12"/>
      <c r="H394" s="12"/>
      <c r="I394" s="75"/>
      <c r="J394" s="12"/>
      <c r="K394" s="12"/>
      <c r="L394" s="12"/>
      <c r="M394" s="12"/>
    </row>
    <row r="395" spans="1:13" x14ac:dyDescent="0.25">
      <c r="A395" s="12"/>
      <c r="B395" s="12"/>
      <c r="C395" s="32"/>
      <c r="D395" s="75"/>
      <c r="E395" s="12"/>
      <c r="F395" s="12"/>
      <c r="G395" s="12"/>
      <c r="H395" s="12"/>
      <c r="I395" s="75"/>
      <c r="J395" s="12"/>
      <c r="K395" s="12"/>
      <c r="L395" s="12"/>
      <c r="M395" s="12"/>
    </row>
    <row r="396" spans="1:13" x14ac:dyDescent="0.25">
      <c r="A396" s="12"/>
      <c r="B396" s="12"/>
      <c r="C396" s="32"/>
      <c r="D396" s="75"/>
      <c r="E396" s="12"/>
      <c r="F396" s="12"/>
      <c r="G396" s="12"/>
      <c r="H396" s="12"/>
      <c r="I396" s="75"/>
      <c r="J396" s="12"/>
      <c r="K396" s="12"/>
      <c r="L396" s="12"/>
      <c r="M396" s="12"/>
    </row>
    <row r="397" spans="1:13" x14ac:dyDescent="0.25">
      <c r="A397" s="12"/>
      <c r="B397" s="12"/>
      <c r="C397" s="32"/>
      <c r="D397" s="75"/>
      <c r="E397" s="12"/>
      <c r="F397" s="12"/>
      <c r="G397" s="12"/>
      <c r="H397" s="12"/>
      <c r="I397" s="75"/>
      <c r="J397" s="12"/>
      <c r="K397" s="12"/>
      <c r="L397" s="12"/>
      <c r="M397" s="12"/>
    </row>
    <row r="398" spans="1:13" x14ac:dyDescent="0.25">
      <c r="A398" s="12"/>
      <c r="B398" s="12"/>
      <c r="C398" s="32"/>
      <c r="D398" s="75"/>
      <c r="E398" s="12"/>
      <c r="F398" s="12"/>
      <c r="G398" s="12"/>
      <c r="H398" s="12"/>
      <c r="I398" s="75"/>
      <c r="J398" s="12"/>
      <c r="K398" s="12"/>
      <c r="L398" s="12"/>
      <c r="M398" s="12"/>
    </row>
    <row r="399" spans="1:13" x14ac:dyDescent="0.25">
      <c r="A399" s="12"/>
      <c r="B399" s="12"/>
      <c r="C399" s="32"/>
      <c r="D399" s="75"/>
      <c r="E399" s="12"/>
      <c r="F399" s="12"/>
      <c r="G399" s="12"/>
      <c r="H399" s="12"/>
      <c r="I399" s="75"/>
      <c r="J399" s="12"/>
      <c r="K399" s="12"/>
      <c r="L399" s="12"/>
      <c r="M399" s="12"/>
    </row>
    <row r="400" spans="1:13" x14ac:dyDescent="0.25">
      <c r="A400" s="12"/>
      <c r="B400" s="12"/>
      <c r="C400" s="32"/>
      <c r="D400" s="75"/>
      <c r="E400" s="12"/>
      <c r="F400" s="12"/>
      <c r="G400" s="12"/>
      <c r="H400" s="12"/>
      <c r="I400" s="75"/>
      <c r="J400" s="12"/>
      <c r="K400" s="12"/>
      <c r="L400" s="12"/>
      <c r="M400" s="12"/>
    </row>
    <row r="401" spans="1:13" x14ac:dyDescent="0.25">
      <c r="A401" s="12"/>
      <c r="B401" s="12"/>
      <c r="C401" s="32"/>
      <c r="D401" s="75"/>
      <c r="E401" s="12"/>
      <c r="F401" s="12"/>
      <c r="G401" s="12"/>
      <c r="H401" s="12"/>
      <c r="I401" s="75"/>
      <c r="J401" s="12"/>
      <c r="K401" s="12"/>
      <c r="L401" s="12"/>
      <c r="M401" s="12"/>
    </row>
    <row r="402" spans="1:13" x14ac:dyDescent="0.25">
      <c r="A402" s="12"/>
      <c r="B402" s="12"/>
      <c r="C402" s="32"/>
      <c r="D402" s="75"/>
      <c r="E402" s="12"/>
      <c r="F402" s="12"/>
      <c r="G402" s="12"/>
      <c r="H402" s="12"/>
      <c r="I402" s="75"/>
      <c r="J402" s="12"/>
      <c r="K402" s="12"/>
      <c r="L402" s="12"/>
      <c r="M402" s="12"/>
    </row>
    <row r="403" spans="1:13" x14ac:dyDescent="0.25">
      <c r="A403" s="12"/>
      <c r="B403" s="12"/>
      <c r="C403" s="32"/>
      <c r="D403" s="75"/>
      <c r="E403" s="12"/>
      <c r="F403" s="12"/>
      <c r="G403" s="12"/>
      <c r="H403" s="12"/>
      <c r="I403" s="75"/>
      <c r="J403" s="12"/>
      <c r="K403" s="12"/>
      <c r="L403" s="12"/>
      <c r="M403" s="12"/>
    </row>
    <row r="404" spans="1:13" x14ac:dyDescent="0.25">
      <c r="A404" s="12"/>
      <c r="B404" s="12"/>
      <c r="C404" s="32"/>
      <c r="D404" s="75"/>
      <c r="E404" s="12"/>
      <c r="F404" s="12"/>
      <c r="G404" s="12"/>
      <c r="H404" s="12"/>
      <c r="I404" s="75"/>
      <c r="J404" s="12"/>
      <c r="K404" s="12"/>
      <c r="L404" s="12"/>
      <c r="M404" s="12"/>
    </row>
    <row r="405" spans="1:13" x14ac:dyDescent="0.25">
      <c r="A405" s="12"/>
      <c r="B405" s="12"/>
      <c r="C405" s="32"/>
      <c r="D405" s="75"/>
      <c r="E405" s="12"/>
      <c r="F405" s="12"/>
      <c r="G405" s="12"/>
      <c r="H405" s="12"/>
      <c r="I405" s="75"/>
      <c r="J405" s="12"/>
      <c r="K405" s="12"/>
      <c r="L405" s="12"/>
      <c r="M405" s="12"/>
    </row>
    <row r="406" spans="1:13" x14ac:dyDescent="0.25">
      <c r="A406" s="12"/>
      <c r="B406" s="12"/>
      <c r="C406" s="32"/>
      <c r="D406" s="75"/>
      <c r="E406" s="12"/>
      <c r="F406" s="12"/>
      <c r="G406" s="12"/>
      <c r="H406" s="12"/>
      <c r="I406" s="75"/>
      <c r="J406" s="12"/>
      <c r="K406" s="12"/>
      <c r="L406" s="12"/>
      <c r="M406" s="12"/>
    </row>
    <row r="407" spans="1:13" x14ac:dyDescent="0.25">
      <c r="A407" s="12"/>
      <c r="B407" s="12"/>
      <c r="C407" s="32"/>
      <c r="D407" s="75"/>
      <c r="E407" s="12"/>
      <c r="F407" s="12"/>
      <c r="G407" s="12"/>
      <c r="H407" s="12"/>
      <c r="I407" s="75"/>
      <c r="J407" s="12"/>
      <c r="K407" s="12"/>
      <c r="L407" s="12"/>
      <c r="M407" s="12"/>
    </row>
    <row r="408" spans="1:13" x14ac:dyDescent="0.25">
      <c r="A408" s="12"/>
      <c r="B408" s="12"/>
      <c r="C408" s="32"/>
      <c r="D408" s="75"/>
      <c r="E408" s="12"/>
      <c r="F408" s="12"/>
      <c r="G408" s="12"/>
      <c r="H408" s="12"/>
      <c r="I408" s="75"/>
      <c r="J408" s="12"/>
      <c r="K408" s="12"/>
      <c r="L408" s="12"/>
      <c r="M408" s="12"/>
    </row>
    <row r="409" spans="1:13" x14ac:dyDescent="0.25">
      <c r="A409" s="12"/>
      <c r="B409" s="12"/>
      <c r="C409" s="32"/>
      <c r="D409" s="75"/>
      <c r="E409" s="12"/>
      <c r="F409" s="12"/>
      <c r="G409" s="12"/>
      <c r="H409" s="12"/>
      <c r="I409" s="75"/>
      <c r="J409" s="12"/>
      <c r="K409" s="12"/>
      <c r="L409" s="12"/>
      <c r="M409" s="12"/>
    </row>
    <row r="410" spans="1:13" x14ac:dyDescent="0.25">
      <c r="A410" s="12"/>
      <c r="B410" s="12"/>
      <c r="C410" s="32"/>
      <c r="D410" s="75"/>
      <c r="E410" s="12"/>
      <c r="F410" s="12"/>
      <c r="G410" s="12"/>
      <c r="H410" s="12"/>
      <c r="I410" s="75"/>
      <c r="J410" s="12"/>
      <c r="K410" s="12"/>
      <c r="L410" s="12"/>
      <c r="M410" s="12"/>
    </row>
    <row r="411" spans="1:13" x14ac:dyDescent="0.25">
      <c r="A411" s="12"/>
      <c r="B411" s="12"/>
      <c r="C411" s="32"/>
      <c r="D411" s="75"/>
      <c r="E411" s="12"/>
      <c r="F411" s="12"/>
      <c r="G411" s="12"/>
      <c r="H411" s="12"/>
      <c r="I411" s="75"/>
      <c r="J411" s="12"/>
      <c r="K411" s="12"/>
      <c r="L411" s="12"/>
      <c r="M411" s="12"/>
    </row>
    <row r="412" spans="1:13" x14ac:dyDescent="0.25">
      <c r="A412" s="12"/>
      <c r="B412" s="12"/>
      <c r="C412" s="32"/>
      <c r="D412" s="75"/>
      <c r="E412" s="12"/>
      <c r="F412" s="12"/>
      <c r="G412" s="12"/>
      <c r="H412" s="12"/>
      <c r="I412" s="75"/>
      <c r="J412" s="12"/>
      <c r="K412" s="12"/>
      <c r="L412" s="12"/>
      <c r="M412" s="12"/>
    </row>
    <row r="413" spans="1:13" x14ac:dyDescent="0.25">
      <c r="A413" s="12"/>
      <c r="B413" s="12"/>
      <c r="C413" s="32"/>
      <c r="D413" s="75"/>
      <c r="E413" s="12"/>
      <c r="F413" s="12"/>
      <c r="G413" s="12"/>
      <c r="H413" s="12"/>
      <c r="I413" s="75"/>
      <c r="J413" s="12"/>
      <c r="K413" s="12"/>
      <c r="L413" s="12"/>
      <c r="M413" s="12"/>
    </row>
    <row r="414" spans="1:13" x14ac:dyDescent="0.25">
      <c r="A414" s="12"/>
      <c r="B414" s="12"/>
      <c r="C414" s="32"/>
      <c r="D414" s="75"/>
      <c r="E414" s="12"/>
      <c r="F414" s="12"/>
      <c r="G414" s="12"/>
      <c r="H414" s="12"/>
      <c r="I414" s="75"/>
      <c r="J414" s="12"/>
      <c r="K414" s="12"/>
      <c r="L414" s="12"/>
      <c r="M414" s="12"/>
    </row>
    <row r="415" spans="1:13" x14ac:dyDescent="0.25">
      <c r="A415" s="12"/>
      <c r="B415" s="12"/>
      <c r="C415" s="32"/>
      <c r="D415" s="75"/>
      <c r="E415" s="12"/>
      <c r="F415" s="12"/>
      <c r="G415" s="12"/>
      <c r="H415" s="12"/>
      <c r="I415" s="75"/>
      <c r="J415" s="12"/>
      <c r="K415" s="12"/>
      <c r="L415" s="12"/>
      <c r="M415" s="12"/>
    </row>
    <row r="416" spans="1:13" x14ac:dyDescent="0.25">
      <c r="A416" s="12"/>
      <c r="B416" s="12"/>
      <c r="C416" s="32"/>
      <c r="D416" s="75"/>
      <c r="E416" s="12"/>
      <c r="F416" s="12"/>
      <c r="G416" s="12"/>
      <c r="H416" s="12"/>
      <c r="I416" s="75"/>
      <c r="J416" s="12"/>
      <c r="K416" s="12"/>
      <c r="L416" s="12"/>
      <c r="M416" s="12"/>
    </row>
    <row r="417" spans="1:13" x14ac:dyDescent="0.25">
      <c r="A417" s="12"/>
      <c r="B417" s="12"/>
      <c r="C417" s="32"/>
      <c r="D417" s="75"/>
      <c r="E417" s="12"/>
      <c r="F417" s="12"/>
      <c r="G417" s="12"/>
      <c r="H417" s="12"/>
      <c r="I417" s="75"/>
      <c r="J417" s="12"/>
      <c r="K417" s="12"/>
      <c r="L417" s="12"/>
      <c r="M417" s="12"/>
    </row>
    <row r="418" spans="1:13" x14ac:dyDescent="0.25">
      <c r="A418" s="12"/>
      <c r="B418" s="12"/>
      <c r="C418" s="32"/>
      <c r="D418" s="75"/>
      <c r="E418" s="12"/>
      <c r="F418" s="12"/>
      <c r="G418" s="12"/>
      <c r="H418" s="12"/>
      <c r="I418" s="75"/>
      <c r="J418" s="12"/>
      <c r="K418" s="12"/>
      <c r="L418" s="12"/>
      <c r="M418" s="12"/>
    </row>
    <row r="419" spans="1:13" x14ac:dyDescent="0.25">
      <c r="A419" s="12"/>
      <c r="B419" s="12"/>
      <c r="C419" s="32"/>
      <c r="D419" s="75"/>
      <c r="E419" s="12"/>
      <c r="F419" s="12"/>
      <c r="G419" s="12"/>
      <c r="H419" s="12"/>
      <c r="I419" s="75"/>
      <c r="J419" s="12"/>
      <c r="K419" s="12"/>
      <c r="L419" s="12"/>
      <c r="M419" s="12"/>
    </row>
    <row r="420" spans="1:13" x14ac:dyDescent="0.25">
      <c r="A420" s="12"/>
      <c r="B420" s="12"/>
      <c r="C420" s="32"/>
      <c r="D420" s="75"/>
      <c r="E420" s="12"/>
      <c r="F420" s="12"/>
      <c r="G420" s="12"/>
      <c r="H420" s="12"/>
      <c r="I420" s="75"/>
      <c r="J420" s="12"/>
      <c r="K420" s="12"/>
      <c r="L420" s="12"/>
      <c r="M420" s="12"/>
    </row>
    <row r="421" spans="1:13" x14ac:dyDescent="0.25">
      <c r="A421" s="12"/>
      <c r="B421" s="12"/>
      <c r="C421" s="32"/>
      <c r="D421" s="75"/>
      <c r="E421" s="12"/>
      <c r="F421" s="12"/>
      <c r="G421" s="12"/>
      <c r="H421" s="12"/>
      <c r="I421" s="75"/>
      <c r="J421" s="12"/>
      <c r="K421" s="12"/>
      <c r="L421" s="12"/>
      <c r="M421" s="12"/>
    </row>
    <row r="422" spans="1:13" x14ac:dyDescent="0.25">
      <c r="A422" s="12"/>
      <c r="B422" s="12"/>
      <c r="C422" s="32"/>
      <c r="D422" s="75"/>
      <c r="E422" s="12"/>
      <c r="F422" s="12"/>
      <c r="G422" s="12"/>
      <c r="H422" s="12"/>
      <c r="I422" s="75"/>
      <c r="J422" s="12"/>
      <c r="K422" s="12"/>
      <c r="L422" s="12"/>
      <c r="M422" s="12"/>
    </row>
    <row r="423" spans="1:13" x14ac:dyDescent="0.25">
      <c r="A423" s="12"/>
      <c r="B423" s="12"/>
      <c r="C423" s="32"/>
      <c r="D423" s="75"/>
      <c r="E423" s="12"/>
      <c r="F423" s="12"/>
      <c r="G423" s="12"/>
      <c r="H423" s="12"/>
      <c r="I423" s="75"/>
      <c r="J423" s="12"/>
      <c r="K423" s="12"/>
      <c r="L423" s="12"/>
      <c r="M423" s="12"/>
    </row>
    <row r="424" spans="1:13" x14ac:dyDescent="0.25">
      <c r="A424" s="12"/>
      <c r="B424" s="12"/>
      <c r="C424" s="32"/>
      <c r="D424" s="75"/>
      <c r="E424" s="12"/>
      <c r="F424" s="12"/>
      <c r="G424" s="12"/>
      <c r="H424" s="12"/>
      <c r="I424" s="75"/>
      <c r="J424" s="12"/>
      <c r="K424" s="12"/>
      <c r="L424" s="12"/>
      <c r="M424" s="12"/>
    </row>
    <row r="425" spans="1:13" x14ac:dyDescent="0.25">
      <c r="A425" s="12"/>
      <c r="B425" s="12"/>
      <c r="C425" s="32"/>
      <c r="D425" s="75"/>
      <c r="E425" s="12"/>
      <c r="F425" s="12"/>
      <c r="G425" s="12"/>
      <c r="H425" s="12"/>
      <c r="I425" s="75"/>
      <c r="J425" s="12"/>
      <c r="K425" s="12"/>
      <c r="L425" s="12"/>
      <c r="M425" s="12"/>
    </row>
    <row r="426" spans="1:13" x14ac:dyDescent="0.25">
      <c r="A426" s="12"/>
      <c r="B426" s="12"/>
      <c r="C426" s="32"/>
      <c r="D426" s="75"/>
      <c r="E426" s="12"/>
      <c r="F426" s="12"/>
      <c r="G426" s="12"/>
      <c r="H426" s="12"/>
      <c r="I426" s="75"/>
      <c r="J426" s="12"/>
      <c r="K426" s="12"/>
      <c r="L426" s="12"/>
      <c r="M426" s="12"/>
    </row>
    <row r="427" spans="1:13" x14ac:dyDescent="0.25">
      <c r="A427" s="12"/>
      <c r="B427" s="12"/>
      <c r="C427" s="32"/>
      <c r="D427" s="75"/>
      <c r="E427" s="12"/>
      <c r="F427" s="12"/>
      <c r="G427" s="12"/>
      <c r="H427" s="12"/>
      <c r="I427" s="75"/>
      <c r="J427" s="12"/>
      <c r="K427" s="12"/>
      <c r="L427" s="12"/>
      <c r="M427" s="12"/>
    </row>
    <row r="428" spans="1:13" x14ac:dyDescent="0.25">
      <c r="A428" s="12"/>
      <c r="B428" s="12"/>
      <c r="C428" s="32"/>
      <c r="D428" s="75"/>
      <c r="E428" s="12"/>
      <c r="F428" s="12"/>
      <c r="G428" s="12"/>
      <c r="H428" s="12"/>
      <c r="I428" s="75"/>
      <c r="J428" s="12"/>
      <c r="K428" s="12"/>
      <c r="L428" s="12"/>
      <c r="M428" s="12"/>
    </row>
    <row r="429" spans="1:13" x14ac:dyDescent="0.25">
      <c r="A429" s="12"/>
      <c r="B429" s="12"/>
      <c r="C429" s="32"/>
      <c r="D429" s="75"/>
      <c r="E429" s="12"/>
      <c r="F429" s="12"/>
      <c r="G429" s="12"/>
      <c r="H429" s="12"/>
      <c r="I429" s="75"/>
      <c r="J429" s="12"/>
      <c r="K429" s="12"/>
      <c r="L429" s="12"/>
      <c r="M429" s="12"/>
    </row>
    <row r="430" spans="1:13" x14ac:dyDescent="0.25">
      <c r="A430" s="12"/>
      <c r="B430" s="12"/>
      <c r="C430" s="32"/>
      <c r="D430" s="75"/>
      <c r="E430" s="12"/>
      <c r="F430" s="12"/>
      <c r="G430" s="12"/>
      <c r="H430" s="12"/>
      <c r="I430" s="75"/>
      <c r="J430" s="12"/>
      <c r="K430" s="12"/>
      <c r="L430" s="12"/>
      <c r="M430" s="12"/>
    </row>
    <row r="431" spans="1:13" x14ac:dyDescent="0.25">
      <c r="A431" s="12"/>
      <c r="B431" s="12"/>
      <c r="C431" s="32"/>
      <c r="D431" s="75"/>
      <c r="E431" s="12"/>
      <c r="F431" s="12"/>
      <c r="G431" s="12"/>
      <c r="H431" s="12"/>
      <c r="I431" s="75"/>
      <c r="J431" s="12"/>
      <c r="K431" s="12"/>
      <c r="L431" s="12"/>
      <c r="M431" s="12"/>
    </row>
    <row r="432" spans="1:13" x14ac:dyDescent="0.25">
      <c r="A432" s="12"/>
      <c r="B432" s="12"/>
      <c r="C432" s="32"/>
      <c r="D432" s="75"/>
      <c r="E432" s="12"/>
      <c r="F432" s="12"/>
      <c r="G432" s="12"/>
      <c r="H432" s="12"/>
      <c r="I432" s="75"/>
      <c r="J432" s="12"/>
      <c r="K432" s="12"/>
      <c r="L432" s="12"/>
      <c r="M432" s="12"/>
    </row>
    <row r="433" spans="1:13" x14ac:dyDescent="0.25">
      <c r="A433" s="12"/>
      <c r="B433" s="12"/>
      <c r="C433" s="32"/>
      <c r="D433" s="75"/>
      <c r="E433" s="12"/>
      <c r="F433" s="12"/>
      <c r="G433" s="12"/>
      <c r="H433" s="12"/>
      <c r="I433" s="75"/>
      <c r="J433" s="12"/>
      <c r="K433" s="12"/>
      <c r="L433" s="12"/>
      <c r="M433" s="12"/>
    </row>
    <row r="434" spans="1:13" x14ac:dyDescent="0.25">
      <c r="A434" s="12"/>
      <c r="B434" s="12"/>
      <c r="C434" s="32"/>
      <c r="D434" s="75"/>
      <c r="E434" s="12"/>
      <c r="F434" s="12"/>
      <c r="G434" s="12"/>
      <c r="H434" s="12"/>
      <c r="I434" s="75"/>
      <c r="J434" s="12"/>
      <c r="K434" s="12"/>
      <c r="L434" s="12"/>
      <c r="M434" s="12"/>
    </row>
    <row r="435" spans="1:13" x14ac:dyDescent="0.25">
      <c r="A435" s="12"/>
      <c r="B435" s="12"/>
      <c r="C435" s="32"/>
      <c r="D435" s="75"/>
      <c r="E435" s="12"/>
      <c r="F435" s="12"/>
      <c r="G435" s="12"/>
      <c r="H435" s="12"/>
      <c r="I435" s="75"/>
      <c r="J435" s="12"/>
      <c r="K435" s="12"/>
      <c r="L435" s="12"/>
      <c r="M435" s="12"/>
    </row>
    <row r="436" spans="1:13" x14ac:dyDescent="0.25">
      <c r="A436" s="12"/>
      <c r="B436" s="12"/>
      <c r="C436" s="32"/>
      <c r="D436" s="75"/>
      <c r="E436" s="12"/>
      <c r="F436" s="12"/>
      <c r="G436" s="12"/>
      <c r="H436" s="12"/>
      <c r="I436" s="75"/>
      <c r="J436" s="12"/>
      <c r="K436" s="12"/>
      <c r="L436" s="12"/>
      <c r="M436" s="12"/>
    </row>
    <row r="437" spans="1:13" x14ac:dyDescent="0.25">
      <c r="A437" s="12"/>
      <c r="B437" s="12"/>
      <c r="C437" s="32"/>
      <c r="D437" s="75"/>
      <c r="E437" s="12"/>
      <c r="F437" s="12"/>
      <c r="G437" s="12"/>
      <c r="H437" s="12"/>
      <c r="I437" s="75"/>
      <c r="J437" s="12"/>
      <c r="K437" s="12"/>
      <c r="L437" s="12"/>
      <c r="M437" s="12"/>
    </row>
    <row r="438" spans="1:13" x14ac:dyDescent="0.25">
      <c r="A438" s="12"/>
      <c r="B438" s="12"/>
      <c r="C438" s="32"/>
      <c r="D438" s="75"/>
      <c r="E438" s="12"/>
      <c r="F438" s="12"/>
      <c r="G438" s="12"/>
      <c r="H438" s="12"/>
      <c r="I438" s="75"/>
      <c r="J438" s="12"/>
      <c r="K438" s="12"/>
      <c r="L438" s="12"/>
      <c r="M438" s="12"/>
    </row>
    <row r="439" spans="1:13" x14ac:dyDescent="0.25">
      <c r="A439" s="12"/>
      <c r="B439" s="12"/>
      <c r="C439" s="32"/>
      <c r="D439" s="75"/>
      <c r="E439" s="12"/>
      <c r="F439" s="12"/>
      <c r="G439" s="12"/>
      <c r="H439" s="12"/>
      <c r="I439" s="75"/>
      <c r="J439" s="12"/>
      <c r="K439" s="12"/>
      <c r="L439" s="12"/>
      <c r="M439" s="12"/>
    </row>
    <row r="440" spans="1:13" x14ac:dyDescent="0.25">
      <c r="A440" s="12"/>
      <c r="B440" s="12"/>
      <c r="C440" s="32"/>
      <c r="D440" s="75"/>
      <c r="E440" s="12"/>
      <c r="F440" s="12"/>
      <c r="G440" s="12"/>
      <c r="H440" s="12"/>
      <c r="I440" s="75"/>
      <c r="J440" s="12"/>
      <c r="K440" s="12"/>
      <c r="L440" s="12"/>
      <c r="M440" s="12"/>
    </row>
    <row r="441" spans="1:13" x14ac:dyDescent="0.25">
      <c r="A441" s="12"/>
      <c r="B441" s="12"/>
      <c r="C441" s="32"/>
      <c r="D441" s="75"/>
      <c r="E441" s="12"/>
      <c r="F441" s="12"/>
      <c r="G441" s="12"/>
      <c r="H441" s="12"/>
      <c r="I441" s="75"/>
      <c r="J441" s="12"/>
      <c r="K441" s="12"/>
      <c r="L441" s="12"/>
      <c r="M441" s="12"/>
    </row>
    <row r="442" spans="1:13" x14ac:dyDescent="0.25">
      <c r="A442" s="12"/>
      <c r="B442" s="12"/>
      <c r="C442" s="32"/>
      <c r="D442" s="75"/>
      <c r="E442" s="12"/>
      <c r="F442" s="12"/>
      <c r="G442" s="12"/>
      <c r="H442" s="12"/>
      <c r="I442" s="75"/>
      <c r="J442" s="12"/>
      <c r="K442" s="12"/>
      <c r="L442" s="12"/>
      <c r="M442" s="12"/>
    </row>
    <row r="443" spans="1:13" x14ac:dyDescent="0.25">
      <c r="A443" s="12"/>
      <c r="B443" s="12"/>
      <c r="C443" s="32"/>
      <c r="D443" s="75"/>
      <c r="E443" s="12"/>
      <c r="F443" s="12"/>
      <c r="G443" s="12"/>
      <c r="H443" s="12"/>
      <c r="I443" s="75"/>
      <c r="J443" s="12"/>
      <c r="K443" s="12"/>
      <c r="L443" s="12"/>
      <c r="M443" s="12"/>
    </row>
    <row r="444" spans="1:13" x14ac:dyDescent="0.25">
      <c r="A444" s="12"/>
      <c r="B444" s="12"/>
      <c r="C444" s="32"/>
      <c r="D444" s="75"/>
      <c r="E444" s="12"/>
      <c r="F444" s="12"/>
      <c r="G444" s="12"/>
      <c r="H444" s="12"/>
      <c r="I444" s="75"/>
      <c r="J444" s="12"/>
      <c r="K444" s="12"/>
      <c r="L444" s="12"/>
      <c r="M444" s="12"/>
    </row>
    <row r="445" spans="1:13" x14ac:dyDescent="0.25">
      <c r="A445" s="12"/>
      <c r="B445" s="12"/>
      <c r="C445" s="32"/>
      <c r="D445" s="75"/>
      <c r="E445" s="12"/>
      <c r="F445" s="12"/>
      <c r="G445" s="12"/>
      <c r="H445" s="12"/>
      <c r="I445" s="75"/>
      <c r="J445" s="12"/>
      <c r="K445" s="12"/>
      <c r="L445" s="12"/>
      <c r="M445" s="12"/>
    </row>
    <row r="446" spans="1:13" x14ac:dyDescent="0.25">
      <c r="A446" s="12"/>
      <c r="B446" s="12"/>
      <c r="C446" s="32"/>
      <c r="D446" s="75"/>
      <c r="E446" s="12"/>
      <c r="F446" s="12"/>
      <c r="G446" s="12"/>
      <c r="H446" s="12"/>
      <c r="I446" s="75"/>
      <c r="J446" s="12"/>
      <c r="K446" s="12"/>
      <c r="L446" s="12"/>
      <c r="M446" s="12"/>
    </row>
    <row r="447" spans="1:13" x14ac:dyDescent="0.25">
      <c r="A447" s="12"/>
      <c r="B447" s="12"/>
      <c r="C447" s="32"/>
      <c r="D447" s="75"/>
      <c r="E447" s="12"/>
      <c r="F447" s="12"/>
      <c r="G447" s="12"/>
      <c r="H447" s="12"/>
      <c r="I447" s="75"/>
      <c r="J447" s="12"/>
      <c r="K447" s="12"/>
      <c r="L447" s="12"/>
      <c r="M447" s="12"/>
    </row>
    <row r="448" spans="1:13" x14ac:dyDescent="0.25">
      <c r="A448" s="12"/>
      <c r="B448" s="12"/>
      <c r="C448" s="32"/>
      <c r="D448" s="75"/>
      <c r="E448" s="12"/>
      <c r="F448" s="12"/>
      <c r="G448" s="12"/>
      <c r="H448" s="12"/>
      <c r="I448" s="75"/>
      <c r="J448" s="12"/>
      <c r="K448" s="12"/>
      <c r="L448" s="12"/>
      <c r="M448" s="12"/>
    </row>
    <row r="449" spans="1:13" x14ac:dyDescent="0.25">
      <c r="A449" s="12"/>
      <c r="B449" s="12"/>
      <c r="C449" s="32"/>
      <c r="D449" s="75"/>
      <c r="E449" s="12"/>
      <c r="F449" s="12"/>
      <c r="G449" s="12"/>
      <c r="H449" s="12"/>
      <c r="I449" s="75"/>
      <c r="J449" s="12"/>
      <c r="K449" s="12"/>
      <c r="L449" s="12"/>
      <c r="M449" s="12"/>
    </row>
    <row r="450" spans="1:13" x14ac:dyDescent="0.25">
      <c r="A450" s="12"/>
      <c r="B450" s="12"/>
      <c r="C450" s="32"/>
      <c r="D450" s="75"/>
      <c r="E450" s="12"/>
      <c r="F450" s="12"/>
      <c r="G450" s="12"/>
      <c r="H450" s="12"/>
      <c r="I450" s="75"/>
      <c r="J450" s="12"/>
      <c r="K450" s="12"/>
      <c r="L450" s="12"/>
      <c r="M450" s="12"/>
    </row>
    <row r="451" spans="1:13" x14ac:dyDescent="0.25">
      <c r="A451" s="12"/>
      <c r="B451" s="12"/>
      <c r="C451" s="32"/>
      <c r="D451" s="75"/>
      <c r="E451" s="12"/>
      <c r="F451" s="12"/>
      <c r="G451" s="12"/>
      <c r="H451" s="12"/>
      <c r="I451" s="75"/>
      <c r="J451" s="12"/>
      <c r="K451" s="12"/>
      <c r="L451" s="12"/>
      <c r="M451" s="12"/>
    </row>
    <row r="452" spans="1:13" x14ac:dyDescent="0.25">
      <c r="A452" s="12"/>
      <c r="B452" s="12"/>
      <c r="C452" s="32"/>
      <c r="D452" s="75"/>
      <c r="E452" s="12"/>
      <c r="F452" s="12"/>
      <c r="G452" s="12"/>
      <c r="H452" s="12"/>
      <c r="I452" s="75"/>
      <c r="J452" s="12"/>
      <c r="K452" s="12"/>
      <c r="L452" s="12"/>
      <c r="M452" s="12"/>
    </row>
    <row r="453" spans="1:13" x14ac:dyDescent="0.25">
      <c r="A453" s="12"/>
      <c r="B453" s="12"/>
      <c r="C453" s="32"/>
      <c r="D453" s="75"/>
      <c r="E453" s="12"/>
      <c r="F453" s="12"/>
      <c r="G453" s="12"/>
      <c r="H453" s="12"/>
      <c r="I453" s="75"/>
      <c r="J453" s="12"/>
      <c r="K453" s="12"/>
      <c r="L453" s="12"/>
      <c r="M453" s="12"/>
    </row>
    <row r="454" spans="1:13" x14ac:dyDescent="0.25">
      <c r="A454" s="12"/>
      <c r="B454" s="12"/>
      <c r="C454" s="32"/>
      <c r="D454" s="75"/>
      <c r="E454" s="12"/>
      <c r="F454" s="12"/>
      <c r="G454" s="12"/>
      <c r="H454" s="12"/>
      <c r="I454" s="75"/>
      <c r="J454" s="12"/>
      <c r="K454" s="12"/>
      <c r="L454" s="12"/>
      <c r="M454" s="12"/>
    </row>
    <row r="455" spans="1:13" x14ac:dyDescent="0.25">
      <c r="A455" s="12"/>
      <c r="B455" s="12"/>
      <c r="C455" s="32"/>
      <c r="D455" s="75"/>
      <c r="E455" s="12"/>
      <c r="F455" s="12"/>
      <c r="G455" s="12"/>
      <c r="H455" s="12"/>
      <c r="I455" s="75"/>
      <c r="J455" s="12"/>
      <c r="K455" s="12"/>
      <c r="L455" s="12"/>
      <c r="M455" s="12"/>
    </row>
    <row r="456" spans="1:13" x14ac:dyDescent="0.25">
      <c r="A456" s="12"/>
      <c r="B456" s="12"/>
      <c r="C456" s="32"/>
      <c r="D456" s="75"/>
      <c r="E456" s="12"/>
      <c r="F456" s="12"/>
      <c r="G456" s="12"/>
      <c r="H456" s="12"/>
      <c r="I456" s="75"/>
      <c r="J456" s="12"/>
      <c r="K456" s="12"/>
      <c r="L456" s="12"/>
      <c r="M456" s="12"/>
    </row>
    <row r="457" spans="1:13" x14ac:dyDescent="0.25">
      <c r="A457" s="12"/>
      <c r="B457" s="12"/>
      <c r="C457" s="32"/>
      <c r="D457" s="75"/>
      <c r="E457" s="12"/>
      <c r="F457" s="12"/>
      <c r="G457" s="12"/>
      <c r="H457" s="12"/>
      <c r="I457" s="75"/>
      <c r="J457" s="12"/>
      <c r="K457" s="12"/>
      <c r="L457" s="12"/>
      <c r="M457" s="12"/>
    </row>
    <row r="458" spans="1:13" x14ac:dyDescent="0.25">
      <c r="A458" s="12"/>
      <c r="B458" s="12"/>
      <c r="C458" s="32"/>
      <c r="D458" s="75"/>
      <c r="E458" s="12"/>
      <c r="F458" s="12"/>
      <c r="G458" s="12"/>
      <c r="H458" s="12"/>
      <c r="I458" s="75"/>
      <c r="J458" s="12"/>
      <c r="K458" s="12"/>
      <c r="L458" s="12"/>
      <c r="M458" s="12"/>
    </row>
    <row r="459" spans="1:13" x14ac:dyDescent="0.25">
      <c r="A459" s="12"/>
      <c r="B459" s="12"/>
      <c r="C459" s="32"/>
      <c r="D459" s="75"/>
      <c r="E459" s="12"/>
      <c r="F459" s="12"/>
      <c r="G459" s="12"/>
      <c r="H459" s="12"/>
      <c r="I459" s="75"/>
      <c r="J459" s="12"/>
      <c r="K459" s="12"/>
      <c r="L459" s="12"/>
      <c r="M459" s="12"/>
    </row>
    <row r="460" spans="1:13" x14ac:dyDescent="0.25">
      <c r="A460" s="12"/>
      <c r="B460" s="12"/>
      <c r="C460" s="32"/>
      <c r="D460" s="75"/>
      <c r="E460" s="12"/>
      <c r="F460" s="12"/>
      <c r="G460" s="12"/>
      <c r="H460" s="12"/>
      <c r="I460" s="75"/>
      <c r="J460" s="12"/>
      <c r="K460" s="12"/>
      <c r="L460" s="12"/>
      <c r="M460" s="12"/>
    </row>
    <row r="461" spans="1:13" x14ac:dyDescent="0.25">
      <c r="A461" s="12"/>
      <c r="B461" s="12"/>
      <c r="C461" s="32"/>
      <c r="D461" s="75"/>
      <c r="E461" s="12"/>
      <c r="F461" s="12"/>
      <c r="G461" s="12"/>
      <c r="H461" s="12"/>
      <c r="I461" s="75"/>
      <c r="J461" s="12"/>
      <c r="K461" s="12"/>
      <c r="L461" s="12"/>
      <c r="M461" s="12"/>
    </row>
    <row r="462" spans="1:13" x14ac:dyDescent="0.25">
      <c r="A462" s="12"/>
      <c r="B462" s="12"/>
      <c r="C462" s="32"/>
      <c r="D462" s="75"/>
      <c r="E462" s="12"/>
      <c r="F462" s="12"/>
      <c r="G462" s="12"/>
      <c r="H462" s="12"/>
      <c r="I462" s="75"/>
      <c r="J462" s="12"/>
      <c r="K462" s="12"/>
      <c r="L462" s="12"/>
      <c r="M462" s="12"/>
    </row>
    <row r="463" spans="1:13" x14ac:dyDescent="0.25">
      <c r="A463" s="12"/>
      <c r="B463" s="12"/>
      <c r="C463" s="32"/>
      <c r="D463" s="75"/>
      <c r="E463" s="12"/>
      <c r="F463" s="12"/>
      <c r="G463" s="12"/>
      <c r="H463" s="12"/>
      <c r="I463" s="75"/>
      <c r="J463" s="12"/>
      <c r="K463" s="12"/>
      <c r="L463" s="12"/>
      <c r="M463" s="12"/>
    </row>
    <row r="464" spans="1:13" x14ac:dyDescent="0.25">
      <c r="A464" s="12"/>
      <c r="B464" s="12"/>
      <c r="C464" s="32"/>
      <c r="D464" s="75"/>
      <c r="E464" s="12"/>
      <c r="F464" s="12"/>
      <c r="G464" s="12"/>
      <c r="H464" s="12"/>
      <c r="I464" s="75"/>
      <c r="J464" s="12"/>
      <c r="K464" s="12"/>
      <c r="L464" s="12"/>
      <c r="M464" s="12"/>
    </row>
    <row r="465" spans="1:13" x14ac:dyDescent="0.25">
      <c r="A465" s="12"/>
      <c r="B465" s="12"/>
      <c r="C465" s="32"/>
      <c r="D465" s="75"/>
      <c r="E465" s="12"/>
      <c r="F465" s="12"/>
      <c r="G465" s="12"/>
      <c r="H465" s="12"/>
      <c r="I465" s="75"/>
      <c r="J465" s="12"/>
      <c r="K465" s="12"/>
      <c r="L465" s="12"/>
      <c r="M465" s="12"/>
    </row>
    <row r="466" spans="1:13" x14ac:dyDescent="0.25">
      <c r="A466" s="12"/>
      <c r="B466" s="12"/>
      <c r="C466" s="32"/>
      <c r="D466" s="75"/>
      <c r="E466" s="12"/>
      <c r="F466" s="12"/>
      <c r="G466" s="12"/>
      <c r="H466" s="12"/>
      <c r="I466" s="75"/>
      <c r="J466" s="12"/>
      <c r="K466" s="12"/>
      <c r="L466" s="12"/>
      <c r="M466" s="12"/>
    </row>
    <row r="467" spans="1:13" x14ac:dyDescent="0.25">
      <c r="A467" s="12"/>
      <c r="B467" s="12"/>
      <c r="C467" s="32"/>
      <c r="D467" s="75"/>
      <c r="E467" s="12"/>
      <c r="F467" s="12"/>
      <c r="G467" s="12"/>
      <c r="H467" s="12"/>
      <c r="I467" s="75"/>
      <c r="J467" s="12"/>
      <c r="K467" s="12"/>
      <c r="L467" s="12"/>
      <c r="M467" s="12"/>
    </row>
    <row r="468" spans="1:13" x14ac:dyDescent="0.25">
      <c r="A468" s="12"/>
      <c r="B468" s="12"/>
      <c r="C468" s="32"/>
      <c r="D468" s="75"/>
      <c r="E468" s="12"/>
      <c r="F468" s="12"/>
      <c r="G468" s="12"/>
      <c r="H468" s="12"/>
      <c r="I468" s="75"/>
      <c r="J468" s="12"/>
      <c r="K468" s="12"/>
      <c r="L468" s="12"/>
      <c r="M468" s="12"/>
    </row>
    <row r="469" spans="1:13" x14ac:dyDescent="0.25">
      <c r="A469" s="12"/>
      <c r="B469" s="12"/>
      <c r="C469" s="32"/>
      <c r="D469" s="75"/>
      <c r="E469" s="12"/>
      <c r="F469" s="12"/>
      <c r="G469" s="12"/>
      <c r="H469" s="12"/>
      <c r="I469" s="75"/>
      <c r="J469" s="12"/>
      <c r="K469" s="12"/>
      <c r="L469" s="12"/>
      <c r="M469" s="12"/>
    </row>
    <row r="470" spans="1:13" x14ac:dyDescent="0.25">
      <c r="A470" s="12"/>
      <c r="B470" s="12"/>
      <c r="C470" s="32"/>
      <c r="D470" s="75"/>
      <c r="E470" s="12"/>
      <c r="F470" s="12"/>
      <c r="G470" s="12"/>
      <c r="H470" s="12"/>
      <c r="I470" s="75"/>
      <c r="J470" s="12"/>
      <c r="K470" s="12"/>
      <c r="L470" s="12"/>
      <c r="M470" s="12"/>
    </row>
    <row r="471" spans="1:13" x14ac:dyDescent="0.25">
      <c r="A471" s="12"/>
      <c r="B471" s="12"/>
      <c r="C471" s="32"/>
      <c r="D471" s="75"/>
      <c r="E471" s="12"/>
      <c r="F471" s="12"/>
      <c r="G471" s="12"/>
      <c r="H471" s="12"/>
      <c r="I471" s="75"/>
      <c r="J471" s="12"/>
      <c r="K471" s="12"/>
      <c r="L471" s="12"/>
      <c r="M471" s="12"/>
    </row>
    <row r="472" spans="1:13" x14ac:dyDescent="0.25">
      <c r="A472" s="12"/>
      <c r="B472" s="12"/>
      <c r="C472" s="32"/>
      <c r="D472" s="75"/>
      <c r="E472" s="12"/>
      <c r="F472" s="12"/>
      <c r="G472" s="12"/>
      <c r="H472" s="12"/>
      <c r="I472" s="75"/>
      <c r="J472" s="12"/>
      <c r="K472" s="12"/>
      <c r="L472" s="12"/>
      <c r="M472" s="12"/>
    </row>
    <row r="473" spans="1:13" x14ac:dyDescent="0.25">
      <c r="A473" s="12"/>
      <c r="B473" s="12"/>
      <c r="C473" s="32"/>
      <c r="D473" s="75"/>
      <c r="E473" s="12"/>
      <c r="F473" s="12"/>
      <c r="G473" s="12"/>
      <c r="H473" s="12"/>
      <c r="I473" s="75"/>
      <c r="J473" s="12"/>
      <c r="K473" s="12"/>
      <c r="L473" s="12"/>
      <c r="M473" s="12"/>
    </row>
    <row r="474" spans="1:13" x14ac:dyDescent="0.25">
      <c r="A474" s="12"/>
      <c r="B474" s="12"/>
      <c r="C474" s="32"/>
      <c r="D474" s="75"/>
      <c r="E474" s="12"/>
      <c r="F474" s="12"/>
      <c r="G474" s="12"/>
      <c r="H474" s="12"/>
      <c r="I474" s="75"/>
      <c r="J474" s="12"/>
      <c r="K474" s="12"/>
      <c r="L474" s="12"/>
      <c r="M474" s="12"/>
    </row>
    <row r="475" spans="1:13" x14ac:dyDescent="0.25">
      <c r="A475" s="12"/>
      <c r="B475" s="12"/>
      <c r="C475" s="32"/>
      <c r="D475" s="75"/>
      <c r="E475" s="12"/>
      <c r="F475" s="12"/>
      <c r="G475" s="12"/>
      <c r="H475" s="12"/>
      <c r="I475" s="75"/>
      <c r="J475" s="12"/>
      <c r="K475" s="12"/>
      <c r="L475" s="12"/>
      <c r="M475" s="12"/>
    </row>
    <row r="476" spans="1:13" x14ac:dyDescent="0.25">
      <c r="A476" s="12"/>
      <c r="B476" s="12"/>
      <c r="C476" s="32"/>
      <c r="D476" s="75"/>
      <c r="E476" s="12"/>
      <c r="F476" s="12"/>
      <c r="G476" s="12"/>
      <c r="H476" s="12"/>
      <c r="I476" s="75"/>
      <c r="J476" s="12"/>
      <c r="K476" s="12"/>
      <c r="L476" s="12"/>
      <c r="M476" s="12"/>
    </row>
    <row r="477" spans="1:13" x14ac:dyDescent="0.25">
      <c r="A477" s="12"/>
      <c r="B477" s="12"/>
      <c r="C477" s="32"/>
      <c r="D477" s="75"/>
      <c r="E477" s="12"/>
      <c r="F477" s="12"/>
      <c r="G477" s="12"/>
      <c r="H477" s="12"/>
      <c r="I477" s="75"/>
      <c r="J477" s="12"/>
      <c r="K477" s="12"/>
      <c r="L477" s="12"/>
      <c r="M477" s="12"/>
    </row>
    <row r="478" spans="1:13" x14ac:dyDescent="0.25">
      <c r="A478" s="12"/>
      <c r="B478" s="12"/>
      <c r="C478" s="32"/>
      <c r="D478" s="75"/>
      <c r="E478" s="12"/>
      <c r="F478" s="12"/>
      <c r="G478" s="12"/>
      <c r="H478" s="12"/>
      <c r="I478" s="75"/>
      <c r="J478" s="12"/>
      <c r="K478" s="12"/>
      <c r="L478" s="12"/>
      <c r="M478" s="12"/>
    </row>
    <row r="479" spans="1:13" x14ac:dyDescent="0.25">
      <c r="A479" s="12"/>
      <c r="B479" s="12"/>
      <c r="C479" s="32"/>
      <c r="D479" s="75"/>
      <c r="E479" s="12"/>
      <c r="F479" s="12"/>
      <c r="G479" s="12"/>
      <c r="H479" s="12"/>
      <c r="I479" s="75"/>
      <c r="J479" s="12"/>
      <c r="K479" s="12"/>
      <c r="L479" s="12"/>
      <c r="M479" s="12"/>
    </row>
    <row r="480" spans="1:13" x14ac:dyDescent="0.25">
      <c r="A480" s="12"/>
      <c r="B480" s="12"/>
      <c r="C480" s="32"/>
      <c r="D480" s="75"/>
      <c r="E480" s="12"/>
      <c r="F480" s="12"/>
      <c r="G480" s="12"/>
      <c r="H480" s="12"/>
      <c r="I480" s="75"/>
      <c r="J480" s="12"/>
      <c r="K480" s="12"/>
      <c r="L480" s="12"/>
      <c r="M480" s="12"/>
    </row>
    <row r="481" spans="1:13" x14ac:dyDescent="0.25">
      <c r="A481" s="12"/>
      <c r="B481" s="12"/>
      <c r="C481" s="32"/>
      <c r="D481" s="75"/>
      <c r="E481" s="12"/>
      <c r="F481" s="12"/>
      <c r="G481" s="12"/>
      <c r="H481" s="12"/>
      <c r="I481" s="75"/>
      <c r="J481" s="12"/>
      <c r="K481" s="12"/>
      <c r="L481" s="12"/>
      <c r="M481" s="12"/>
    </row>
    <row r="482" spans="1:13" x14ac:dyDescent="0.25">
      <c r="A482" s="12"/>
      <c r="B482" s="12"/>
      <c r="C482" s="32"/>
      <c r="D482" s="75"/>
      <c r="E482" s="12"/>
      <c r="F482" s="12"/>
      <c r="G482" s="12"/>
      <c r="H482" s="12"/>
      <c r="I482" s="75"/>
      <c r="J482" s="12"/>
      <c r="K482" s="12"/>
      <c r="L482" s="12"/>
      <c r="M482" s="12"/>
    </row>
    <row r="483" spans="1:13" x14ac:dyDescent="0.25">
      <c r="A483" s="12"/>
      <c r="B483" s="12"/>
      <c r="C483" s="32"/>
      <c r="D483" s="75"/>
      <c r="E483" s="12"/>
      <c r="F483" s="12"/>
      <c r="G483" s="12"/>
      <c r="H483" s="12"/>
      <c r="I483" s="75"/>
      <c r="J483" s="12"/>
      <c r="K483" s="12"/>
      <c r="L483" s="12"/>
      <c r="M483" s="12"/>
    </row>
    <row r="484" spans="1:13" x14ac:dyDescent="0.25">
      <c r="A484" s="12"/>
      <c r="B484" s="12"/>
      <c r="C484" s="32"/>
      <c r="D484" s="75"/>
      <c r="E484" s="12"/>
      <c r="F484" s="12"/>
      <c r="G484" s="12"/>
      <c r="H484" s="12"/>
      <c r="I484" s="75"/>
      <c r="J484" s="12"/>
      <c r="K484" s="12"/>
      <c r="L484" s="12"/>
      <c r="M484" s="12"/>
    </row>
    <row r="485" spans="1:13" x14ac:dyDescent="0.25">
      <c r="A485" s="12"/>
      <c r="B485" s="12"/>
      <c r="C485" s="32"/>
      <c r="D485" s="75"/>
      <c r="E485" s="12"/>
      <c r="F485" s="12"/>
      <c r="G485" s="12"/>
      <c r="H485" s="12"/>
      <c r="I485" s="75"/>
      <c r="J485" s="12"/>
      <c r="K485" s="12"/>
      <c r="L485" s="12"/>
      <c r="M485" s="12"/>
    </row>
    <row r="486" spans="1:13" x14ac:dyDescent="0.25">
      <c r="A486" s="12"/>
      <c r="B486" s="12"/>
      <c r="C486" s="32"/>
      <c r="D486" s="75"/>
      <c r="E486" s="12"/>
      <c r="F486" s="12"/>
      <c r="G486" s="12"/>
      <c r="H486" s="12"/>
      <c r="I486" s="75"/>
      <c r="J486" s="12"/>
      <c r="K486" s="12"/>
      <c r="L486" s="12"/>
      <c r="M486" s="12"/>
    </row>
    <row r="487" spans="1:13" x14ac:dyDescent="0.25">
      <c r="A487" s="12"/>
      <c r="B487" s="12"/>
      <c r="C487" s="32"/>
      <c r="D487" s="75"/>
      <c r="E487" s="12"/>
      <c r="F487" s="12"/>
      <c r="G487" s="12"/>
      <c r="H487" s="12"/>
      <c r="I487" s="75"/>
      <c r="J487" s="12"/>
      <c r="K487" s="12"/>
      <c r="L487" s="12"/>
      <c r="M487" s="12"/>
    </row>
    <row r="488" spans="1:13" x14ac:dyDescent="0.25">
      <c r="A488" s="12"/>
      <c r="B488" s="12"/>
      <c r="C488" s="32"/>
      <c r="D488" s="75"/>
      <c r="E488" s="12"/>
      <c r="F488" s="12"/>
      <c r="G488" s="12"/>
      <c r="H488" s="12"/>
      <c r="I488" s="75"/>
      <c r="J488" s="12"/>
      <c r="K488" s="12"/>
      <c r="L488" s="12"/>
      <c r="M488" s="12"/>
    </row>
    <row r="489" spans="1:13" x14ac:dyDescent="0.25">
      <c r="A489" s="12"/>
      <c r="B489" s="12"/>
      <c r="C489" s="32"/>
      <c r="D489" s="75"/>
      <c r="E489" s="12"/>
      <c r="F489" s="12"/>
      <c r="G489" s="12"/>
      <c r="H489" s="12"/>
      <c r="I489" s="75"/>
      <c r="J489" s="12"/>
      <c r="K489" s="12"/>
      <c r="L489" s="12"/>
      <c r="M489" s="12"/>
    </row>
    <row r="490" spans="1:13" x14ac:dyDescent="0.25">
      <c r="A490" s="12"/>
      <c r="B490" s="12"/>
      <c r="C490" s="32"/>
      <c r="D490" s="75"/>
      <c r="E490" s="12"/>
      <c r="F490" s="12"/>
      <c r="G490" s="12"/>
      <c r="H490" s="12"/>
      <c r="I490" s="75"/>
      <c r="J490" s="12"/>
      <c r="K490" s="12"/>
      <c r="L490" s="12"/>
      <c r="M490" s="12"/>
    </row>
    <row r="491" spans="1:13" x14ac:dyDescent="0.25">
      <c r="A491" s="12"/>
      <c r="B491" s="12"/>
      <c r="C491" s="32"/>
      <c r="D491" s="75"/>
      <c r="E491" s="12"/>
      <c r="F491" s="12"/>
      <c r="G491" s="12"/>
      <c r="H491" s="12"/>
      <c r="I491" s="75"/>
      <c r="J491" s="12"/>
      <c r="K491" s="12"/>
      <c r="L491" s="12"/>
      <c r="M491" s="12"/>
    </row>
    <row r="492" spans="1:13" x14ac:dyDescent="0.25">
      <c r="A492" s="12"/>
      <c r="B492" s="12"/>
      <c r="C492" s="32"/>
      <c r="D492" s="75"/>
      <c r="E492" s="12"/>
      <c r="F492" s="12"/>
      <c r="G492" s="12"/>
      <c r="H492" s="12"/>
      <c r="I492" s="75"/>
      <c r="J492" s="12"/>
      <c r="K492" s="12"/>
      <c r="L492" s="12"/>
      <c r="M492" s="12"/>
    </row>
    <row r="493" spans="1:13" x14ac:dyDescent="0.25">
      <c r="A493" s="12"/>
      <c r="B493" s="12"/>
      <c r="C493" s="32"/>
      <c r="D493" s="75"/>
      <c r="E493" s="12"/>
      <c r="F493" s="12"/>
      <c r="G493" s="12"/>
      <c r="H493" s="12"/>
      <c r="I493" s="75"/>
      <c r="J493" s="12"/>
      <c r="K493" s="12"/>
      <c r="L493" s="12"/>
      <c r="M493" s="12"/>
    </row>
    <row r="494" spans="1:13" x14ac:dyDescent="0.25">
      <c r="A494" s="12"/>
      <c r="B494" s="12"/>
      <c r="C494" s="32"/>
      <c r="D494" s="75"/>
      <c r="E494" s="12"/>
      <c r="F494" s="12"/>
      <c r="G494" s="12"/>
      <c r="H494" s="12"/>
      <c r="I494" s="75"/>
      <c r="J494" s="12"/>
      <c r="K494" s="12"/>
      <c r="L494" s="12"/>
      <c r="M494" s="12"/>
    </row>
    <row r="495" spans="1:13" x14ac:dyDescent="0.25">
      <c r="A495" s="12"/>
      <c r="B495" s="12"/>
      <c r="C495" s="32"/>
      <c r="D495" s="75"/>
      <c r="E495" s="12"/>
      <c r="F495" s="12"/>
      <c r="G495" s="12"/>
      <c r="H495" s="12"/>
      <c r="I495" s="75"/>
      <c r="J495" s="12"/>
      <c r="K495" s="12"/>
      <c r="L495" s="12"/>
      <c r="M495" s="12"/>
    </row>
    <row r="496" spans="1:13" x14ac:dyDescent="0.25">
      <c r="A496" s="12"/>
      <c r="B496" s="12"/>
      <c r="C496" s="32"/>
      <c r="D496" s="75"/>
      <c r="E496" s="12"/>
      <c r="F496" s="12"/>
      <c r="G496" s="12"/>
      <c r="H496" s="12"/>
      <c r="I496" s="75"/>
      <c r="J496" s="12"/>
      <c r="K496" s="12"/>
      <c r="L496" s="12"/>
      <c r="M496" s="12"/>
    </row>
    <row r="497" spans="1:13" x14ac:dyDescent="0.25">
      <c r="A497" s="12"/>
      <c r="B497" s="12"/>
      <c r="C497" s="32"/>
      <c r="D497" s="75"/>
      <c r="E497" s="12"/>
      <c r="F497" s="12"/>
      <c r="G497" s="12"/>
      <c r="H497" s="12"/>
      <c r="I497" s="75"/>
      <c r="J497" s="12"/>
      <c r="K497" s="12"/>
      <c r="L497" s="12"/>
      <c r="M497" s="12"/>
    </row>
    <row r="498" spans="1:13" x14ac:dyDescent="0.25">
      <c r="A498" s="12"/>
      <c r="B498" s="12"/>
      <c r="C498" s="32"/>
      <c r="D498" s="75"/>
      <c r="E498" s="12"/>
      <c r="F498" s="12"/>
      <c r="G498" s="12"/>
      <c r="H498" s="12"/>
      <c r="I498" s="75"/>
      <c r="J498" s="12"/>
      <c r="K498" s="12"/>
      <c r="L498" s="12"/>
      <c r="M498" s="12"/>
    </row>
    <row r="499" spans="1:13" x14ac:dyDescent="0.25">
      <c r="A499" s="12"/>
      <c r="B499" s="12"/>
      <c r="C499" s="32"/>
      <c r="D499" s="75"/>
      <c r="E499" s="12"/>
      <c r="F499" s="12"/>
      <c r="G499" s="12"/>
      <c r="H499" s="12"/>
      <c r="I499" s="75"/>
      <c r="J499" s="12"/>
      <c r="K499" s="12"/>
      <c r="L499" s="12"/>
      <c r="M499" s="12"/>
    </row>
    <row r="500" spans="1:13" x14ac:dyDescent="0.25">
      <c r="A500" s="12"/>
      <c r="B500" s="12"/>
      <c r="C500" s="32"/>
      <c r="D500" s="75"/>
      <c r="E500" s="12"/>
      <c r="F500" s="12"/>
      <c r="G500" s="12"/>
      <c r="H500" s="12"/>
      <c r="I500" s="75"/>
      <c r="J500" s="12"/>
      <c r="K500" s="12"/>
      <c r="L500" s="12"/>
      <c r="M500" s="12"/>
    </row>
    <row r="501" spans="1:13" x14ac:dyDescent="0.25">
      <c r="A501" s="12"/>
      <c r="B501" s="12"/>
      <c r="C501" s="32"/>
      <c r="D501" s="75"/>
      <c r="E501" s="12"/>
      <c r="F501" s="12"/>
      <c r="G501" s="12"/>
      <c r="H501" s="12"/>
      <c r="I501" s="75"/>
      <c r="J501" s="12"/>
      <c r="K501" s="12"/>
      <c r="L501" s="12"/>
      <c r="M501" s="12"/>
    </row>
    <row r="502" spans="1:13" x14ac:dyDescent="0.25">
      <c r="A502" s="12"/>
      <c r="B502" s="12"/>
      <c r="C502" s="32"/>
      <c r="D502" s="75"/>
      <c r="E502" s="12"/>
      <c r="F502" s="12"/>
      <c r="G502" s="12"/>
      <c r="H502" s="12"/>
      <c r="I502" s="75"/>
      <c r="J502" s="12"/>
      <c r="K502" s="12"/>
      <c r="L502" s="12"/>
      <c r="M502" s="12"/>
    </row>
    <row r="503" spans="1:13" x14ac:dyDescent="0.25">
      <c r="A503" s="12"/>
      <c r="B503" s="12"/>
      <c r="C503" s="32"/>
      <c r="D503" s="75"/>
      <c r="E503" s="12"/>
      <c r="F503" s="12"/>
      <c r="G503" s="12"/>
      <c r="H503" s="12"/>
      <c r="I503" s="75"/>
      <c r="J503" s="12"/>
      <c r="K503" s="12"/>
      <c r="L503" s="12"/>
      <c r="M503" s="12"/>
    </row>
    <row r="504" spans="1:13" x14ac:dyDescent="0.25">
      <c r="A504" s="12"/>
      <c r="B504" s="12"/>
      <c r="C504" s="32"/>
      <c r="D504" s="75"/>
      <c r="E504" s="12"/>
      <c r="F504" s="12"/>
      <c r="G504" s="12"/>
      <c r="H504" s="12"/>
      <c r="I504" s="75"/>
      <c r="J504" s="12"/>
      <c r="K504" s="12"/>
      <c r="L504" s="12"/>
      <c r="M504" s="12"/>
    </row>
    <row r="505" spans="1:13" x14ac:dyDescent="0.25">
      <c r="A505" s="12"/>
      <c r="B505" s="12"/>
      <c r="C505" s="32"/>
      <c r="D505" s="75"/>
      <c r="E505" s="12"/>
      <c r="F505" s="12"/>
      <c r="G505" s="12"/>
      <c r="H505" s="12"/>
      <c r="I505" s="75"/>
      <c r="J505" s="12"/>
      <c r="K505" s="12"/>
      <c r="L505" s="12"/>
      <c r="M505" s="12"/>
    </row>
    <row r="506" spans="1:13" x14ac:dyDescent="0.25">
      <c r="A506" s="12"/>
      <c r="B506" s="12"/>
      <c r="C506" s="32"/>
      <c r="D506" s="75"/>
      <c r="E506" s="12"/>
      <c r="F506" s="12"/>
      <c r="G506" s="12"/>
      <c r="H506" s="12"/>
      <c r="I506" s="75"/>
      <c r="J506" s="12"/>
      <c r="K506" s="12"/>
      <c r="L506" s="12"/>
      <c r="M506" s="12"/>
    </row>
    <row r="507" spans="1:13" x14ac:dyDescent="0.25">
      <c r="A507" s="12"/>
      <c r="B507" s="12"/>
      <c r="C507" s="32"/>
      <c r="D507" s="75"/>
      <c r="E507" s="12"/>
      <c r="F507" s="12"/>
      <c r="G507" s="12"/>
      <c r="H507" s="12"/>
      <c r="I507" s="75"/>
      <c r="J507" s="12"/>
      <c r="K507" s="12"/>
      <c r="L507" s="12"/>
      <c r="M507" s="12"/>
    </row>
    <row r="508" spans="1:13" x14ac:dyDescent="0.25">
      <c r="A508" s="12"/>
      <c r="B508" s="12"/>
      <c r="C508" s="32"/>
      <c r="D508" s="75"/>
      <c r="E508" s="12"/>
      <c r="F508" s="12"/>
      <c r="G508" s="12"/>
      <c r="H508" s="12"/>
      <c r="I508" s="75"/>
      <c r="J508" s="12"/>
      <c r="K508" s="12"/>
      <c r="L508" s="12"/>
      <c r="M508" s="12"/>
    </row>
    <row r="509" spans="1:13" x14ac:dyDescent="0.25">
      <c r="A509" s="12"/>
      <c r="B509" s="12"/>
      <c r="C509" s="32"/>
      <c r="D509" s="75"/>
      <c r="E509" s="12"/>
      <c r="F509" s="12"/>
      <c r="G509" s="12"/>
      <c r="H509" s="12"/>
      <c r="I509" s="75"/>
      <c r="J509" s="12"/>
      <c r="K509" s="12"/>
      <c r="L509" s="12"/>
      <c r="M509" s="12"/>
    </row>
    <row r="510" spans="1:13" x14ac:dyDescent="0.25">
      <c r="A510" s="12"/>
      <c r="B510" s="12"/>
      <c r="C510" s="32"/>
      <c r="D510" s="75"/>
      <c r="E510" s="12"/>
      <c r="F510" s="12"/>
      <c r="G510" s="12"/>
      <c r="H510" s="12"/>
      <c r="I510" s="75"/>
      <c r="J510" s="12"/>
      <c r="K510" s="12"/>
      <c r="L510" s="12"/>
      <c r="M510" s="12"/>
    </row>
    <row r="511" spans="1:13" x14ac:dyDescent="0.25">
      <c r="A511" s="12"/>
      <c r="B511" s="12"/>
      <c r="C511" s="32"/>
      <c r="D511" s="75"/>
      <c r="E511" s="12"/>
      <c r="F511" s="12"/>
      <c r="G511" s="12"/>
      <c r="H511" s="12"/>
      <c r="I511" s="75"/>
      <c r="J511" s="12"/>
      <c r="K511" s="12"/>
      <c r="L511" s="12"/>
      <c r="M511" s="12"/>
    </row>
    <row r="512" spans="1:13" x14ac:dyDescent="0.25">
      <c r="A512" s="12"/>
      <c r="B512" s="12"/>
      <c r="C512" s="32"/>
      <c r="D512" s="75"/>
      <c r="E512" s="12"/>
      <c r="F512" s="12"/>
      <c r="G512" s="12"/>
      <c r="H512" s="12"/>
      <c r="I512" s="75"/>
      <c r="J512" s="12"/>
      <c r="K512" s="12"/>
      <c r="L512" s="12"/>
      <c r="M512" s="12"/>
    </row>
    <row r="513" spans="1:13" x14ac:dyDescent="0.25">
      <c r="A513" s="12"/>
      <c r="B513" s="12"/>
      <c r="C513" s="32"/>
      <c r="D513" s="75"/>
      <c r="E513" s="12"/>
      <c r="F513" s="12"/>
      <c r="G513" s="12"/>
      <c r="H513" s="12"/>
      <c r="I513" s="75"/>
      <c r="J513" s="12"/>
      <c r="K513" s="12"/>
      <c r="L513" s="12"/>
      <c r="M513" s="12"/>
    </row>
    <row r="514" spans="1:13" x14ac:dyDescent="0.25">
      <c r="A514" s="12"/>
      <c r="B514" s="12"/>
      <c r="C514" s="32"/>
      <c r="D514" s="75"/>
      <c r="E514" s="12"/>
      <c r="F514" s="12"/>
      <c r="G514" s="12"/>
      <c r="H514" s="12"/>
      <c r="I514" s="75"/>
      <c r="J514" s="12"/>
      <c r="K514" s="12"/>
      <c r="L514" s="12"/>
      <c r="M514" s="12"/>
    </row>
    <row r="515" spans="1:13" x14ac:dyDescent="0.25">
      <c r="A515" s="12"/>
      <c r="B515" s="12"/>
      <c r="C515" s="32"/>
      <c r="D515" s="75"/>
      <c r="E515" s="12"/>
      <c r="F515" s="12"/>
      <c r="G515" s="12"/>
      <c r="H515" s="12"/>
      <c r="I515" s="75"/>
      <c r="J515" s="12"/>
      <c r="K515" s="12"/>
      <c r="L515" s="12"/>
      <c r="M515" s="12"/>
    </row>
    <row r="516" spans="1:13" x14ac:dyDescent="0.25">
      <c r="A516" s="12"/>
      <c r="B516" s="12"/>
      <c r="C516" s="32"/>
      <c r="D516" s="75"/>
      <c r="E516" s="12"/>
      <c r="F516" s="12"/>
      <c r="G516" s="12"/>
      <c r="H516" s="12"/>
      <c r="I516" s="75"/>
      <c r="J516" s="12"/>
      <c r="K516" s="12"/>
      <c r="L516" s="12"/>
      <c r="M516" s="12"/>
    </row>
    <row r="517" spans="1:13" x14ac:dyDescent="0.25">
      <c r="B517" s="12"/>
      <c r="C517" s="32"/>
      <c r="D517" s="75"/>
      <c r="E517" s="12"/>
      <c r="F517" s="12"/>
      <c r="G517" s="12"/>
      <c r="H517" s="12"/>
      <c r="I517" s="75"/>
      <c r="J517" s="12"/>
      <c r="K517" s="12"/>
      <c r="L517" s="12"/>
      <c r="M517" s="12"/>
    </row>
    <row r="518" spans="1:13" x14ac:dyDescent="0.25">
      <c r="B518" s="12"/>
      <c r="C518" s="32"/>
      <c r="D518" s="75"/>
      <c r="E518" s="12"/>
      <c r="F518" s="12"/>
      <c r="G518" s="12"/>
      <c r="H518" s="12"/>
      <c r="I518" s="75"/>
      <c r="J518" s="12"/>
      <c r="K518" s="12"/>
      <c r="L518" s="12"/>
      <c r="M518" s="12"/>
    </row>
    <row r="519" spans="1:13" x14ac:dyDescent="0.25">
      <c r="B519" s="12"/>
      <c r="C519" s="32"/>
      <c r="D519" s="75"/>
      <c r="E519" s="12"/>
      <c r="F519" s="12"/>
      <c r="G519" s="12"/>
      <c r="H519" s="12"/>
      <c r="I519" s="75"/>
      <c r="J519" s="12"/>
      <c r="K519" s="12"/>
      <c r="L519" s="12"/>
      <c r="M519" s="12"/>
    </row>
    <row r="520" spans="1:13" x14ac:dyDescent="0.25">
      <c r="B520" s="12"/>
      <c r="C520" s="32"/>
      <c r="D520" s="75"/>
      <c r="E520" s="12"/>
      <c r="F520" s="12"/>
      <c r="G520" s="12"/>
      <c r="H520" s="12"/>
      <c r="I520" s="75"/>
      <c r="J520" s="12"/>
      <c r="K520" s="12"/>
      <c r="L520" s="12"/>
      <c r="M520" s="12"/>
    </row>
    <row r="521" spans="1:13" x14ac:dyDescent="0.25">
      <c r="B521" s="12"/>
      <c r="C521" s="32"/>
      <c r="D521" s="75"/>
      <c r="E521" s="12"/>
      <c r="F521" s="12"/>
      <c r="G521" s="12"/>
      <c r="H521" s="12"/>
      <c r="I521" s="75"/>
      <c r="J521" s="12"/>
      <c r="K521" s="12"/>
      <c r="L521" s="12"/>
      <c r="M521" s="12"/>
    </row>
    <row r="522" spans="1:13" x14ac:dyDescent="0.25">
      <c r="B522" s="12"/>
      <c r="C522" s="32"/>
      <c r="D522" s="75"/>
      <c r="E522" s="12"/>
      <c r="F522" s="12"/>
      <c r="G522" s="12"/>
      <c r="H522" s="12"/>
      <c r="I522" s="75"/>
      <c r="J522" s="12"/>
      <c r="K522" s="12"/>
      <c r="L522" s="12"/>
      <c r="M522" s="12"/>
    </row>
    <row r="523" spans="1:13" x14ac:dyDescent="0.25">
      <c r="B523" s="12"/>
      <c r="C523" s="32"/>
      <c r="D523" s="75"/>
      <c r="E523" s="12"/>
      <c r="F523" s="12"/>
      <c r="G523" s="12"/>
      <c r="H523" s="12"/>
      <c r="I523" s="75"/>
      <c r="J523" s="12"/>
      <c r="K523" s="12"/>
      <c r="L523" s="12"/>
      <c r="M523" s="12"/>
    </row>
    <row r="524" spans="1:13" x14ac:dyDescent="0.25">
      <c r="B524" s="12"/>
      <c r="C524" s="32"/>
      <c r="D524" s="75"/>
      <c r="E524" s="12"/>
      <c r="F524" s="12"/>
      <c r="G524" s="12"/>
      <c r="H524" s="12"/>
      <c r="I524" s="75"/>
      <c r="J524" s="12"/>
      <c r="K524" s="12"/>
      <c r="L524" s="12"/>
      <c r="M524" s="12"/>
    </row>
    <row r="525" spans="1:13" x14ac:dyDescent="0.25">
      <c r="B525" s="12"/>
      <c r="C525" s="32"/>
      <c r="D525" s="75"/>
      <c r="E525" s="12"/>
      <c r="F525" s="12"/>
      <c r="G525" s="12"/>
      <c r="H525" s="12"/>
      <c r="I525" s="75"/>
      <c r="J525" s="12"/>
      <c r="K525" s="12"/>
      <c r="L525" s="12"/>
      <c r="M525" s="12"/>
    </row>
    <row r="526" spans="1:13" x14ac:dyDescent="0.25">
      <c r="B526" s="12"/>
      <c r="C526" s="32"/>
      <c r="D526" s="75"/>
      <c r="E526" s="12"/>
      <c r="F526" s="12"/>
      <c r="G526" s="12"/>
      <c r="H526" s="12"/>
      <c r="I526" s="75"/>
      <c r="J526" s="12"/>
      <c r="K526" s="12"/>
      <c r="L526" s="12"/>
      <c r="M526" s="12"/>
    </row>
  </sheetData>
  <mergeCells count="692">
    <mergeCell ref="D47:D48"/>
    <mergeCell ref="D45:D46"/>
    <mergeCell ref="D51:D52"/>
    <mergeCell ref="D53:D54"/>
    <mergeCell ref="D55:D56"/>
    <mergeCell ref="C92:F92"/>
    <mergeCell ref="I73:I74"/>
    <mergeCell ref="I75:I76"/>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D73:D74"/>
    <mergeCell ref="D75:D76"/>
    <mergeCell ref="D77:D78"/>
    <mergeCell ref="C85:C86"/>
    <mergeCell ref="C87:C88"/>
    <mergeCell ref="C89:C90"/>
    <mergeCell ref="C75:C76"/>
    <mergeCell ref="C77:C78"/>
    <mergeCell ref="C79:C80"/>
    <mergeCell ref="D79:D80"/>
    <mergeCell ref="D81:D82"/>
    <mergeCell ref="D83:D84"/>
    <mergeCell ref="D85:D86"/>
    <mergeCell ref="D87:D88"/>
    <mergeCell ref="D89:D90"/>
    <mergeCell ref="C81:C82"/>
    <mergeCell ref="C83:C84"/>
    <mergeCell ref="D49:D50"/>
    <mergeCell ref="D57:D58"/>
    <mergeCell ref="D59:D60"/>
    <mergeCell ref="D61:D62"/>
    <mergeCell ref="D63:D64"/>
    <mergeCell ref="D65:D66"/>
    <mergeCell ref="D67:D68"/>
    <mergeCell ref="D69:D70"/>
    <mergeCell ref="D71:D72"/>
    <mergeCell ref="C65:C66"/>
    <mergeCell ref="C67:C68"/>
    <mergeCell ref="C69:C70"/>
    <mergeCell ref="C71:C72"/>
    <mergeCell ref="C73:C74"/>
    <mergeCell ref="C55:C56"/>
    <mergeCell ref="C57:C58"/>
    <mergeCell ref="C59:C60"/>
    <mergeCell ref="C61:C62"/>
    <mergeCell ref="C63:C64"/>
    <mergeCell ref="C45:C46"/>
    <mergeCell ref="C47:C48"/>
    <mergeCell ref="C49:C50"/>
    <mergeCell ref="C51:C52"/>
    <mergeCell ref="C53:C54"/>
    <mergeCell ref="O45:P45"/>
    <mergeCell ref="Q45:R45"/>
    <mergeCell ref="Q47:R47"/>
    <mergeCell ref="O47:P47"/>
    <mergeCell ref="O49:P49"/>
    <mergeCell ref="Q49:R49"/>
    <mergeCell ref="J45:K45"/>
    <mergeCell ref="J47:K47"/>
    <mergeCell ref="J49:K49"/>
    <mergeCell ref="L49:M49"/>
    <mergeCell ref="L47:M47"/>
    <mergeCell ref="L45:M45"/>
    <mergeCell ref="E45:F45"/>
    <mergeCell ref="G45:H45"/>
    <mergeCell ref="G47:H47"/>
    <mergeCell ref="E47:F47"/>
    <mergeCell ref="E49:F49"/>
    <mergeCell ref="G49:H49"/>
    <mergeCell ref="J51:K51"/>
    <mergeCell ref="Q39:R39"/>
    <mergeCell ref="Q37:R37"/>
    <mergeCell ref="Q41:R41"/>
    <mergeCell ref="Q43:R43"/>
    <mergeCell ref="C39:C40"/>
    <mergeCell ref="C37:C38"/>
    <mergeCell ref="C41:C42"/>
    <mergeCell ref="C43:C44"/>
    <mergeCell ref="N43:N44"/>
    <mergeCell ref="N41:N42"/>
    <mergeCell ref="N39:N40"/>
    <mergeCell ref="N37:N38"/>
    <mergeCell ref="O37:P37"/>
    <mergeCell ref="O39:P39"/>
    <mergeCell ref="O41:P41"/>
    <mergeCell ref="O43:P43"/>
    <mergeCell ref="I43:I44"/>
    <mergeCell ref="J43:K43"/>
    <mergeCell ref="J41:K41"/>
    <mergeCell ref="L41:M41"/>
    <mergeCell ref="L43:M43"/>
    <mergeCell ref="D43:D44"/>
    <mergeCell ref="E37:F37"/>
    <mergeCell ref="E39:F39"/>
    <mergeCell ref="G39:H39"/>
    <mergeCell ref="G37:H37"/>
    <mergeCell ref="G41:H41"/>
    <mergeCell ref="E41:F41"/>
    <mergeCell ref="E43:F43"/>
    <mergeCell ref="G43:H43"/>
    <mergeCell ref="N33:N34"/>
    <mergeCell ref="N35:N36"/>
    <mergeCell ref="D37:D38"/>
    <mergeCell ref="D39:D40"/>
    <mergeCell ref="D41:D42"/>
    <mergeCell ref="J39:K39"/>
    <mergeCell ref="J37:K37"/>
    <mergeCell ref="I37:I38"/>
    <mergeCell ref="I39:I40"/>
    <mergeCell ref="I41:I42"/>
    <mergeCell ref="L39:M39"/>
    <mergeCell ref="L37:M37"/>
    <mergeCell ref="L35:M35"/>
    <mergeCell ref="G33:H33"/>
    <mergeCell ref="G35:H35"/>
    <mergeCell ref="E33:F33"/>
    <mergeCell ref="E35:F35"/>
    <mergeCell ref="O35:P35"/>
    <mergeCell ref="Q35:R35"/>
    <mergeCell ref="N7:N8"/>
    <mergeCell ref="N9:N10"/>
    <mergeCell ref="N11:N12"/>
    <mergeCell ref="N13:N14"/>
    <mergeCell ref="N15:N16"/>
    <mergeCell ref="N17:N18"/>
    <mergeCell ref="N19:N20"/>
    <mergeCell ref="N21:N22"/>
    <mergeCell ref="N23:N24"/>
    <mergeCell ref="N25:N26"/>
    <mergeCell ref="N27:N28"/>
    <mergeCell ref="N29:N30"/>
    <mergeCell ref="N31:N32"/>
    <mergeCell ref="O29:P29"/>
    <mergeCell ref="Q27:R27"/>
    <mergeCell ref="Q29:R29"/>
    <mergeCell ref="Q31:R31"/>
    <mergeCell ref="Q33:R33"/>
    <mergeCell ref="O33:P33"/>
    <mergeCell ref="O31:P31"/>
    <mergeCell ref="O23:P23"/>
    <mergeCell ref="Q23:R23"/>
    <mergeCell ref="O25:P25"/>
    <mergeCell ref="Q25:R25"/>
    <mergeCell ref="O27:P27"/>
    <mergeCell ref="Q15:R15"/>
    <mergeCell ref="O19:P19"/>
    <mergeCell ref="Q19:R19"/>
    <mergeCell ref="O21:P21"/>
    <mergeCell ref="Q21:R21"/>
    <mergeCell ref="C35:C36"/>
    <mergeCell ref="D35:D36"/>
    <mergeCell ref="O15:P15"/>
    <mergeCell ref="O17:P17"/>
    <mergeCell ref="Q17:R17"/>
    <mergeCell ref="I29:I30"/>
    <mergeCell ref="I31:I32"/>
    <mergeCell ref="I33:I34"/>
    <mergeCell ref="I35:I36"/>
    <mergeCell ref="J33:K33"/>
    <mergeCell ref="L33:M33"/>
    <mergeCell ref="J35:K35"/>
    <mergeCell ref="L31:M31"/>
    <mergeCell ref="J25:K25"/>
    <mergeCell ref="L25:M25"/>
    <mergeCell ref="I15:I16"/>
    <mergeCell ref="C5:C6"/>
    <mergeCell ref="O7:P7"/>
    <mergeCell ref="Q7:R7"/>
    <mergeCell ref="O9:P9"/>
    <mergeCell ref="Q9:R9"/>
    <mergeCell ref="O11:P11"/>
    <mergeCell ref="Q11:R11"/>
    <mergeCell ref="O13:P13"/>
    <mergeCell ref="Q13:R13"/>
    <mergeCell ref="J6:K6"/>
    <mergeCell ref="I7:I8"/>
    <mergeCell ref="I9:I10"/>
    <mergeCell ref="I11:I12"/>
    <mergeCell ref="I13:I14"/>
    <mergeCell ref="C13:C14"/>
    <mergeCell ref="I5:M5"/>
    <mergeCell ref="J7:K7"/>
    <mergeCell ref="J9:K9"/>
    <mergeCell ref="J11:K11"/>
    <mergeCell ref="J13:K13"/>
    <mergeCell ref="J15:K15"/>
    <mergeCell ref="J17:K17"/>
    <mergeCell ref="L7:M7"/>
    <mergeCell ref="L9:M9"/>
    <mergeCell ref="L11:M11"/>
    <mergeCell ref="L13:M13"/>
    <mergeCell ref="L15:M15"/>
    <mergeCell ref="L17:M17"/>
    <mergeCell ref="I17:I18"/>
    <mergeCell ref="G21:H21"/>
    <mergeCell ref="E23:F23"/>
    <mergeCell ref="G23:H23"/>
    <mergeCell ref="E25:F25"/>
    <mergeCell ref="G25:H25"/>
    <mergeCell ref="J29:K29"/>
    <mergeCell ref="L29:M29"/>
    <mergeCell ref="J19:K19"/>
    <mergeCell ref="J21:K21"/>
    <mergeCell ref="J23:K23"/>
    <mergeCell ref="I19:I20"/>
    <mergeCell ref="I21:I22"/>
    <mergeCell ref="L19:M19"/>
    <mergeCell ref="L21:M21"/>
    <mergeCell ref="L23:M23"/>
    <mergeCell ref="I23:I24"/>
    <mergeCell ref="I25:I26"/>
    <mergeCell ref="I27:I28"/>
    <mergeCell ref="J27:K27"/>
    <mergeCell ref="L27:M27"/>
    <mergeCell ref="J31:K31"/>
    <mergeCell ref="D31:D32"/>
    <mergeCell ref="D33:D34"/>
    <mergeCell ref="E7:F7"/>
    <mergeCell ref="G7:H7"/>
    <mergeCell ref="E9:F9"/>
    <mergeCell ref="G9:H9"/>
    <mergeCell ref="E11:F11"/>
    <mergeCell ref="G11:H11"/>
    <mergeCell ref="E13:F13"/>
    <mergeCell ref="E15:F15"/>
    <mergeCell ref="E17:F17"/>
    <mergeCell ref="G17:H17"/>
    <mergeCell ref="G15:H15"/>
    <mergeCell ref="G13:H13"/>
    <mergeCell ref="E19:F19"/>
    <mergeCell ref="G19:H19"/>
    <mergeCell ref="E27:F27"/>
    <mergeCell ref="E29:F29"/>
    <mergeCell ref="G29:H29"/>
    <mergeCell ref="G27:H27"/>
    <mergeCell ref="E31:F31"/>
    <mergeCell ref="G31:H31"/>
    <mergeCell ref="E21:F21"/>
    <mergeCell ref="C27:C28"/>
    <mergeCell ref="C29:C30"/>
    <mergeCell ref="C31:C32"/>
    <mergeCell ref="C33:C34"/>
    <mergeCell ref="D7:D8"/>
    <mergeCell ref="D9:D10"/>
    <mergeCell ref="D11:D12"/>
    <mergeCell ref="D13:D14"/>
    <mergeCell ref="D15:D16"/>
    <mergeCell ref="D17:D18"/>
    <mergeCell ref="D19:D20"/>
    <mergeCell ref="D21:D22"/>
    <mergeCell ref="D23:D24"/>
    <mergeCell ref="D25:D26"/>
    <mergeCell ref="D27:D28"/>
    <mergeCell ref="D29:D30"/>
    <mergeCell ref="C17:C18"/>
    <mergeCell ref="C19:C20"/>
    <mergeCell ref="C21:C22"/>
    <mergeCell ref="C23:C24"/>
    <mergeCell ref="C25:C26"/>
    <mergeCell ref="C7:C8"/>
    <mergeCell ref="C9:C10"/>
    <mergeCell ref="C11:C12"/>
    <mergeCell ref="C15:C16"/>
    <mergeCell ref="C2:Y3"/>
    <mergeCell ref="E6:F6"/>
    <mergeCell ref="G6:H6"/>
    <mergeCell ref="D5:H5"/>
    <mergeCell ref="N5:R5"/>
    <mergeCell ref="S5:W5"/>
    <mergeCell ref="X5:X6"/>
    <mergeCell ref="Y5:Y6"/>
    <mergeCell ref="L6:M6"/>
    <mergeCell ref="T9:U9"/>
    <mergeCell ref="T7:U7"/>
    <mergeCell ref="T6:U6"/>
    <mergeCell ref="Q6:R6"/>
    <mergeCell ref="O6:P6"/>
    <mergeCell ref="V6:W6"/>
    <mergeCell ref="V7:W7"/>
    <mergeCell ref="S7:S8"/>
    <mergeCell ref="S9:S10"/>
    <mergeCell ref="S11:S12"/>
    <mergeCell ref="S13:S14"/>
    <mergeCell ref="S15:S16"/>
    <mergeCell ref="X15:X16"/>
    <mergeCell ref="X13:X14"/>
    <mergeCell ref="I77:I78"/>
    <mergeCell ref="I79:I80"/>
    <mergeCell ref="I81:I82"/>
    <mergeCell ref="I83:I84"/>
    <mergeCell ref="I85:I86"/>
    <mergeCell ref="I87:I88"/>
    <mergeCell ref="I89:I90"/>
    <mergeCell ref="G89:H89"/>
    <mergeCell ref="G87:H87"/>
    <mergeCell ref="G85:H85"/>
    <mergeCell ref="G83:H83"/>
    <mergeCell ref="G81:H81"/>
    <mergeCell ref="G79:H79"/>
    <mergeCell ref="G77:H77"/>
    <mergeCell ref="E89:F89"/>
    <mergeCell ref="E87:F87"/>
    <mergeCell ref="E85:F85"/>
    <mergeCell ref="E83:F83"/>
    <mergeCell ref="E81:F81"/>
    <mergeCell ref="E79:F79"/>
    <mergeCell ref="E77:F77"/>
    <mergeCell ref="E75:F75"/>
    <mergeCell ref="E73:F73"/>
    <mergeCell ref="G73:H73"/>
    <mergeCell ref="G75:H75"/>
    <mergeCell ref="E71:F71"/>
    <mergeCell ref="G71:H71"/>
    <mergeCell ref="G69:H69"/>
    <mergeCell ref="E69:F69"/>
    <mergeCell ref="E67:F67"/>
    <mergeCell ref="G67:H67"/>
    <mergeCell ref="E65:F65"/>
    <mergeCell ref="G65:H65"/>
    <mergeCell ref="E63:F63"/>
    <mergeCell ref="E61:F61"/>
    <mergeCell ref="E59:F59"/>
    <mergeCell ref="E57:F57"/>
    <mergeCell ref="E55:F55"/>
    <mergeCell ref="E53:F53"/>
    <mergeCell ref="E51:F51"/>
    <mergeCell ref="G51:H51"/>
    <mergeCell ref="G53:H53"/>
    <mergeCell ref="G55:H55"/>
    <mergeCell ref="G57:H57"/>
    <mergeCell ref="G59:H59"/>
    <mergeCell ref="G61:H61"/>
    <mergeCell ref="G63:H63"/>
    <mergeCell ref="J53:K53"/>
    <mergeCell ref="J55:K55"/>
    <mergeCell ref="L51:M51"/>
    <mergeCell ref="O51:P51"/>
    <mergeCell ref="L53:M53"/>
    <mergeCell ref="L55:M55"/>
    <mergeCell ref="L57:M57"/>
    <mergeCell ref="J57:K57"/>
    <mergeCell ref="J59:K59"/>
    <mergeCell ref="O53:P53"/>
    <mergeCell ref="J61:K61"/>
    <mergeCell ref="L61:M61"/>
    <mergeCell ref="L59:M59"/>
    <mergeCell ref="L63:M63"/>
    <mergeCell ref="J63:K63"/>
    <mergeCell ref="J65:K65"/>
    <mergeCell ref="J67:K67"/>
    <mergeCell ref="L67:M67"/>
    <mergeCell ref="L65:M65"/>
    <mergeCell ref="Q53:R53"/>
    <mergeCell ref="Q51:R51"/>
    <mergeCell ref="Q55:R55"/>
    <mergeCell ref="O55:P55"/>
    <mergeCell ref="O57:P57"/>
    <mergeCell ref="O59:P59"/>
    <mergeCell ref="Q59:R59"/>
    <mergeCell ref="Q57:R57"/>
    <mergeCell ref="Q61:R61"/>
    <mergeCell ref="O61:P61"/>
    <mergeCell ref="O63:P63"/>
    <mergeCell ref="Q63:R63"/>
    <mergeCell ref="Q65:R65"/>
    <mergeCell ref="O65:P65"/>
    <mergeCell ref="Q67:R67"/>
    <mergeCell ref="Q69:R69"/>
    <mergeCell ref="Q71:R71"/>
    <mergeCell ref="Q73:R73"/>
    <mergeCell ref="Q75:R75"/>
    <mergeCell ref="Q77:R77"/>
    <mergeCell ref="Q79:R79"/>
    <mergeCell ref="Q81:R81"/>
    <mergeCell ref="Q83:R83"/>
    <mergeCell ref="Q85:R85"/>
    <mergeCell ref="O67:P67"/>
    <mergeCell ref="O69:P69"/>
    <mergeCell ref="O71:P71"/>
    <mergeCell ref="O73:P73"/>
    <mergeCell ref="O75:P75"/>
    <mergeCell ref="O77:P77"/>
    <mergeCell ref="O79:P79"/>
    <mergeCell ref="O81:P81"/>
    <mergeCell ref="O83:P83"/>
    <mergeCell ref="O85:P85"/>
    <mergeCell ref="L69:M69"/>
    <mergeCell ref="J69:K69"/>
    <mergeCell ref="J71:K71"/>
    <mergeCell ref="J73:K73"/>
    <mergeCell ref="J75:K75"/>
    <mergeCell ref="L75:M75"/>
    <mergeCell ref="L73:M73"/>
    <mergeCell ref="L71:M71"/>
    <mergeCell ref="L77:M77"/>
    <mergeCell ref="L79:M79"/>
    <mergeCell ref="L81:M81"/>
    <mergeCell ref="L83:M83"/>
    <mergeCell ref="J77:K77"/>
    <mergeCell ref="J79:K79"/>
    <mergeCell ref="J81:K81"/>
    <mergeCell ref="J83:K83"/>
    <mergeCell ref="J85:K85"/>
    <mergeCell ref="L85:M85"/>
    <mergeCell ref="N69:N70"/>
    <mergeCell ref="N71:N72"/>
    <mergeCell ref="N73:N74"/>
    <mergeCell ref="N75:N76"/>
    <mergeCell ref="N77:N78"/>
    <mergeCell ref="N79:N80"/>
    <mergeCell ref="N81:N82"/>
    <mergeCell ref="N47:N48"/>
    <mergeCell ref="N49:N50"/>
    <mergeCell ref="N51:N52"/>
    <mergeCell ref="N53:N54"/>
    <mergeCell ref="N55:N56"/>
    <mergeCell ref="N57:N58"/>
    <mergeCell ref="N59:N60"/>
    <mergeCell ref="N61:N62"/>
    <mergeCell ref="N63:N64"/>
    <mergeCell ref="N83:N84"/>
    <mergeCell ref="N85:N86"/>
    <mergeCell ref="S47:S48"/>
    <mergeCell ref="S49:S50"/>
    <mergeCell ref="S51:S52"/>
    <mergeCell ref="S53:S54"/>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N65:N66"/>
    <mergeCell ref="N67:N68"/>
    <mergeCell ref="S87:S88"/>
    <mergeCell ref="S89:S90"/>
    <mergeCell ref="N89:N90"/>
    <mergeCell ref="N87:N88"/>
    <mergeCell ref="O87:P87"/>
    <mergeCell ref="O89:P89"/>
    <mergeCell ref="J87:K87"/>
    <mergeCell ref="J89:K89"/>
    <mergeCell ref="L89:M89"/>
    <mergeCell ref="L87:M87"/>
    <mergeCell ref="Q89:R89"/>
    <mergeCell ref="Q87:R87"/>
    <mergeCell ref="S17:S18"/>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T89:U89"/>
    <mergeCell ref="T87:U87"/>
    <mergeCell ref="T85:U85"/>
    <mergeCell ref="T83:U83"/>
    <mergeCell ref="T81:U81"/>
    <mergeCell ref="T79:U79"/>
    <mergeCell ref="T77:U77"/>
    <mergeCell ref="T75:U75"/>
    <mergeCell ref="T73:U73"/>
    <mergeCell ref="T71:U71"/>
    <mergeCell ref="T69:U69"/>
    <mergeCell ref="T67:U67"/>
    <mergeCell ref="T65:U65"/>
    <mergeCell ref="T63:U63"/>
    <mergeCell ref="T61:U61"/>
    <mergeCell ref="T59:U59"/>
    <mergeCell ref="T57:U57"/>
    <mergeCell ref="T55:U55"/>
    <mergeCell ref="T53:U53"/>
    <mergeCell ref="T51:U51"/>
    <mergeCell ref="T49:U49"/>
    <mergeCell ref="T47:U47"/>
    <mergeCell ref="T45:U45"/>
    <mergeCell ref="T43:U43"/>
    <mergeCell ref="T41:U41"/>
    <mergeCell ref="T39:U39"/>
    <mergeCell ref="T37:U37"/>
    <mergeCell ref="T35:U35"/>
    <mergeCell ref="T33:U33"/>
    <mergeCell ref="T31:U31"/>
    <mergeCell ref="T29:U29"/>
    <mergeCell ref="T27:U27"/>
    <mergeCell ref="T25:U25"/>
    <mergeCell ref="T23:U23"/>
    <mergeCell ref="T21:U21"/>
    <mergeCell ref="T19:U19"/>
    <mergeCell ref="T17:U17"/>
    <mergeCell ref="T15:U15"/>
    <mergeCell ref="T13:U13"/>
    <mergeCell ref="T11:U11"/>
    <mergeCell ref="V9:W9"/>
    <mergeCell ref="V11:W11"/>
    <mergeCell ref="V13:W13"/>
    <mergeCell ref="V15:W15"/>
    <mergeCell ref="V17:W17"/>
    <mergeCell ref="V19:W19"/>
    <mergeCell ref="V21:W21"/>
    <mergeCell ref="V23:W23"/>
    <mergeCell ref="V25:W25"/>
    <mergeCell ref="V27:W27"/>
    <mergeCell ref="V29:W29"/>
    <mergeCell ref="V31:W31"/>
    <mergeCell ref="V33:W33"/>
    <mergeCell ref="V35:W35"/>
    <mergeCell ref="V67:W67"/>
    <mergeCell ref="V69:W69"/>
    <mergeCell ref="V71:W71"/>
    <mergeCell ref="V37:W37"/>
    <mergeCell ref="V39:W39"/>
    <mergeCell ref="V41:W41"/>
    <mergeCell ref="V43:W43"/>
    <mergeCell ref="V45:W45"/>
    <mergeCell ref="V47:W47"/>
    <mergeCell ref="V49:W49"/>
    <mergeCell ref="V51:W51"/>
    <mergeCell ref="V53:W53"/>
    <mergeCell ref="X89:X90"/>
    <mergeCell ref="V81:W81"/>
    <mergeCell ref="V83:W83"/>
    <mergeCell ref="V85:W85"/>
    <mergeCell ref="V87:W87"/>
    <mergeCell ref="V89:W89"/>
    <mergeCell ref="X49:X50"/>
    <mergeCell ref="X47:X48"/>
    <mergeCell ref="X87:X88"/>
    <mergeCell ref="X85:X86"/>
    <mergeCell ref="V73:W73"/>
    <mergeCell ref="V75:W75"/>
    <mergeCell ref="V77:W77"/>
    <mergeCell ref="V79:W79"/>
    <mergeCell ref="X83:X84"/>
    <mergeCell ref="X81:X82"/>
    <mergeCell ref="X79:X80"/>
    <mergeCell ref="X77:X78"/>
    <mergeCell ref="X75:X76"/>
    <mergeCell ref="X73:X74"/>
    <mergeCell ref="V55:W55"/>
    <mergeCell ref="V57:W57"/>
    <mergeCell ref="V59:W59"/>
    <mergeCell ref="V61:W61"/>
    <mergeCell ref="X35:X36"/>
    <mergeCell ref="X69:X70"/>
    <mergeCell ref="X67:X68"/>
    <mergeCell ref="X65:X66"/>
    <mergeCell ref="X63:X64"/>
    <mergeCell ref="X61:X62"/>
    <mergeCell ref="X59:X60"/>
    <mergeCell ref="X57:X58"/>
    <mergeCell ref="X55:X56"/>
    <mergeCell ref="X53:X54"/>
    <mergeCell ref="X11:X12"/>
    <mergeCell ref="X9:X10"/>
    <mergeCell ref="X7:X8"/>
    <mergeCell ref="Y7:Y8"/>
    <mergeCell ref="Y9:Y10"/>
    <mergeCell ref="Y11:Y12"/>
    <mergeCell ref="Y13:Y14"/>
    <mergeCell ref="Y15:Y16"/>
    <mergeCell ref="Y17:Y18"/>
    <mergeCell ref="X17:X18"/>
    <mergeCell ref="A25:A26"/>
    <mergeCell ref="A27:A28"/>
    <mergeCell ref="A29:A30"/>
    <mergeCell ref="A31:A32"/>
    <mergeCell ref="A33:A34"/>
    <mergeCell ref="A35:A36"/>
    <mergeCell ref="A37:A38"/>
    <mergeCell ref="Y19:Y20"/>
    <mergeCell ref="Y21:Y22"/>
    <mergeCell ref="Y23:Y24"/>
    <mergeCell ref="Y25:Y26"/>
    <mergeCell ref="Y27:Y28"/>
    <mergeCell ref="Y29:Y30"/>
    <mergeCell ref="Y31:Y32"/>
    <mergeCell ref="Y33:Y34"/>
    <mergeCell ref="Y35:Y36"/>
    <mergeCell ref="X33:X34"/>
    <mergeCell ref="X31:X32"/>
    <mergeCell ref="X29:X30"/>
    <mergeCell ref="X27:X28"/>
    <mergeCell ref="X25:X26"/>
    <mergeCell ref="X23:X24"/>
    <mergeCell ref="X21:X22"/>
    <mergeCell ref="X19:X20"/>
    <mergeCell ref="A7:A8"/>
    <mergeCell ref="A9:A10"/>
    <mergeCell ref="A11:A12"/>
    <mergeCell ref="A13:A14"/>
    <mergeCell ref="A15:A16"/>
    <mergeCell ref="A17:A18"/>
    <mergeCell ref="A19:A20"/>
    <mergeCell ref="A21:A22"/>
    <mergeCell ref="A23:A24"/>
    <mergeCell ref="A51:A52"/>
    <mergeCell ref="A53:A54"/>
    <mergeCell ref="A55:A56"/>
    <mergeCell ref="X51:X52"/>
    <mergeCell ref="A75:A76"/>
    <mergeCell ref="A77:A78"/>
    <mergeCell ref="A79:A80"/>
    <mergeCell ref="A81:A82"/>
    <mergeCell ref="Y37:Y38"/>
    <mergeCell ref="Y39:Y40"/>
    <mergeCell ref="Y41:Y42"/>
    <mergeCell ref="Y43:Y44"/>
    <mergeCell ref="Y45:Y46"/>
    <mergeCell ref="Y47:Y48"/>
    <mergeCell ref="Y49:Y50"/>
    <mergeCell ref="Y51:Y52"/>
    <mergeCell ref="X45:X46"/>
    <mergeCell ref="X43:X44"/>
    <mergeCell ref="X41:X42"/>
    <mergeCell ref="X39:X40"/>
    <mergeCell ref="X37:X38"/>
    <mergeCell ref="X71:X72"/>
    <mergeCell ref="V63:W63"/>
    <mergeCell ref="V65:W65"/>
    <mergeCell ref="Y83:Y84"/>
    <mergeCell ref="Y85:Y86"/>
    <mergeCell ref="Y87:Y88"/>
    <mergeCell ref="Y53:Y54"/>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A83:A84"/>
    <mergeCell ref="A85:A86"/>
    <mergeCell ref="A87:A88"/>
    <mergeCell ref="A89:A90"/>
    <mergeCell ref="Z7:Z8"/>
    <mergeCell ref="AA7:AA8"/>
    <mergeCell ref="AA9:AA10"/>
    <mergeCell ref="N45:N46"/>
    <mergeCell ref="A57:A58"/>
    <mergeCell ref="A59:A60"/>
    <mergeCell ref="A61:A62"/>
    <mergeCell ref="A63:A64"/>
    <mergeCell ref="A65:A66"/>
    <mergeCell ref="A67:A68"/>
    <mergeCell ref="A69:A70"/>
    <mergeCell ref="A71:A72"/>
    <mergeCell ref="A73:A74"/>
    <mergeCell ref="A39:A40"/>
    <mergeCell ref="A41:A42"/>
    <mergeCell ref="A43:A44"/>
    <mergeCell ref="A45:A46"/>
    <mergeCell ref="A47:A48"/>
    <mergeCell ref="A49:A50"/>
    <mergeCell ref="Y89:Y90"/>
  </mergeCells>
  <conditionalFormatting sqref="E9 E7 E11 E13 E15 E17 E19 E21 E23 E25 E27 E29 E31 E33 E35 J7 J9 J11 J13 J15 J17 J19 J21 J23 J25 J27 J29 J31 J33 J35 O7 O9 O11 O13 O15 O17 O19 O21 O23 O25 O27 O29 O33 O31 O35 E37 E39 E41 E43 J39 J37 J43 J41 O37 O39 O41 O43 E45 E47 E49 J45 J47 J49 O45 O47 O49 E89 E87 E85 E83 E81 E79 E77 E75 E73 E71 E69 E67 E65 E63 E61 E59 E57 E55 E53 E51 J51 J53 J55 O51 J57 J59 J61 J63 J65 J67 O53 O55 O57 O59 O61 O63 O65 O67 O69 O71 O73 O75 O77 O79 O81 O83 O85 J69 J71 J73 J75 J77 J79 J81 J83 J85 J87 J89 O87 O89 T89 T87 T85 T81 T83 T79 T77 T75 T73 T71 T69 T67 T65 T63 T61 T59 T57 T55 T53 T51 T49 T47 T45 T43 T41 T39 T37 T35 T33 T31 T29 T27 T25 T23 T21 T19 T17 T15 T13 T11 T9 T7">
    <cfRule type="colorScale" priority="171">
      <colorScale>
        <cfvo type="min"/>
        <cfvo type="max"/>
        <color theme="9" tint="0.79998168889431442"/>
        <color theme="9" tint="-0.249977111117893"/>
      </colorScale>
    </cfRule>
  </conditionalFormatting>
  <conditionalFormatting sqref="G9 G7 G11 G17 G15 G13 G19 G21 G23 G25 G29 G27 G31 G33 G35 L25 L7 L9 L11 L13 L15 L17 L19 L21 L23 L27 L29 L31 L33 L35 Q7 Q9 Q11 Q13 Q17 Q15 Q19 Q21 Q23 Q25 Q27 Q29 Q31 Q33 Q35 G39 G37 G41 G43 L41 L43 L39 L37 Q39 Q37 Q41 Q43 G45 G47 G49 L49 L47 L45 Q45 Q47 Q49 G89 G87 G85 G83 G81 G79 G77 G73 G75 G71 G69 G51 G53 G55 G57 G59 G61 G63 G65 G67 L51 L53 L55 L57 L61 L59 L63 L67 L65 Q53 Q51 Q55 Q59 Q57 Q61 Q63 Q65 Q67 Q69 Q71 Q73 Q75 Q77 Q79 Q81 Q83 Q85 L69 L75 L73 L71 L77 L79 L81 L83 L85 L89 L87 Q89 Q87 V7 V9 V11 V13 V15 V17 V19 V21 V23 V25 V27 V29 V31 V33 V35 V37 V39 V41 V43 V45 V47 V49 V51 V53 V55 V57 V59 V61 V63 V65 V67 V69 V71 V73 V75 V77 V79 V81 V83 V85 V87 V89">
    <cfRule type="colorScale" priority="3">
      <colorScale>
        <cfvo type="min"/>
        <cfvo type="max"/>
        <color theme="4" tint="0.59999389629810485"/>
        <color theme="4" tint="-0.249977111117893"/>
      </colorScale>
    </cfRule>
  </conditionalFormatting>
  <pageMargins left="0.7" right="0.7" top="0.75" bottom="0.75" header="0.3" footer="0.3"/>
  <pageSetup paperSize="8" scale="42" fitToHeight="0" orientation="landscape" r:id="rId1"/>
  <ignoredErrors>
    <ignoredError sqref="E8 E10 E14 E12 E16 E18 E22 E20 E24 E28 E26 E30 E34 E32 G8 G10 G12 G14 G16 G18 G20 G22 G24 G26 G28 G30 G32 G34 G36 G38 G40 G42 E36 E38 E40 E42 E44 G44 J8 J10 J12 J14 J16 J18 J20 J22 J24 J26 J28 J30 J32 J34 J36 J38 J40 J42 J44 L8 L10 L12 L14 L16 L18 L20 L22 L24 L26 L28 L30 L32 L34 L36 L38 L40 L42 L44 O8 O10 O12 O14 O16 O18 O20 O22 O24 O26 O28 O30 O32 O34 O36 O38 O40 O42 O44 Q44 Q42 Q40 Q38 Q36 Q34 Q32 Q30 Q28 Q26 Q24 Q22 Q20 Q18 Q16 Q14 Q12 Q10 Q8 T8 T10 T12 T14 T16 T18 T20 T22 T26 T24 T28 T30 T32 T34 T36 T38 T40 T42 T44 V8 V10 V12 V14 V16 V18 V20 V22 V24 V26 V28 V30 V32 V34 V36 V38 V40 V42 V44 E46 E48 E50 E52 E54 E56 E58 E60 E62 E64 E66 E68 G46 G48 G50 G52 G54 G56 G58 G60 G62 G64 G66 G68 G70 G72 G74 G76 G78 G80 G82 G84 G86 G88 G90 E90 E88 E86 E84 E82 E80 E78 E76 E74 E72 E70 J46 J48 J50 J52 J54 J56 J58 J60 J62 J64 J66 J68 J70 J72 J74 J76 J78 J82 J80 J84 J86 L46 L48 L50 L52 L54 L56 L58 L60 L62 L64 L66 L68 L70 L72 L74 L76 L78 O46 O48 O50 O52 O54 O56 O58 O60 O62 O64 O66 O68 O70 O72 O74 O76 O78 Q46 Q48 Q50 Q52 Q54 Q56 Q58 Q60 Q62 Q64 Q66 Q68 Q70 Q72 Q74 Q76 Q78 T46 T48 T50 T52 T54 T56 T58 T60 T62 T64 T66 T68 T70 T72 T74 T76 T78 V46 V48 V50 V52 V54 V56 V58 V60 V62 V64 V66 V68 V70 V72 V74 V76 V78 V80 V82 V84 V86 V88 V90 T90 T88 T86 T84 T82 T80 Q80 Q82 Q84 Q86 Q88 Q90 O90 O88 O86 O84 O82 O80 L80 L82 L84 L86 L88 L90 J90 J8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4273" r:id="rId4" name="List Box 1">
              <controlPr defaultSize="0" autoLine="0" autoPict="0">
                <anchor moveWithCells="1">
                  <from>
                    <xdr:col>0</xdr:col>
                    <xdr:colOff>0</xdr:colOff>
                    <xdr:row>4</xdr:row>
                    <xdr:rowOff>0</xdr:rowOff>
                  </from>
                  <to>
                    <xdr:col>1</xdr:col>
                    <xdr:colOff>0</xdr:colOff>
                    <xdr:row>7</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id="{AA06C2CF-B279-465C-B52C-ED0FD3402BF8}">
            <xm:f>NOT(ISERROR(SEARCH("-",E7)))</xm:f>
            <xm:f>"-"</xm:f>
            <x14:dxf>
              <fill>
                <patternFill>
                  <bgColor theme="0" tint="-4.9989318521683403E-2"/>
                </patternFill>
              </fill>
            </x14:dxf>
          </x14:cfRule>
          <xm:sqref>E7 E9 E11 E13 E15 E17 E19 E21 E23 E25 E27 E29 E31 E33 E35 J7 J9 J11 J13 J15 J17 J19 J21 J23 J25 J27 J29 J31 J33 J35 O7 O9 O11 O13 O15 O17 O19 O21 O23 O25 O27 O29 O33 O31 O35 E37 E39 E41 E43 J39 J37 J43 J41 O37 O39 O41 O43 E45 E47 E49 J45 J47 J49 O45 O47 O49 E89 E87 E85 E83 E81 E79 E77 E75 E73 E71 E69 E67 E65 E63 E61 E59 E57 E55 E53 E51 J51 J53 J55 O51 J57 J59 J61 J63 J65 J67 O53 O55 O57 O59 O61 O63 O65 O67 O69 O71 O73 O75 O77 O79 O81 O83 O85 J69 J71 J73 J75 J77 J79 J81 J83 J85 J87 J89 O87 O89 T89 T87 T85 T81 T83 T79 T77 T75 T73 T71 T69 T67 T65 T63 T61 T59 T57 T55 T53 T51 T49 T47 T45 T43 T41 T39 T37 T35 T33 T31 T29 T27 T25 T23 T21 T19 T17 T15 T13 T11 T9 T7</xm:sqref>
        </x14:conditionalFormatting>
        <x14:conditionalFormatting xmlns:xm="http://schemas.microsoft.com/office/excel/2006/main">
          <x14:cfRule type="containsText" priority="2" operator="containsText" id="{CE028475-74B5-46F3-896B-03B314F43803}">
            <xm:f>NOT(ISERROR(SEARCH("-",G7)))</xm:f>
            <xm:f>"-"</xm:f>
            <x14:dxf>
              <fill>
                <patternFill>
                  <bgColor theme="0" tint="-0.14996795556505021"/>
                </patternFill>
              </fill>
            </x14:dxf>
          </x14:cfRule>
          <xm:sqref>G7 G9 G11 G17 G15 G13 G19 G21 G23 G25 G29 G27 G31 G33 G35 L25 L7 L9 L11 L13 L15 L17 L19 L21 L23 L27 L29 L31 L33 L35 Q7 Q9 Q11 Q13 Q17 Q15 Q19 Q21 Q23 Q25 Q27 Q29 Q31 Q33 Q35 G39 G37 G41 G43 L41 L43 L39 L37 Q39 Q37 Q41 Q43 G45 G47 G49 L49 L47 L45 Q45 Q47 Q49 G89 G87 G85 G83 G81 G79 G77 G73 G75 G71 G69 G51 G53 G55 G57 G59 G61 G63 G65 G67 L51 L53 L55 L57 L61 L59 L63 L67 L65 Q53 Q51 Q55 Q59 Q57 Q61 Q63 Q65 Q67 Q69 Q71 Q73 Q75 Q77 Q79 Q81 Q83 Q85 L69 L75 L73 L71 L77 L79 L81 L83 L85 L89 L87 Q89 Q87 V7 V9 V11 V13 V15 V17 V19 V21 V23 V25 V27 V29 V31 V33 V35 V37 V39 V41 V43 V45 V47 V49 V51 V53 V55 V57 V59 V61 V63 V65 V67 V69 V71 V73 V75 V77 V79 V81 V83 V85 V87 V89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H13"/>
  <sheetViews>
    <sheetView workbookViewId="0">
      <selection activeCell="C18" sqref="C18"/>
    </sheetView>
  </sheetViews>
  <sheetFormatPr defaultRowHeight="15" x14ac:dyDescent="0.25"/>
  <cols>
    <col min="1" max="1" width="30.28515625" style="25" customWidth="1"/>
    <col min="2" max="2" width="16.5703125" style="25" bestFit="1" customWidth="1"/>
    <col min="3" max="3" width="23" style="25" bestFit="1" customWidth="1"/>
    <col min="4" max="4" width="20.140625" style="25" bestFit="1" customWidth="1"/>
    <col min="5" max="5" width="13.140625" style="25" customWidth="1"/>
    <col min="6" max="6" width="14.42578125" style="25" bestFit="1" customWidth="1"/>
    <col min="7" max="7" width="15.28515625" style="25" bestFit="1" customWidth="1"/>
    <col min="8" max="8" width="16.140625" style="25" customWidth="1"/>
    <col min="9" max="9" width="11.140625" style="25" bestFit="1" customWidth="1"/>
    <col min="10" max="16384" width="9.140625" style="25"/>
  </cols>
  <sheetData>
    <row r="1" spans="1:8" x14ac:dyDescent="0.25">
      <c r="B1" s="25" t="s">
        <v>118</v>
      </c>
      <c r="C1" s="25" t="s">
        <v>119</v>
      </c>
      <c r="D1" s="25" t="s">
        <v>80</v>
      </c>
      <c r="E1" s="25" t="s">
        <v>80</v>
      </c>
      <c r="F1" s="25" t="s">
        <v>80</v>
      </c>
      <c r="G1" s="25" t="s">
        <v>80</v>
      </c>
      <c r="H1" s="25" t="s">
        <v>80</v>
      </c>
    </row>
    <row r="2" spans="1:8" ht="60" x14ac:dyDescent="0.25">
      <c r="B2" s="25" t="s">
        <v>80</v>
      </c>
      <c r="C2" s="25" t="s">
        <v>80</v>
      </c>
      <c r="D2" s="27" t="s">
        <v>0</v>
      </c>
      <c r="E2" s="27" t="s">
        <v>1</v>
      </c>
      <c r="F2" s="27" t="s">
        <v>2</v>
      </c>
      <c r="G2" s="27" t="s">
        <v>3</v>
      </c>
      <c r="H2" s="28" t="s">
        <v>123</v>
      </c>
    </row>
    <row r="3" spans="1:8" x14ac:dyDescent="0.25">
      <c r="B3" s="25" t="s">
        <v>82</v>
      </c>
      <c r="C3" s="25" t="s">
        <v>80</v>
      </c>
      <c r="D3" s="25" t="s">
        <v>63</v>
      </c>
      <c r="E3" s="25" t="s">
        <v>80</v>
      </c>
      <c r="F3" s="25" t="s">
        <v>80</v>
      </c>
      <c r="G3" s="25" t="s">
        <v>80</v>
      </c>
      <c r="H3" s="25" t="s">
        <v>80</v>
      </c>
    </row>
    <row r="4" spans="1:8" x14ac:dyDescent="0.25">
      <c r="B4" s="25" t="s">
        <v>181</v>
      </c>
      <c r="C4" s="25" t="s">
        <v>64</v>
      </c>
      <c r="D4" s="25" t="s">
        <v>66</v>
      </c>
      <c r="E4" s="25" t="s">
        <v>67</v>
      </c>
      <c r="F4" s="25" t="s">
        <v>68</v>
      </c>
      <c r="G4" s="25" t="s">
        <v>69</v>
      </c>
      <c r="H4" s="25" t="s">
        <v>70</v>
      </c>
    </row>
    <row r="5" spans="1:8" x14ac:dyDescent="0.25">
      <c r="A5" s="26" t="str">
        <f>CONCATENATE(B5,C5)</f>
        <v>East MidlandsMalignant</v>
      </c>
      <c r="B5" s="102" t="s">
        <v>160</v>
      </c>
      <c r="C5" s="102" t="s">
        <v>64</v>
      </c>
      <c r="D5" s="102">
        <v>18932</v>
      </c>
      <c r="E5" s="102">
        <v>11194</v>
      </c>
      <c r="F5" s="102">
        <v>5008</v>
      </c>
      <c r="G5" s="102">
        <v>6329</v>
      </c>
      <c r="H5" s="102">
        <v>41463</v>
      </c>
    </row>
    <row r="6" spans="1:8" x14ac:dyDescent="0.25">
      <c r="A6" s="26" t="str">
        <f t="shared" ref="A6:A13" si="0">CONCATENATE(B6,C6)</f>
        <v>East of EnglandMalignant</v>
      </c>
      <c r="B6" s="102" t="s">
        <v>162</v>
      </c>
      <c r="C6" s="102" t="s">
        <v>64</v>
      </c>
      <c r="D6" s="102">
        <v>29957</v>
      </c>
      <c r="E6" s="102">
        <v>14754</v>
      </c>
      <c r="F6" s="102">
        <v>409</v>
      </c>
      <c r="G6" s="102">
        <v>4896</v>
      </c>
      <c r="H6" s="102">
        <v>50016</v>
      </c>
    </row>
    <row r="7" spans="1:8" x14ac:dyDescent="0.25">
      <c r="A7" s="26" t="str">
        <f t="shared" si="0"/>
        <v>LondonMalignant</v>
      </c>
      <c r="B7" s="102" t="s">
        <v>116</v>
      </c>
      <c r="C7" s="102" t="s">
        <v>64</v>
      </c>
      <c r="D7" s="102">
        <v>46800</v>
      </c>
      <c r="E7" s="102">
        <v>1605</v>
      </c>
      <c r="F7" s="102">
        <v>1255</v>
      </c>
      <c r="G7" s="102">
        <v>6007</v>
      </c>
      <c r="H7" s="102">
        <v>55667</v>
      </c>
    </row>
    <row r="8" spans="1:8" x14ac:dyDescent="0.25">
      <c r="A8" s="26" t="str">
        <f t="shared" si="0"/>
        <v>North EastMalignant</v>
      </c>
      <c r="B8" s="102" t="s">
        <v>164</v>
      </c>
      <c r="C8" s="102" t="s">
        <v>64</v>
      </c>
      <c r="D8" s="102">
        <v>15302</v>
      </c>
      <c r="E8" s="102">
        <v>7736</v>
      </c>
      <c r="F8" s="102">
        <v>2077</v>
      </c>
      <c r="G8" s="102">
        <v>3044</v>
      </c>
      <c r="H8" s="102">
        <v>28159</v>
      </c>
    </row>
    <row r="9" spans="1:8" x14ac:dyDescent="0.25">
      <c r="A9" s="26" t="str">
        <f t="shared" si="0"/>
        <v>North WestMalignant</v>
      </c>
      <c r="B9" s="102" t="s">
        <v>166</v>
      </c>
      <c r="C9" s="102" t="s">
        <v>64</v>
      </c>
      <c r="D9" s="102">
        <v>43836</v>
      </c>
      <c r="E9" s="102">
        <v>15967</v>
      </c>
      <c r="F9" s="102">
        <v>2518</v>
      </c>
      <c r="G9" s="102">
        <v>6704</v>
      </c>
      <c r="H9" s="102">
        <v>69025</v>
      </c>
    </row>
    <row r="10" spans="1:8" x14ac:dyDescent="0.25">
      <c r="A10" s="26" t="str">
        <f t="shared" si="0"/>
        <v>South EastMalignant</v>
      </c>
      <c r="B10" s="102" t="s">
        <v>168</v>
      </c>
      <c r="C10" s="102" t="s">
        <v>64</v>
      </c>
      <c r="D10" s="102">
        <v>45450</v>
      </c>
      <c r="E10" s="102">
        <v>19049</v>
      </c>
      <c r="F10" s="102">
        <v>1348</v>
      </c>
      <c r="G10" s="102">
        <v>7746</v>
      </c>
      <c r="H10" s="102">
        <v>73593</v>
      </c>
    </row>
    <row r="11" spans="1:8" x14ac:dyDescent="0.25">
      <c r="A11" s="26" t="str">
        <f t="shared" si="0"/>
        <v>South WestMalignant</v>
      </c>
      <c r="B11" s="102" t="s">
        <v>170</v>
      </c>
      <c r="C11" s="102" t="s">
        <v>64</v>
      </c>
      <c r="D11" s="102">
        <v>25155</v>
      </c>
      <c r="E11" s="102">
        <v>21738</v>
      </c>
      <c r="F11" s="102">
        <v>1178</v>
      </c>
      <c r="G11" s="102">
        <v>4858</v>
      </c>
      <c r="H11" s="102">
        <v>52929</v>
      </c>
    </row>
    <row r="12" spans="1:8" x14ac:dyDescent="0.25">
      <c r="A12" s="26" t="str">
        <f t="shared" si="0"/>
        <v>West MidlandsMalignant</v>
      </c>
      <c r="B12" s="102" t="s">
        <v>172</v>
      </c>
      <c r="C12" s="102" t="s">
        <v>64</v>
      </c>
      <c r="D12" s="102">
        <v>30367</v>
      </c>
      <c r="E12" s="102">
        <v>11805</v>
      </c>
      <c r="F12" s="102">
        <v>908</v>
      </c>
      <c r="G12" s="102">
        <v>3555</v>
      </c>
      <c r="H12" s="102">
        <v>46635</v>
      </c>
    </row>
    <row r="13" spans="1:8" x14ac:dyDescent="0.25">
      <c r="A13" s="26" t="str">
        <f t="shared" si="0"/>
        <v>Yorkshire and The HumberMalignant</v>
      </c>
      <c r="B13" s="102" t="s">
        <v>174</v>
      </c>
      <c r="C13" s="102" t="s">
        <v>64</v>
      </c>
      <c r="D13" s="102">
        <v>29323</v>
      </c>
      <c r="E13" s="102">
        <v>14669</v>
      </c>
      <c r="F13" s="102">
        <v>3957</v>
      </c>
      <c r="G13" s="102">
        <v>6181</v>
      </c>
      <c r="H13" s="102">
        <v>54130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sheetPr>
  <dimension ref="A1:H383"/>
  <sheetViews>
    <sheetView topLeftCell="A331" workbookViewId="0">
      <selection activeCell="A5" sqref="A5:H5"/>
    </sheetView>
  </sheetViews>
  <sheetFormatPr defaultRowHeight="15" x14ac:dyDescent="0.25"/>
  <cols>
    <col min="1" max="1" width="44.5703125" style="25" customWidth="1"/>
    <col min="2" max="2" width="18.5703125" style="25" customWidth="1"/>
    <col min="3" max="3" width="25.7109375" style="25" customWidth="1"/>
    <col min="4" max="4" width="21.140625" style="25" bestFit="1" customWidth="1"/>
    <col min="5" max="5" width="10.7109375" style="25" bestFit="1" customWidth="1"/>
    <col min="6" max="6" width="19.5703125" style="25" bestFit="1" customWidth="1"/>
    <col min="7" max="7" width="21.140625" style="25" bestFit="1" customWidth="1"/>
    <col min="8" max="8" width="28" style="25" bestFit="1" customWidth="1"/>
    <col min="9" max="16384" width="9.140625" style="25"/>
  </cols>
  <sheetData>
    <row r="1" spans="1:8" x14ac:dyDescent="0.25">
      <c r="B1" s="25" t="s">
        <v>118</v>
      </c>
      <c r="C1" s="25" t="s">
        <v>119</v>
      </c>
      <c r="D1" s="25" t="s">
        <v>80</v>
      </c>
      <c r="E1" s="25" t="s">
        <v>80</v>
      </c>
      <c r="F1" s="25" t="s">
        <v>80</v>
      </c>
      <c r="G1" s="25" t="s">
        <v>80</v>
      </c>
      <c r="H1" s="25" t="s">
        <v>80</v>
      </c>
    </row>
    <row r="2" spans="1:8" ht="75" x14ac:dyDescent="0.25">
      <c r="B2" s="25" t="s">
        <v>80</v>
      </c>
      <c r="C2" s="25" t="s">
        <v>80</v>
      </c>
      <c r="D2" s="27" t="s">
        <v>0</v>
      </c>
      <c r="E2" s="27" t="s">
        <v>1</v>
      </c>
      <c r="F2" s="27" t="s">
        <v>2</v>
      </c>
      <c r="G2" s="27" t="s">
        <v>3</v>
      </c>
      <c r="H2" s="28" t="s">
        <v>123</v>
      </c>
    </row>
    <row r="3" spans="1:8" x14ac:dyDescent="0.25">
      <c r="B3" s="25" t="s">
        <v>82</v>
      </c>
      <c r="D3" s="25" t="s">
        <v>63</v>
      </c>
    </row>
    <row r="4" spans="1:8" x14ac:dyDescent="0.25">
      <c r="B4" s="25" t="s">
        <v>117</v>
      </c>
      <c r="C4" s="25" t="s">
        <v>65</v>
      </c>
      <c r="D4" s="25" t="s">
        <v>66</v>
      </c>
      <c r="E4" s="25" t="s">
        <v>67</v>
      </c>
      <c r="F4" s="25" t="s">
        <v>68</v>
      </c>
      <c r="G4" s="25" t="s">
        <v>69</v>
      </c>
      <c r="H4" s="25" t="s">
        <v>70</v>
      </c>
    </row>
    <row r="5" spans="1:8" x14ac:dyDescent="0.25">
      <c r="A5" s="26" t="str">
        <f>CONCATENATE(B5,C5)</f>
        <v>East MidlandsBladder</v>
      </c>
      <c r="B5" s="103" t="s">
        <v>160</v>
      </c>
      <c r="C5" s="103" t="s">
        <v>14</v>
      </c>
      <c r="D5" s="103">
        <v>488</v>
      </c>
      <c r="E5" s="103">
        <v>313</v>
      </c>
      <c r="F5" s="103">
        <v>119</v>
      </c>
      <c r="G5" s="103">
        <v>124</v>
      </c>
      <c r="H5" s="103">
        <v>1044</v>
      </c>
    </row>
    <row r="6" spans="1:8" x14ac:dyDescent="0.25">
      <c r="A6" s="26" t="str">
        <f t="shared" ref="A6:A69" si="0">CONCATENATE(B6,C6)</f>
        <v>East MidlandsBladder (in situ)</v>
      </c>
      <c r="B6" s="103" t="s">
        <v>160</v>
      </c>
      <c r="C6" s="103" t="s">
        <v>176</v>
      </c>
      <c r="D6" s="103">
        <v>33</v>
      </c>
      <c r="E6" s="103">
        <v>13</v>
      </c>
      <c r="F6" s="103">
        <v>6</v>
      </c>
      <c r="G6" s="103">
        <v>23</v>
      </c>
      <c r="H6" s="103">
        <v>75</v>
      </c>
    </row>
    <row r="7" spans="1:8" x14ac:dyDescent="0.25">
      <c r="A7" s="26" t="str">
        <f t="shared" si="0"/>
        <v>East MidlandsBrain</v>
      </c>
      <c r="B7" s="103" t="s">
        <v>160</v>
      </c>
      <c r="C7" s="103" t="s">
        <v>15</v>
      </c>
      <c r="D7" s="103">
        <v>869</v>
      </c>
      <c r="E7" s="103">
        <v>364</v>
      </c>
      <c r="F7" s="103">
        <v>110</v>
      </c>
      <c r="G7" s="103">
        <v>901</v>
      </c>
      <c r="H7" s="103">
        <v>2244</v>
      </c>
    </row>
    <row r="8" spans="1:8" x14ac:dyDescent="0.25">
      <c r="A8" s="26" t="str">
        <f t="shared" si="0"/>
        <v>East MidlandsBreast</v>
      </c>
      <c r="B8" s="103" t="s">
        <v>160</v>
      </c>
      <c r="C8" s="103" t="s">
        <v>18</v>
      </c>
      <c r="D8" s="103">
        <v>698</v>
      </c>
      <c r="E8" s="103">
        <v>286</v>
      </c>
      <c r="F8" s="103">
        <v>115</v>
      </c>
      <c r="G8" s="103">
        <v>138</v>
      </c>
      <c r="H8" s="103">
        <v>1237</v>
      </c>
    </row>
    <row r="9" spans="1:8" x14ac:dyDescent="0.25">
      <c r="A9" s="26" t="str">
        <f t="shared" si="0"/>
        <v>East MidlandsBreast (in-situ)</v>
      </c>
      <c r="B9" s="103" t="s">
        <v>160</v>
      </c>
      <c r="C9" s="103" t="s">
        <v>19</v>
      </c>
      <c r="D9" s="103">
        <v>13</v>
      </c>
      <c r="E9" s="103">
        <v>6</v>
      </c>
      <c r="F9" s="103">
        <v>0</v>
      </c>
      <c r="G9" s="103">
        <v>8</v>
      </c>
      <c r="H9" s="103">
        <v>27</v>
      </c>
    </row>
    <row r="10" spans="1:8" x14ac:dyDescent="0.25">
      <c r="A10" s="26" t="str">
        <f t="shared" si="0"/>
        <v>East MidlandsCancer of Unknown Primary</v>
      </c>
      <c r="B10" s="103" t="s">
        <v>160</v>
      </c>
      <c r="C10" s="103" t="s">
        <v>20</v>
      </c>
      <c r="D10" s="103">
        <v>1578</v>
      </c>
      <c r="E10" s="103">
        <v>1037</v>
      </c>
      <c r="F10" s="103">
        <v>448</v>
      </c>
      <c r="G10" s="103">
        <v>312</v>
      </c>
      <c r="H10" s="103">
        <v>3375</v>
      </c>
    </row>
    <row r="11" spans="1:8" x14ac:dyDescent="0.25">
      <c r="A11" s="26" t="str">
        <f t="shared" si="0"/>
        <v>East MidlandsCervix</v>
      </c>
      <c r="B11" s="103" t="s">
        <v>160</v>
      </c>
      <c r="C11" s="103" t="s">
        <v>21</v>
      </c>
      <c r="D11" s="103">
        <v>102</v>
      </c>
      <c r="E11" s="103">
        <v>51</v>
      </c>
      <c r="F11" s="103">
        <v>15</v>
      </c>
      <c r="G11" s="103">
        <v>25</v>
      </c>
      <c r="H11" s="103">
        <v>193</v>
      </c>
    </row>
    <row r="12" spans="1:8" x14ac:dyDescent="0.25">
      <c r="A12" s="26" t="str">
        <f t="shared" si="0"/>
        <v>East MidlandsCervix (in-situ)</v>
      </c>
      <c r="B12" s="103" t="s">
        <v>160</v>
      </c>
      <c r="C12" s="103" t="s">
        <v>22</v>
      </c>
      <c r="D12" s="103">
        <v>59</v>
      </c>
      <c r="E12" s="103">
        <v>23</v>
      </c>
      <c r="F12" s="103">
        <v>15</v>
      </c>
      <c r="G12" s="103">
        <v>69</v>
      </c>
      <c r="H12" s="103">
        <v>166</v>
      </c>
    </row>
    <row r="13" spans="1:8" x14ac:dyDescent="0.25">
      <c r="A13" s="26" t="str">
        <f t="shared" si="0"/>
        <v>East MidlandsColorectal</v>
      </c>
      <c r="B13" s="103" t="s">
        <v>160</v>
      </c>
      <c r="C13" s="103" t="s">
        <v>23</v>
      </c>
      <c r="D13" s="103">
        <v>2601</v>
      </c>
      <c r="E13" s="103">
        <v>1691</v>
      </c>
      <c r="F13" s="103">
        <v>819</v>
      </c>
      <c r="G13" s="103">
        <v>471</v>
      </c>
      <c r="H13" s="103">
        <v>5582</v>
      </c>
    </row>
    <row r="14" spans="1:8" x14ac:dyDescent="0.25">
      <c r="A14" s="26" t="str">
        <f t="shared" si="0"/>
        <v>East MidlandsHead and neck - Larynx</v>
      </c>
      <c r="B14" s="103" t="s">
        <v>160</v>
      </c>
      <c r="C14" s="103" t="s">
        <v>177</v>
      </c>
      <c r="D14" s="103">
        <v>66</v>
      </c>
      <c r="E14" s="103">
        <v>11</v>
      </c>
      <c r="F14" s="103">
        <v>8</v>
      </c>
      <c r="G14" s="103">
        <v>33</v>
      </c>
      <c r="H14" s="103">
        <v>118</v>
      </c>
    </row>
    <row r="15" spans="1:8" x14ac:dyDescent="0.25">
      <c r="A15" s="26" t="str">
        <f t="shared" si="0"/>
        <v>East MidlandsHead and Neck - non specific</v>
      </c>
      <c r="B15" s="103" t="s">
        <v>160</v>
      </c>
      <c r="C15" s="103" t="s">
        <v>27</v>
      </c>
      <c r="D15" s="103">
        <v>21</v>
      </c>
      <c r="E15" s="103" t="s">
        <v>157</v>
      </c>
      <c r="F15" s="103" t="s">
        <v>157</v>
      </c>
      <c r="G15" s="103">
        <v>18</v>
      </c>
      <c r="H15" s="103">
        <v>44</v>
      </c>
    </row>
    <row r="16" spans="1:8" x14ac:dyDescent="0.25">
      <c r="A16" s="26" t="str">
        <f t="shared" si="0"/>
        <v>East MidlandsHead and neck - Oral cavity</v>
      </c>
      <c r="B16" s="103" t="s">
        <v>160</v>
      </c>
      <c r="C16" s="103" t="s">
        <v>24</v>
      </c>
      <c r="D16" s="103">
        <v>38</v>
      </c>
      <c r="E16" s="103">
        <v>7</v>
      </c>
      <c r="F16" s="103">
        <v>6</v>
      </c>
      <c r="G16" s="103">
        <v>26</v>
      </c>
      <c r="H16" s="103">
        <v>77</v>
      </c>
    </row>
    <row r="17" spans="1:8" x14ac:dyDescent="0.25">
      <c r="A17" s="26" t="str">
        <f t="shared" si="0"/>
        <v>East MidlandsHead and neck - Oropharynx</v>
      </c>
      <c r="B17" s="103" t="s">
        <v>160</v>
      </c>
      <c r="C17" s="103" t="s">
        <v>25</v>
      </c>
      <c r="D17" s="103">
        <v>27</v>
      </c>
      <c r="E17" s="103">
        <v>5</v>
      </c>
      <c r="F17" s="103">
        <v>7</v>
      </c>
      <c r="G17" s="103">
        <v>25</v>
      </c>
      <c r="H17" s="103">
        <v>64</v>
      </c>
    </row>
    <row r="18" spans="1:8" x14ac:dyDescent="0.25">
      <c r="A18" s="26" t="str">
        <f t="shared" si="0"/>
        <v>East MidlandsHead and neck - Other (excl. oral cavity, oropharynx, larynx &amp; thyroid)</v>
      </c>
      <c r="B18" s="103" t="s">
        <v>160</v>
      </c>
      <c r="C18" s="103" t="s">
        <v>28</v>
      </c>
      <c r="D18" s="103">
        <v>40</v>
      </c>
      <c r="E18" s="103">
        <v>15</v>
      </c>
      <c r="F18" s="103">
        <v>8</v>
      </c>
      <c r="G18" s="103">
        <v>25</v>
      </c>
      <c r="H18" s="103">
        <v>88</v>
      </c>
    </row>
    <row r="19" spans="1:8" x14ac:dyDescent="0.25">
      <c r="A19" s="26" t="str">
        <f t="shared" si="0"/>
        <v>East MidlandsHead and neck - Thyroid</v>
      </c>
      <c r="B19" s="103" t="s">
        <v>160</v>
      </c>
      <c r="C19" s="103" t="s">
        <v>178</v>
      </c>
      <c r="D19" s="103">
        <v>23</v>
      </c>
      <c r="E19" s="103">
        <v>13</v>
      </c>
      <c r="F19" s="103">
        <v>9</v>
      </c>
      <c r="G19" s="103">
        <v>25</v>
      </c>
      <c r="H19" s="103">
        <v>70</v>
      </c>
    </row>
    <row r="20" spans="1:8" x14ac:dyDescent="0.25">
      <c r="A20" s="26" t="str">
        <f t="shared" si="0"/>
        <v>East MidlandsHodgkin lymphoma</v>
      </c>
      <c r="B20" s="103" t="s">
        <v>160</v>
      </c>
      <c r="C20" s="103" t="s">
        <v>29</v>
      </c>
      <c r="D20" s="103">
        <v>60</v>
      </c>
      <c r="E20" s="103">
        <v>45</v>
      </c>
      <c r="F20" s="103">
        <v>23</v>
      </c>
      <c r="G20" s="103">
        <v>28</v>
      </c>
      <c r="H20" s="103">
        <v>156</v>
      </c>
    </row>
    <row r="21" spans="1:8" x14ac:dyDescent="0.25">
      <c r="A21" s="26" t="str">
        <f t="shared" si="0"/>
        <v>East MidlandsKidney</v>
      </c>
      <c r="B21" s="103" t="s">
        <v>160</v>
      </c>
      <c r="C21" s="103" t="s">
        <v>31</v>
      </c>
      <c r="D21" s="103">
        <v>614</v>
      </c>
      <c r="E21" s="103">
        <v>328</v>
      </c>
      <c r="F21" s="103">
        <v>118</v>
      </c>
      <c r="G21" s="103">
        <v>217</v>
      </c>
      <c r="H21" s="103">
        <v>1277</v>
      </c>
    </row>
    <row r="22" spans="1:8" x14ac:dyDescent="0.25">
      <c r="A22" s="26" t="str">
        <f t="shared" si="0"/>
        <v>East MidlandsLeukaemia: acute myeloid</v>
      </c>
      <c r="B22" s="103" t="s">
        <v>160</v>
      </c>
      <c r="C22" s="103" t="s">
        <v>33</v>
      </c>
      <c r="D22" s="103">
        <v>333</v>
      </c>
      <c r="E22" s="103">
        <v>289</v>
      </c>
      <c r="F22" s="103">
        <v>79</v>
      </c>
      <c r="G22" s="103">
        <v>213</v>
      </c>
      <c r="H22" s="103">
        <v>914</v>
      </c>
    </row>
    <row r="23" spans="1:8" x14ac:dyDescent="0.25">
      <c r="A23" s="26" t="str">
        <f t="shared" si="0"/>
        <v>East MidlandsLeukaemia: chronic lymphocytic</v>
      </c>
      <c r="B23" s="103" t="s">
        <v>160</v>
      </c>
      <c r="C23" s="103" t="s">
        <v>34</v>
      </c>
      <c r="D23" s="103">
        <v>221</v>
      </c>
      <c r="E23" s="103">
        <v>96</v>
      </c>
      <c r="F23" s="103">
        <v>39</v>
      </c>
      <c r="G23" s="103">
        <v>61</v>
      </c>
      <c r="H23" s="103">
        <v>417</v>
      </c>
    </row>
    <row r="24" spans="1:8" x14ac:dyDescent="0.25">
      <c r="A24" s="26" t="str">
        <f t="shared" si="0"/>
        <v>East MidlandsLeukaemia: other (all excluding AML and CLL)</v>
      </c>
      <c r="B24" s="103" t="s">
        <v>160</v>
      </c>
      <c r="C24" s="103" t="s">
        <v>35</v>
      </c>
      <c r="D24" s="103">
        <v>117</v>
      </c>
      <c r="E24" s="103">
        <v>132</v>
      </c>
      <c r="F24" s="103">
        <v>22</v>
      </c>
      <c r="G24" s="103">
        <v>105</v>
      </c>
      <c r="H24" s="103">
        <v>376</v>
      </c>
    </row>
    <row r="25" spans="1:8" x14ac:dyDescent="0.25">
      <c r="A25" s="26" t="str">
        <f t="shared" si="0"/>
        <v>East MidlandsLiver</v>
      </c>
      <c r="B25" s="103" t="s">
        <v>160</v>
      </c>
      <c r="C25" s="103" t="s">
        <v>179</v>
      </c>
      <c r="D25" s="103">
        <v>401</v>
      </c>
      <c r="E25" s="103">
        <v>355</v>
      </c>
      <c r="F25" s="103">
        <v>150</v>
      </c>
      <c r="G25" s="103">
        <v>166</v>
      </c>
      <c r="H25" s="103">
        <v>1072</v>
      </c>
    </row>
    <row r="26" spans="1:8" x14ac:dyDescent="0.25">
      <c r="A26" s="26" t="str">
        <f t="shared" si="0"/>
        <v>East MidlandsLung</v>
      </c>
      <c r="B26" s="103" t="s">
        <v>160</v>
      </c>
      <c r="C26" s="103" t="s">
        <v>37</v>
      </c>
      <c r="D26" s="103">
        <v>4423</v>
      </c>
      <c r="E26" s="103">
        <v>1967</v>
      </c>
      <c r="F26" s="103">
        <v>1081</v>
      </c>
      <c r="G26" s="103">
        <v>1270</v>
      </c>
      <c r="H26" s="103">
        <v>8741</v>
      </c>
    </row>
    <row r="27" spans="1:8" x14ac:dyDescent="0.25">
      <c r="A27" s="26" t="str">
        <f t="shared" si="0"/>
        <v>East MidlandsMelanoma</v>
      </c>
      <c r="B27" s="103" t="s">
        <v>160</v>
      </c>
      <c r="C27" s="103" t="s">
        <v>38</v>
      </c>
      <c r="D27" s="103">
        <v>81</v>
      </c>
      <c r="E27" s="103">
        <v>28</v>
      </c>
      <c r="F27" s="103">
        <v>14</v>
      </c>
      <c r="G27" s="103">
        <v>33</v>
      </c>
      <c r="H27" s="103">
        <v>156</v>
      </c>
    </row>
    <row r="28" spans="1:8" x14ac:dyDescent="0.25">
      <c r="A28" s="26" t="str">
        <f t="shared" si="0"/>
        <v>East MidlandsMeninges</v>
      </c>
      <c r="B28" s="103" t="s">
        <v>160</v>
      </c>
      <c r="C28" s="103" t="s">
        <v>16</v>
      </c>
      <c r="D28" s="103">
        <v>275</v>
      </c>
      <c r="E28" s="103">
        <v>95</v>
      </c>
      <c r="F28" s="103">
        <v>37</v>
      </c>
      <c r="G28" s="103">
        <v>194</v>
      </c>
      <c r="H28" s="103">
        <v>601</v>
      </c>
    </row>
    <row r="29" spans="1:8" x14ac:dyDescent="0.25">
      <c r="A29" s="26" t="str">
        <f t="shared" si="0"/>
        <v>East MidlandsMesothelioma</v>
      </c>
      <c r="B29" s="103" t="s">
        <v>160</v>
      </c>
      <c r="C29" s="103" t="s">
        <v>39</v>
      </c>
      <c r="D29" s="103">
        <v>172</v>
      </c>
      <c r="E29" s="103">
        <v>111</v>
      </c>
      <c r="F29" s="103">
        <v>75</v>
      </c>
      <c r="G29" s="103">
        <v>100</v>
      </c>
      <c r="H29" s="103">
        <v>458</v>
      </c>
    </row>
    <row r="30" spans="1:8" x14ac:dyDescent="0.25">
      <c r="A30" s="26" t="str">
        <f t="shared" si="0"/>
        <v>East MidlandsMultiple myeloma</v>
      </c>
      <c r="B30" s="103" t="s">
        <v>160</v>
      </c>
      <c r="C30" s="103" t="s">
        <v>40</v>
      </c>
      <c r="D30" s="103">
        <v>395</v>
      </c>
      <c r="E30" s="103">
        <v>261</v>
      </c>
      <c r="F30" s="103">
        <v>98</v>
      </c>
      <c r="G30" s="103">
        <v>175</v>
      </c>
      <c r="H30" s="103">
        <v>929</v>
      </c>
    </row>
    <row r="31" spans="1:8" x14ac:dyDescent="0.25">
      <c r="A31" s="26" t="str">
        <f t="shared" si="0"/>
        <v>East MidlandsNon-Hodgkin lymphoma</v>
      </c>
      <c r="B31" s="103" t="s">
        <v>160</v>
      </c>
      <c r="C31" s="103" t="s">
        <v>30</v>
      </c>
      <c r="D31" s="103">
        <v>806</v>
      </c>
      <c r="E31" s="103">
        <v>527</v>
      </c>
      <c r="F31" s="103">
        <v>227</v>
      </c>
      <c r="G31" s="103">
        <v>379</v>
      </c>
      <c r="H31" s="103">
        <v>1939</v>
      </c>
    </row>
    <row r="32" spans="1:8" x14ac:dyDescent="0.25">
      <c r="A32" s="26" t="str">
        <f t="shared" si="0"/>
        <v>East MidlandsOesophagus</v>
      </c>
      <c r="B32" s="103" t="s">
        <v>160</v>
      </c>
      <c r="C32" s="103" t="s">
        <v>41</v>
      </c>
      <c r="D32" s="103">
        <v>456</v>
      </c>
      <c r="E32" s="103">
        <v>279</v>
      </c>
      <c r="F32" s="103">
        <v>146</v>
      </c>
      <c r="G32" s="103">
        <v>108</v>
      </c>
      <c r="H32" s="103">
        <v>989</v>
      </c>
    </row>
    <row r="33" spans="1:8" x14ac:dyDescent="0.25">
      <c r="A33" s="26" t="str">
        <f t="shared" si="0"/>
        <v>East MidlandsOther and unspecified urinary</v>
      </c>
      <c r="B33" s="103" t="s">
        <v>160</v>
      </c>
      <c r="C33" s="103" t="s">
        <v>32</v>
      </c>
      <c r="D33" s="103">
        <v>67</v>
      </c>
      <c r="E33" s="103">
        <v>32</v>
      </c>
      <c r="F33" s="103">
        <v>9</v>
      </c>
      <c r="G33" s="103">
        <v>17</v>
      </c>
      <c r="H33" s="103">
        <v>125</v>
      </c>
    </row>
    <row r="34" spans="1:8" x14ac:dyDescent="0.25">
      <c r="A34" s="26" t="str">
        <f t="shared" si="0"/>
        <v>East MidlandsOther CNS and intracranial tumours</v>
      </c>
      <c r="B34" s="103" t="s">
        <v>160</v>
      </c>
      <c r="C34" s="103" t="s">
        <v>17</v>
      </c>
      <c r="D34" s="103">
        <v>76</v>
      </c>
      <c r="E34" s="103">
        <v>29</v>
      </c>
      <c r="F34" s="103">
        <v>19</v>
      </c>
      <c r="G34" s="103">
        <v>95</v>
      </c>
      <c r="H34" s="103">
        <v>219</v>
      </c>
    </row>
    <row r="35" spans="1:8" x14ac:dyDescent="0.25">
      <c r="A35" s="26" t="str">
        <f t="shared" si="0"/>
        <v>East MidlandsOther haematological malignancies</v>
      </c>
      <c r="B35" s="103" t="s">
        <v>160</v>
      </c>
      <c r="C35" s="103" t="s">
        <v>36</v>
      </c>
      <c r="D35" s="103">
        <v>126</v>
      </c>
      <c r="E35" s="103">
        <v>71</v>
      </c>
      <c r="F35" s="103">
        <v>17</v>
      </c>
      <c r="G35" s="103">
        <v>57</v>
      </c>
      <c r="H35" s="103">
        <v>271</v>
      </c>
    </row>
    <row r="36" spans="1:8" x14ac:dyDescent="0.25">
      <c r="A36" s="26" t="str">
        <f t="shared" si="0"/>
        <v>East MidlandsOther malignant neoplasms</v>
      </c>
      <c r="B36" s="103" t="s">
        <v>160</v>
      </c>
      <c r="C36" s="103" t="s">
        <v>42</v>
      </c>
      <c r="D36" s="103">
        <v>631</v>
      </c>
      <c r="E36" s="103">
        <v>413</v>
      </c>
      <c r="F36" s="103">
        <v>217</v>
      </c>
      <c r="G36" s="103">
        <v>246</v>
      </c>
      <c r="H36" s="103">
        <v>1507</v>
      </c>
    </row>
    <row r="37" spans="1:8" x14ac:dyDescent="0.25">
      <c r="A37" s="26" t="str">
        <f t="shared" si="0"/>
        <v>East MidlandsOvary</v>
      </c>
      <c r="B37" s="103" t="s">
        <v>160</v>
      </c>
      <c r="C37" s="103" t="s">
        <v>43</v>
      </c>
      <c r="D37" s="103">
        <v>500</v>
      </c>
      <c r="E37" s="103">
        <v>423</v>
      </c>
      <c r="F37" s="103">
        <v>160</v>
      </c>
      <c r="G37" s="103">
        <v>155</v>
      </c>
      <c r="H37" s="103">
        <v>1238</v>
      </c>
    </row>
    <row r="38" spans="1:8" x14ac:dyDescent="0.25">
      <c r="A38" s="26" t="str">
        <f t="shared" si="0"/>
        <v>East MidlandsPancreas</v>
      </c>
      <c r="B38" s="103" t="s">
        <v>160</v>
      </c>
      <c r="C38" s="103" t="s">
        <v>44</v>
      </c>
      <c r="D38" s="103">
        <v>926</v>
      </c>
      <c r="E38" s="103">
        <v>817</v>
      </c>
      <c r="F38" s="103">
        <v>389</v>
      </c>
      <c r="G38" s="103">
        <v>259</v>
      </c>
      <c r="H38" s="103">
        <v>2391</v>
      </c>
    </row>
    <row r="39" spans="1:8" x14ac:dyDescent="0.25">
      <c r="A39" s="26" t="str">
        <f t="shared" si="0"/>
        <v>East MidlandsProstate</v>
      </c>
      <c r="B39" s="103" t="s">
        <v>160</v>
      </c>
      <c r="C39" s="103" t="s">
        <v>45</v>
      </c>
      <c r="D39" s="103">
        <v>1055</v>
      </c>
      <c r="E39" s="103">
        <v>591</v>
      </c>
      <c r="F39" s="103">
        <v>203</v>
      </c>
      <c r="G39" s="103">
        <v>327</v>
      </c>
      <c r="H39" s="103">
        <v>2176</v>
      </c>
    </row>
    <row r="40" spans="1:8" x14ac:dyDescent="0.25">
      <c r="A40" s="26" t="str">
        <f t="shared" si="0"/>
        <v>East MidlandsSarcoma: Bone</v>
      </c>
      <c r="B40" s="103" t="s">
        <v>160</v>
      </c>
      <c r="C40" s="103" t="s">
        <v>47</v>
      </c>
      <c r="D40" s="103">
        <v>35</v>
      </c>
      <c r="E40" s="103" t="s">
        <v>157</v>
      </c>
      <c r="F40" s="103" t="s">
        <v>157</v>
      </c>
      <c r="G40" s="103">
        <v>25</v>
      </c>
      <c r="H40" s="103">
        <v>72</v>
      </c>
    </row>
    <row r="41" spans="1:8" x14ac:dyDescent="0.25">
      <c r="A41" s="26" t="str">
        <f t="shared" si="0"/>
        <v>East MidlandsSarcoma: connective and soft tissue</v>
      </c>
      <c r="B41" s="103" t="s">
        <v>160</v>
      </c>
      <c r="C41" s="103" t="s">
        <v>49</v>
      </c>
      <c r="D41" s="103">
        <v>120</v>
      </c>
      <c r="E41" s="103">
        <v>92</v>
      </c>
      <c r="F41" s="103">
        <v>46</v>
      </c>
      <c r="G41" s="103">
        <v>60</v>
      </c>
      <c r="H41" s="103">
        <v>318</v>
      </c>
    </row>
    <row r="42" spans="1:8" x14ac:dyDescent="0.25">
      <c r="A42" s="26" t="str">
        <f t="shared" si="0"/>
        <v>East MidlandsStomach</v>
      </c>
      <c r="B42" s="103" t="s">
        <v>160</v>
      </c>
      <c r="C42" s="103" t="s">
        <v>51</v>
      </c>
      <c r="D42" s="103">
        <v>632</v>
      </c>
      <c r="E42" s="103">
        <v>423</v>
      </c>
      <c r="F42" s="103">
        <v>175</v>
      </c>
      <c r="G42" s="103">
        <v>143</v>
      </c>
      <c r="H42" s="103">
        <v>1373</v>
      </c>
    </row>
    <row r="43" spans="1:8" x14ac:dyDescent="0.25">
      <c r="A43" s="26" t="str">
        <f t="shared" si="0"/>
        <v>East MidlandsTestis</v>
      </c>
      <c r="B43" s="103" t="s">
        <v>160</v>
      </c>
      <c r="C43" s="103" t="s">
        <v>53</v>
      </c>
      <c r="D43" s="103">
        <v>34</v>
      </c>
      <c r="E43" s="103">
        <v>27</v>
      </c>
      <c r="F43" s="103">
        <v>9</v>
      </c>
      <c r="G43" s="103">
        <v>18</v>
      </c>
      <c r="H43" s="103">
        <v>88</v>
      </c>
    </row>
    <row r="44" spans="1:8" x14ac:dyDescent="0.25">
      <c r="A44" s="26" t="str">
        <f t="shared" si="0"/>
        <v>East MidlandsUterus</v>
      </c>
      <c r="B44" s="103" t="s">
        <v>160</v>
      </c>
      <c r="C44" s="103" t="s">
        <v>55</v>
      </c>
      <c r="D44" s="103">
        <v>211</v>
      </c>
      <c r="E44" s="103">
        <v>99</v>
      </c>
      <c r="F44" s="103">
        <v>47</v>
      </c>
      <c r="G44" s="103">
        <v>68</v>
      </c>
      <c r="H44" s="103">
        <v>425</v>
      </c>
    </row>
    <row r="45" spans="1:8" x14ac:dyDescent="0.25">
      <c r="A45" s="26" t="str">
        <f t="shared" si="0"/>
        <v>East MidlandsVulva</v>
      </c>
      <c r="B45" s="103" t="s">
        <v>160</v>
      </c>
      <c r="C45" s="103" t="s">
        <v>57</v>
      </c>
      <c r="D45" s="103">
        <v>19</v>
      </c>
      <c r="E45" s="103">
        <v>19</v>
      </c>
      <c r="F45" s="103">
        <v>5</v>
      </c>
      <c r="G45" s="103">
        <v>10</v>
      </c>
      <c r="H45" s="103">
        <v>53</v>
      </c>
    </row>
    <row r="46" spans="1:8" x14ac:dyDescent="0.25">
      <c r="A46" s="26" t="str">
        <f t="shared" si="0"/>
        <v>East Midlands Total</v>
      </c>
      <c r="B46" s="103" t="s">
        <v>161</v>
      </c>
      <c r="C46" s="103" t="s">
        <v>80</v>
      </c>
      <c r="D46" s="103">
        <v>19442</v>
      </c>
      <c r="E46" s="103">
        <v>11395</v>
      </c>
      <c r="F46" s="103">
        <v>5096</v>
      </c>
      <c r="G46" s="103">
        <v>6752</v>
      </c>
      <c r="H46" s="103">
        <v>42685</v>
      </c>
    </row>
    <row r="47" spans="1:8" x14ac:dyDescent="0.25">
      <c r="A47" s="26" t="str">
        <f t="shared" si="0"/>
        <v>East of EnglandBladder</v>
      </c>
      <c r="B47" s="103" t="s">
        <v>162</v>
      </c>
      <c r="C47" s="103" t="s">
        <v>14</v>
      </c>
      <c r="D47" s="103">
        <v>875</v>
      </c>
      <c r="E47" s="103">
        <v>323</v>
      </c>
      <c r="F47" s="103">
        <v>10</v>
      </c>
      <c r="G47" s="103">
        <v>141</v>
      </c>
      <c r="H47" s="103">
        <v>1349</v>
      </c>
    </row>
    <row r="48" spans="1:8" x14ac:dyDescent="0.25">
      <c r="A48" s="26" t="str">
        <f t="shared" si="0"/>
        <v>East of EnglandBladder (in situ)</v>
      </c>
      <c r="B48" s="103" t="s">
        <v>162</v>
      </c>
      <c r="C48" s="103" t="s">
        <v>176</v>
      </c>
      <c r="D48" s="103">
        <v>69</v>
      </c>
      <c r="E48" s="103" t="s">
        <v>157</v>
      </c>
      <c r="F48" s="103" t="s">
        <v>157</v>
      </c>
      <c r="G48" s="103">
        <v>25</v>
      </c>
      <c r="H48" s="103">
        <v>120</v>
      </c>
    </row>
    <row r="49" spans="1:8" x14ac:dyDescent="0.25">
      <c r="A49" s="26" t="str">
        <f t="shared" si="0"/>
        <v>East of EnglandBrain</v>
      </c>
      <c r="B49" s="103" t="s">
        <v>162</v>
      </c>
      <c r="C49" s="103" t="s">
        <v>15</v>
      </c>
      <c r="D49" s="103">
        <v>1342</v>
      </c>
      <c r="E49" s="103">
        <v>459</v>
      </c>
      <c r="F49" s="103">
        <v>27</v>
      </c>
      <c r="G49" s="103">
        <v>522</v>
      </c>
      <c r="H49" s="103">
        <v>2350</v>
      </c>
    </row>
    <row r="50" spans="1:8" x14ac:dyDescent="0.25">
      <c r="A50" s="26" t="str">
        <f t="shared" si="0"/>
        <v>East of EnglandBreast</v>
      </c>
      <c r="B50" s="103" t="s">
        <v>162</v>
      </c>
      <c r="C50" s="103" t="s">
        <v>18</v>
      </c>
      <c r="D50" s="103">
        <v>933</v>
      </c>
      <c r="E50" s="103">
        <v>322</v>
      </c>
      <c r="F50" s="103">
        <v>10</v>
      </c>
      <c r="G50" s="103">
        <v>117</v>
      </c>
      <c r="H50" s="103">
        <v>1382</v>
      </c>
    </row>
    <row r="51" spans="1:8" x14ac:dyDescent="0.25">
      <c r="A51" s="26" t="str">
        <f t="shared" si="0"/>
        <v>East of EnglandBreast (in-situ)</v>
      </c>
      <c r="B51" s="103" t="s">
        <v>162</v>
      </c>
      <c r="C51" s="103" t="s">
        <v>19</v>
      </c>
      <c r="D51" s="103">
        <v>27</v>
      </c>
      <c r="E51" s="103">
        <v>8</v>
      </c>
      <c r="F51" s="103">
        <v>0</v>
      </c>
      <c r="G51" s="103">
        <v>7</v>
      </c>
      <c r="H51" s="103">
        <v>42</v>
      </c>
    </row>
    <row r="52" spans="1:8" x14ac:dyDescent="0.25">
      <c r="A52" s="26" t="str">
        <f t="shared" si="0"/>
        <v>East of EnglandCancer of Unknown Primary</v>
      </c>
      <c r="B52" s="103" t="s">
        <v>162</v>
      </c>
      <c r="C52" s="103" t="s">
        <v>20</v>
      </c>
      <c r="D52" s="103">
        <v>2723</v>
      </c>
      <c r="E52" s="103">
        <v>1541</v>
      </c>
      <c r="F52" s="103">
        <v>17</v>
      </c>
      <c r="G52" s="103">
        <v>258</v>
      </c>
      <c r="H52" s="103">
        <v>4539</v>
      </c>
    </row>
    <row r="53" spans="1:8" x14ac:dyDescent="0.25">
      <c r="A53" s="26" t="str">
        <f t="shared" si="0"/>
        <v>East of EnglandCervix</v>
      </c>
      <c r="B53" s="103" t="s">
        <v>162</v>
      </c>
      <c r="C53" s="103" t="s">
        <v>21</v>
      </c>
      <c r="D53" s="103">
        <v>124</v>
      </c>
      <c r="E53" s="103">
        <v>49</v>
      </c>
      <c r="F53" s="103" t="s">
        <v>157</v>
      </c>
      <c r="G53" s="103" t="s">
        <v>157</v>
      </c>
      <c r="H53" s="103">
        <v>198</v>
      </c>
    </row>
    <row r="54" spans="1:8" x14ac:dyDescent="0.25">
      <c r="A54" s="26" t="str">
        <f t="shared" si="0"/>
        <v>East of EnglandCervix (in-situ)</v>
      </c>
      <c r="B54" s="103" t="s">
        <v>162</v>
      </c>
      <c r="C54" s="103" t="s">
        <v>22</v>
      </c>
      <c r="D54" s="103">
        <v>59</v>
      </c>
      <c r="E54" s="103" t="s">
        <v>157</v>
      </c>
      <c r="F54" s="103" t="s">
        <v>157</v>
      </c>
      <c r="G54" s="103">
        <v>43</v>
      </c>
      <c r="H54" s="103">
        <v>125</v>
      </c>
    </row>
    <row r="55" spans="1:8" x14ac:dyDescent="0.25">
      <c r="A55" s="26" t="str">
        <f t="shared" si="0"/>
        <v>East of EnglandColorectal</v>
      </c>
      <c r="B55" s="103" t="s">
        <v>162</v>
      </c>
      <c r="C55" s="103" t="s">
        <v>23</v>
      </c>
      <c r="D55" s="103">
        <v>4630</v>
      </c>
      <c r="E55" s="103">
        <v>2306</v>
      </c>
      <c r="F55" s="103">
        <v>36</v>
      </c>
      <c r="G55" s="103">
        <v>336</v>
      </c>
      <c r="H55" s="103">
        <v>7308</v>
      </c>
    </row>
    <row r="56" spans="1:8" x14ac:dyDescent="0.25">
      <c r="A56" s="26" t="str">
        <f t="shared" si="0"/>
        <v>East of EnglandHead and neck - Larynx</v>
      </c>
      <c r="B56" s="103" t="s">
        <v>162</v>
      </c>
      <c r="C56" s="103" t="s">
        <v>177</v>
      </c>
      <c r="D56" s="103">
        <v>73</v>
      </c>
      <c r="E56" s="103">
        <v>21</v>
      </c>
      <c r="F56" s="103">
        <v>6</v>
      </c>
      <c r="G56" s="103">
        <v>23</v>
      </c>
      <c r="H56" s="103">
        <v>123</v>
      </c>
    </row>
    <row r="57" spans="1:8" x14ac:dyDescent="0.25">
      <c r="A57" s="26" t="str">
        <f t="shared" si="0"/>
        <v>East of EnglandHead and Neck - non specific</v>
      </c>
      <c r="B57" s="103" t="s">
        <v>162</v>
      </c>
      <c r="C57" s="103" t="s">
        <v>27</v>
      </c>
      <c r="D57" s="103">
        <v>22</v>
      </c>
      <c r="E57" s="103" t="s">
        <v>157</v>
      </c>
      <c r="F57" s="103" t="s">
        <v>157</v>
      </c>
      <c r="G57" s="103">
        <v>19</v>
      </c>
      <c r="H57" s="103">
        <v>45</v>
      </c>
    </row>
    <row r="58" spans="1:8" x14ac:dyDescent="0.25">
      <c r="A58" s="26" t="str">
        <f t="shared" si="0"/>
        <v>East of EnglandHead and neck - Oral cavity</v>
      </c>
      <c r="B58" s="103" t="s">
        <v>162</v>
      </c>
      <c r="C58" s="103" t="s">
        <v>24</v>
      </c>
      <c r="D58" s="103">
        <v>38</v>
      </c>
      <c r="E58" s="103">
        <v>7</v>
      </c>
      <c r="F58" s="103">
        <v>0</v>
      </c>
      <c r="G58" s="103">
        <v>31</v>
      </c>
      <c r="H58" s="103">
        <v>76</v>
      </c>
    </row>
    <row r="59" spans="1:8" x14ac:dyDescent="0.25">
      <c r="A59" s="26" t="str">
        <f t="shared" si="0"/>
        <v>East of EnglandHead and neck - Oropharynx</v>
      </c>
      <c r="B59" s="103" t="s">
        <v>162</v>
      </c>
      <c r="C59" s="103" t="s">
        <v>25</v>
      </c>
      <c r="D59" s="103">
        <v>44</v>
      </c>
      <c r="E59" s="103" t="s">
        <v>157</v>
      </c>
      <c r="F59" s="103" t="s">
        <v>157</v>
      </c>
      <c r="G59" s="103">
        <v>19</v>
      </c>
      <c r="H59" s="103">
        <v>76</v>
      </c>
    </row>
    <row r="60" spans="1:8" x14ac:dyDescent="0.25">
      <c r="A60" s="26" t="str">
        <f t="shared" si="0"/>
        <v>East of EnglandHead and neck - Other (excl. oral cavity, oropharynx, larynx &amp; thyroid)</v>
      </c>
      <c r="B60" s="103" t="s">
        <v>162</v>
      </c>
      <c r="C60" s="103" t="s">
        <v>28</v>
      </c>
      <c r="D60" s="103">
        <v>59</v>
      </c>
      <c r="E60" s="103" t="s">
        <v>157</v>
      </c>
      <c r="F60" s="103" t="s">
        <v>157</v>
      </c>
      <c r="G60" s="103">
        <v>23</v>
      </c>
      <c r="H60" s="103">
        <v>106</v>
      </c>
    </row>
    <row r="61" spans="1:8" x14ac:dyDescent="0.25">
      <c r="A61" s="26" t="str">
        <f t="shared" si="0"/>
        <v>East of EnglandHead and neck - Thyroid</v>
      </c>
      <c r="B61" s="103" t="s">
        <v>162</v>
      </c>
      <c r="C61" s="103" t="s">
        <v>178</v>
      </c>
      <c r="D61" s="103">
        <v>58</v>
      </c>
      <c r="E61" s="103">
        <v>24</v>
      </c>
      <c r="F61" s="103" t="s">
        <v>157</v>
      </c>
      <c r="G61" s="103" t="s">
        <v>157</v>
      </c>
      <c r="H61" s="103">
        <v>101</v>
      </c>
    </row>
    <row r="62" spans="1:8" x14ac:dyDescent="0.25">
      <c r="A62" s="26" t="str">
        <f t="shared" si="0"/>
        <v>East of EnglandHodgkin lymphoma</v>
      </c>
      <c r="B62" s="103" t="s">
        <v>162</v>
      </c>
      <c r="C62" s="103" t="s">
        <v>29</v>
      </c>
      <c r="D62" s="103">
        <v>104</v>
      </c>
      <c r="E62" s="103">
        <v>69</v>
      </c>
      <c r="F62" s="103">
        <v>0</v>
      </c>
      <c r="G62" s="103">
        <v>39</v>
      </c>
      <c r="H62" s="103">
        <v>212</v>
      </c>
    </row>
    <row r="63" spans="1:8" x14ac:dyDescent="0.25">
      <c r="A63" s="26" t="str">
        <f t="shared" si="0"/>
        <v>East of EnglandKidney</v>
      </c>
      <c r="B63" s="103" t="s">
        <v>162</v>
      </c>
      <c r="C63" s="103" t="s">
        <v>31</v>
      </c>
      <c r="D63" s="103">
        <v>920</v>
      </c>
      <c r="E63" s="103">
        <v>342</v>
      </c>
      <c r="F63" s="103">
        <v>17</v>
      </c>
      <c r="G63" s="103">
        <v>189</v>
      </c>
      <c r="H63" s="103">
        <v>1468</v>
      </c>
    </row>
    <row r="64" spans="1:8" x14ac:dyDescent="0.25">
      <c r="A64" s="26" t="str">
        <f t="shared" si="0"/>
        <v>East of EnglandLeukaemia: acute myeloid</v>
      </c>
      <c r="B64" s="103" t="s">
        <v>162</v>
      </c>
      <c r="C64" s="103" t="s">
        <v>33</v>
      </c>
      <c r="D64" s="103">
        <v>577</v>
      </c>
      <c r="E64" s="103">
        <v>416</v>
      </c>
      <c r="F64" s="103">
        <v>16</v>
      </c>
      <c r="G64" s="103">
        <v>166</v>
      </c>
      <c r="H64" s="103">
        <v>1175</v>
      </c>
    </row>
    <row r="65" spans="1:8" x14ac:dyDescent="0.25">
      <c r="A65" s="26" t="str">
        <f t="shared" si="0"/>
        <v>East of EnglandLeukaemia: chronic lymphocytic</v>
      </c>
      <c r="B65" s="103" t="s">
        <v>162</v>
      </c>
      <c r="C65" s="103" t="s">
        <v>34</v>
      </c>
      <c r="D65" s="103">
        <v>221</v>
      </c>
      <c r="E65" s="103">
        <v>80</v>
      </c>
      <c r="F65" s="103">
        <v>5</v>
      </c>
      <c r="G65" s="103">
        <v>36</v>
      </c>
      <c r="H65" s="103">
        <v>342</v>
      </c>
    </row>
    <row r="66" spans="1:8" x14ac:dyDescent="0.25">
      <c r="A66" s="26" t="str">
        <f t="shared" si="0"/>
        <v>East of EnglandLeukaemia: other (all excluding AML and CLL)</v>
      </c>
      <c r="B66" s="103" t="s">
        <v>162</v>
      </c>
      <c r="C66" s="103" t="s">
        <v>35</v>
      </c>
      <c r="D66" s="103">
        <v>180</v>
      </c>
      <c r="E66" s="103">
        <v>141</v>
      </c>
      <c r="F66" s="103">
        <v>7</v>
      </c>
      <c r="G66" s="103">
        <v>153</v>
      </c>
      <c r="H66" s="103">
        <v>481</v>
      </c>
    </row>
    <row r="67" spans="1:8" x14ac:dyDescent="0.25">
      <c r="A67" s="26" t="str">
        <f t="shared" si="0"/>
        <v>East of EnglandLiver</v>
      </c>
      <c r="B67" s="103" t="s">
        <v>162</v>
      </c>
      <c r="C67" s="103" t="s">
        <v>179</v>
      </c>
      <c r="D67" s="103">
        <v>575</v>
      </c>
      <c r="E67" s="103">
        <v>377</v>
      </c>
      <c r="F67" s="103">
        <v>8</v>
      </c>
      <c r="G67" s="103">
        <v>131</v>
      </c>
      <c r="H67" s="103">
        <v>1091</v>
      </c>
    </row>
    <row r="68" spans="1:8" x14ac:dyDescent="0.25">
      <c r="A68" s="26" t="str">
        <f t="shared" si="0"/>
        <v>East of EnglandLung</v>
      </c>
      <c r="B68" s="103" t="s">
        <v>162</v>
      </c>
      <c r="C68" s="103" t="s">
        <v>37</v>
      </c>
      <c r="D68" s="103">
        <v>6452</v>
      </c>
      <c r="E68" s="103">
        <v>2638</v>
      </c>
      <c r="F68" s="103">
        <v>61</v>
      </c>
      <c r="G68" s="103">
        <v>851</v>
      </c>
      <c r="H68" s="103">
        <v>10002</v>
      </c>
    </row>
    <row r="69" spans="1:8" x14ac:dyDescent="0.25">
      <c r="A69" s="26" t="str">
        <f t="shared" si="0"/>
        <v>East of EnglandMelanoma</v>
      </c>
      <c r="B69" s="103" t="s">
        <v>162</v>
      </c>
      <c r="C69" s="103" t="s">
        <v>38</v>
      </c>
      <c r="D69" s="103">
        <v>77</v>
      </c>
      <c r="E69" s="103" t="s">
        <v>157</v>
      </c>
      <c r="F69" s="103" t="s">
        <v>157</v>
      </c>
      <c r="G69" s="103">
        <v>46</v>
      </c>
      <c r="H69" s="103">
        <v>145</v>
      </c>
    </row>
    <row r="70" spans="1:8" x14ac:dyDescent="0.25">
      <c r="A70" s="26" t="str">
        <f t="shared" ref="A70:A133" si="1">CONCATENATE(B70,C70)</f>
        <v>East of EnglandMeninges</v>
      </c>
      <c r="B70" s="103" t="s">
        <v>162</v>
      </c>
      <c r="C70" s="103" t="s">
        <v>16</v>
      </c>
      <c r="D70" s="103">
        <v>726</v>
      </c>
      <c r="E70" s="103" t="s">
        <v>157</v>
      </c>
      <c r="F70" s="103" t="s">
        <v>157</v>
      </c>
      <c r="G70" s="103">
        <v>173</v>
      </c>
      <c r="H70" s="103">
        <v>1058</v>
      </c>
    </row>
    <row r="71" spans="1:8" x14ac:dyDescent="0.25">
      <c r="A71" s="26" t="str">
        <f t="shared" si="1"/>
        <v>East of EnglandMesothelioma</v>
      </c>
      <c r="B71" s="103" t="s">
        <v>162</v>
      </c>
      <c r="C71" s="103" t="s">
        <v>39</v>
      </c>
      <c r="D71" s="103">
        <v>427</v>
      </c>
      <c r="E71" s="103">
        <v>219</v>
      </c>
      <c r="F71" s="103">
        <v>8</v>
      </c>
      <c r="G71" s="103">
        <v>110</v>
      </c>
      <c r="H71" s="103">
        <v>764</v>
      </c>
    </row>
    <row r="72" spans="1:8" x14ac:dyDescent="0.25">
      <c r="A72" s="26" t="str">
        <f t="shared" si="1"/>
        <v>East of EnglandMultiple myeloma</v>
      </c>
      <c r="B72" s="103" t="s">
        <v>162</v>
      </c>
      <c r="C72" s="103" t="s">
        <v>40</v>
      </c>
      <c r="D72" s="103">
        <v>668</v>
      </c>
      <c r="E72" s="103">
        <v>379</v>
      </c>
      <c r="F72" s="103">
        <v>16</v>
      </c>
      <c r="G72" s="103">
        <v>122</v>
      </c>
      <c r="H72" s="103">
        <v>1185</v>
      </c>
    </row>
    <row r="73" spans="1:8" x14ac:dyDescent="0.25">
      <c r="A73" s="26" t="str">
        <f t="shared" si="1"/>
        <v>East of EnglandNon-Hodgkin lymphoma</v>
      </c>
      <c r="B73" s="103" t="s">
        <v>162</v>
      </c>
      <c r="C73" s="103" t="s">
        <v>30</v>
      </c>
      <c r="D73" s="103">
        <v>1387</v>
      </c>
      <c r="E73" s="103">
        <v>804</v>
      </c>
      <c r="F73" s="103">
        <v>35</v>
      </c>
      <c r="G73" s="103">
        <v>323</v>
      </c>
      <c r="H73" s="103">
        <v>2549</v>
      </c>
    </row>
    <row r="74" spans="1:8" x14ac:dyDescent="0.25">
      <c r="A74" s="26" t="str">
        <f t="shared" si="1"/>
        <v>East of EnglandOesophagus</v>
      </c>
      <c r="B74" s="103" t="s">
        <v>162</v>
      </c>
      <c r="C74" s="103" t="s">
        <v>41</v>
      </c>
      <c r="D74" s="103">
        <v>688</v>
      </c>
      <c r="E74" s="103">
        <v>386</v>
      </c>
      <c r="F74" s="103">
        <v>6</v>
      </c>
      <c r="G74" s="103">
        <v>63</v>
      </c>
      <c r="H74" s="103">
        <v>1143</v>
      </c>
    </row>
    <row r="75" spans="1:8" x14ac:dyDescent="0.25">
      <c r="A75" s="26" t="str">
        <f t="shared" si="1"/>
        <v>East of EnglandOther and unspecified urinary</v>
      </c>
      <c r="B75" s="103" t="s">
        <v>162</v>
      </c>
      <c r="C75" s="103" t="s">
        <v>32</v>
      </c>
      <c r="D75" s="103">
        <v>105</v>
      </c>
      <c r="E75" s="103">
        <v>42</v>
      </c>
      <c r="F75" s="103" t="s">
        <v>157</v>
      </c>
      <c r="G75" s="103" t="s">
        <v>157</v>
      </c>
      <c r="H75" s="103">
        <v>174</v>
      </c>
    </row>
    <row r="76" spans="1:8" x14ac:dyDescent="0.25">
      <c r="A76" s="26" t="str">
        <f t="shared" si="1"/>
        <v>East of EnglandOther CNS and intracranial tumours</v>
      </c>
      <c r="B76" s="103" t="s">
        <v>162</v>
      </c>
      <c r="C76" s="103" t="s">
        <v>17</v>
      </c>
      <c r="D76" s="103">
        <v>195</v>
      </c>
      <c r="E76" s="103" t="s">
        <v>157</v>
      </c>
      <c r="F76" s="103" t="s">
        <v>157</v>
      </c>
      <c r="G76" s="103">
        <v>88</v>
      </c>
      <c r="H76" s="103">
        <v>350</v>
      </c>
    </row>
    <row r="77" spans="1:8" x14ac:dyDescent="0.25">
      <c r="A77" s="26" t="str">
        <f t="shared" si="1"/>
        <v>East of EnglandOther haematological malignancies</v>
      </c>
      <c r="B77" s="103" t="s">
        <v>162</v>
      </c>
      <c r="C77" s="103" t="s">
        <v>36</v>
      </c>
      <c r="D77" s="103">
        <v>187</v>
      </c>
      <c r="E77" s="103">
        <v>93</v>
      </c>
      <c r="F77" s="103" t="s">
        <v>157</v>
      </c>
      <c r="G77" s="103" t="s">
        <v>157</v>
      </c>
      <c r="H77" s="103">
        <v>311</v>
      </c>
    </row>
    <row r="78" spans="1:8" x14ac:dyDescent="0.25">
      <c r="A78" s="26" t="str">
        <f t="shared" si="1"/>
        <v>East of EnglandOther malignant neoplasms</v>
      </c>
      <c r="B78" s="103" t="s">
        <v>162</v>
      </c>
      <c r="C78" s="103" t="s">
        <v>42</v>
      </c>
      <c r="D78" s="103">
        <v>978</v>
      </c>
      <c r="E78" s="103">
        <v>546</v>
      </c>
      <c r="F78" s="103">
        <v>19</v>
      </c>
      <c r="G78" s="103">
        <v>183</v>
      </c>
      <c r="H78" s="103">
        <v>1726</v>
      </c>
    </row>
    <row r="79" spans="1:8" x14ac:dyDescent="0.25">
      <c r="A79" s="26" t="str">
        <f t="shared" si="1"/>
        <v>East of EnglandOvary</v>
      </c>
      <c r="B79" s="103" t="s">
        <v>162</v>
      </c>
      <c r="C79" s="103" t="s">
        <v>43</v>
      </c>
      <c r="D79" s="103">
        <v>879</v>
      </c>
      <c r="E79" s="103">
        <v>571</v>
      </c>
      <c r="F79" s="103">
        <v>19</v>
      </c>
      <c r="G79" s="103">
        <v>174</v>
      </c>
      <c r="H79" s="103">
        <v>1643</v>
      </c>
    </row>
    <row r="80" spans="1:8" x14ac:dyDescent="0.25">
      <c r="A80" s="26" t="str">
        <f t="shared" si="1"/>
        <v>East of EnglandPancreas</v>
      </c>
      <c r="B80" s="103" t="s">
        <v>162</v>
      </c>
      <c r="C80" s="103" t="s">
        <v>44</v>
      </c>
      <c r="D80" s="103">
        <v>1716</v>
      </c>
      <c r="E80" s="103">
        <v>1261</v>
      </c>
      <c r="F80" s="103">
        <v>22</v>
      </c>
      <c r="G80" s="103">
        <v>165</v>
      </c>
      <c r="H80" s="103">
        <v>3164</v>
      </c>
    </row>
    <row r="81" spans="1:8" x14ac:dyDescent="0.25">
      <c r="A81" s="26" t="str">
        <f t="shared" si="1"/>
        <v>East of EnglandProstate</v>
      </c>
      <c r="B81" s="103" t="s">
        <v>162</v>
      </c>
      <c r="C81" s="103" t="s">
        <v>45</v>
      </c>
      <c r="D81" s="103">
        <v>1456</v>
      </c>
      <c r="E81" s="103">
        <v>593</v>
      </c>
      <c r="F81" s="103">
        <v>32</v>
      </c>
      <c r="G81" s="103">
        <v>301</v>
      </c>
      <c r="H81" s="103">
        <v>2382</v>
      </c>
    </row>
    <row r="82" spans="1:8" x14ac:dyDescent="0.25">
      <c r="A82" s="26" t="str">
        <f t="shared" si="1"/>
        <v>East of EnglandSarcoma: Bone</v>
      </c>
      <c r="B82" s="103" t="s">
        <v>162</v>
      </c>
      <c r="C82" s="103" t="s">
        <v>47</v>
      </c>
      <c r="D82" s="103">
        <v>41</v>
      </c>
      <c r="E82" s="103">
        <v>7</v>
      </c>
      <c r="F82" s="103">
        <v>0</v>
      </c>
      <c r="G82" s="103">
        <v>31</v>
      </c>
      <c r="H82" s="103">
        <v>79</v>
      </c>
    </row>
    <row r="83" spans="1:8" x14ac:dyDescent="0.25">
      <c r="A83" s="26" t="str">
        <f t="shared" si="1"/>
        <v>East of EnglandSarcoma: connective and soft tissue</v>
      </c>
      <c r="B83" s="103" t="s">
        <v>162</v>
      </c>
      <c r="C83" s="103" t="s">
        <v>49</v>
      </c>
      <c r="D83" s="103">
        <v>164</v>
      </c>
      <c r="E83" s="103">
        <v>109</v>
      </c>
      <c r="F83" s="103" t="s">
        <v>157</v>
      </c>
      <c r="G83" s="103" t="s">
        <v>157</v>
      </c>
      <c r="H83" s="103">
        <v>322</v>
      </c>
    </row>
    <row r="84" spans="1:8" x14ac:dyDescent="0.25">
      <c r="A84" s="26" t="str">
        <f t="shared" si="1"/>
        <v>East of EnglandStomach</v>
      </c>
      <c r="B84" s="103" t="s">
        <v>162</v>
      </c>
      <c r="C84" s="103" t="s">
        <v>51</v>
      </c>
      <c r="D84" s="103">
        <v>1036</v>
      </c>
      <c r="E84" s="103">
        <v>503</v>
      </c>
      <c r="F84" s="103">
        <v>6</v>
      </c>
      <c r="G84" s="103">
        <v>84</v>
      </c>
      <c r="H84" s="103">
        <v>1629</v>
      </c>
    </row>
    <row r="85" spans="1:8" x14ac:dyDescent="0.25">
      <c r="A85" s="26" t="str">
        <f t="shared" si="1"/>
        <v>East of EnglandTestis</v>
      </c>
      <c r="B85" s="103" t="s">
        <v>162</v>
      </c>
      <c r="C85" s="103" t="s">
        <v>53</v>
      </c>
      <c r="D85" s="103">
        <v>57</v>
      </c>
      <c r="E85" s="103">
        <v>31</v>
      </c>
      <c r="F85" s="103">
        <v>8</v>
      </c>
      <c r="G85" s="103">
        <v>35</v>
      </c>
      <c r="H85" s="103">
        <v>131</v>
      </c>
    </row>
    <row r="86" spans="1:8" x14ac:dyDescent="0.25">
      <c r="A86" s="26" t="str">
        <f t="shared" si="1"/>
        <v>East of EnglandUterus</v>
      </c>
      <c r="B86" s="103" t="s">
        <v>162</v>
      </c>
      <c r="C86" s="103" t="s">
        <v>55</v>
      </c>
      <c r="D86" s="103">
        <v>266</v>
      </c>
      <c r="E86" s="103" t="s">
        <v>157</v>
      </c>
      <c r="F86" s="103" t="s">
        <v>157</v>
      </c>
      <c r="G86" s="103">
        <v>88</v>
      </c>
      <c r="H86" s="103">
        <v>433</v>
      </c>
    </row>
    <row r="87" spans="1:8" x14ac:dyDescent="0.25">
      <c r="A87" s="26" t="str">
        <f t="shared" si="1"/>
        <v>East of EnglandVulva</v>
      </c>
      <c r="B87" s="103" t="s">
        <v>162</v>
      </c>
      <c r="C87" s="103" t="s">
        <v>57</v>
      </c>
      <c r="D87" s="103">
        <v>29</v>
      </c>
      <c r="E87" s="103">
        <v>9</v>
      </c>
      <c r="F87" s="103">
        <v>0</v>
      </c>
      <c r="G87" s="103">
        <v>11</v>
      </c>
      <c r="H87" s="103">
        <v>49</v>
      </c>
    </row>
    <row r="88" spans="1:8" x14ac:dyDescent="0.25">
      <c r="A88" s="26" t="str">
        <f t="shared" si="1"/>
        <v>East of England Total</v>
      </c>
      <c r="B88" s="103" t="s">
        <v>163</v>
      </c>
      <c r="C88" s="103" t="s">
        <v>80</v>
      </c>
      <c r="D88" s="103">
        <v>31187</v>
      </c>
      <c r="E88" s="103">
        <v>15072</v>
      </c>
      <c r="F88" s="103">
        <v>422</v>
      </c>
      <c r="G88" s="103">
        <v>5267</v>
      </c>
      <c r="H88" s="103">
        <v>51948</v>
      </c>
    </row>
    <row r="89" spans="1:8" x14ac:dyDescent="0.25">
      <c r="A89" s="26" t="str">
        <f t="shared" si="1"/>
        <v>LondonBladder</v>
      </c>
      <c r="B89" s="103" t="s">
        <v>116</v>
      </c>
      <c r="C89" s="103" t="s">
        <v>14</v>
      </c>
      <c r="D89" s="103">
        <v>1307</v>
      </c>
      <c r="E89" s="103">
        <v>22</v>
      </c>
      <c r="F89" s="103">
        <v>36</v>
      </c>
      <c r="G89" s="103">
        <v>234</v>
      </c>
      <c r="H89" s="103">
        <v>1599</v>
      </c>
    </row>
    <row r="90" spans="1:8" x14ac:dyDescent="0.25">
      <c r="A90" s="26" t="str">
        <f t="shared" si="1"/>
        <v>LondonBladder (in situ)</v>
      </c>
      <c r="B90" s="103" t="s">
        <v>116</v>
      </c>
      <c r="C90" s="103" t="s">
        <v>176</v>
      </c>
      <c r="D90" s="103">
        <v>309</v>
      </c>
      <c r="E90" s="103" t="s">
        <v>157</v>
      </c>
      <c r="F90" s="103" t="s">
        <v>157</v>
      </c>
      <c r="G90" s="103">
        <v>122</v>
      </c>
      <c r="H90" s="103">
        <v>452</v>
      </c>
    </row>
    <row r="91" spans="1:8" x14ac:dyDescent="0.25">
      <c r="A91" s="26" t="str">
        <f t="shared" si="1"/>
        <v>LondonBrain</v>
      </c>
      <c r="B91" s="103" t="s">
        <v>116</v>
      </c>
      <c r="C91" s="103" t="s">
        <v>15</v>
      </c>
      <c r="D91" s="103">
        <v>1799</v>
      </c>
      <c r="E91" s="103">
        <v>74</v>
      </c>
      <c r="F91" s="103">
        <v>66</v>
      </c>
      <c r="G91" s="103">
        <v>408</v>
      </c>
      <c r="H91" s="103">
        <v>2347</v>
      </c>
    </row>
    <row r="92" spans="1:8" x14ac:dyDescent="0.25">
      <c r="A92" s="26" t="str">
        <f t="shared" si="1"/>
        <v>LondonBreast</v>
      </c>
      <c r="B92" s="103" t="s">
        <v>116</v>
      </c>
      <c r="C92" s="103" t="s">
        <v>18</v>
      </c>
      <c r="D92" s="103">
        <v>1644</v>
      </c>
      <c r="E92" s="103">
        <v>41</v>
      </c>
      <c r="F92" s="103">
        <v>48</v>
      </c>
      <c r="G92" s="103">
        <v>223</v>
      </c>
      <c r="H92" s="103">
        <v>1956</v>
      </c>
    </row>
    <row r="93" spans="1:8" x14ac:dyDescent="0.25">
      <c r="A93" s="26" t="str">
        <f t="shared" si="1"/>
        <v>LondonBreast (in-situ)</v>
      </c>
      <c r="B93" s="103" t="s">
        <v>116</v>
      </c>
      <c r="C93" s="103" t="s">
        <v>19</v>
      </c>
      <c r="D93" s="103">
        <v>22</v>
      </c>
      <c r="E93" s="103" t="s">
        <v>157</v>
      </c>
      <c r="F93" s="103" t="s">
        <v>157</v>
      </c>
      <c r="G93" s="103">
        <v>20</v>
      </c>
      <c r="H93" s="103">
        <v>49</v>
      </c>
    </row>
    <row r="94" spans="1:8" x14ac:dyDescent="0.25">
      <c r="A94" s="26" t="str">
        <f t="shared" si="1"/>
        <v>LondonCancer of Unknown Primary</v>
      </c>
      <c r="B94" s="103" t="s">
        <v>116</v>
      </c>
      <c r="C94" s="103" t="s">
        <v>20</v>
      </c>
      <c r="D94" s="103">
        <v>3459</v>
      </c>
      <c r="E94" s="103">
        <v>130</v>
      </c>
      <c r="F94" s="103">
        <v>49</v>
      </c>
      <c r="G94" s="103">
        <v>210</v>
      </c>
      <c r="H94" s="103">
        <v>3848</v>
      </c>
    </row>
    <row r="95" spans="1:8" x14ac:dyDescent="0.25">
      <c r="A95" s="26" t="str">
        <f t="shared" si="1"/>
        <v>LondonCervix</v>
      </c>
      <c r="B95" s="103" t="s">
        <v>116</v>
      </c>
      <c r="C95" s="103" t="s">
        <v>21</v>
      </c>
      <c r="D95" s="103">
        <v>213</v>
      </c>
      <c r="E95" s="103" t="s">
        <v>157</v>
      </c>
      <c r="F95" s="103" t="s">
        <v>157</v>
      </c>
      <c r="G95" s="103">
        <v>46</v>
      </c>
      <c r="H95" s="103">
        <v>270</v>
      </c>
    </row>
    <row r="96" spans="1:8" x14ac:dyDescent="0.25">
      <c r="A96" s="26" t="str">
        <f t="shared" si="1"/>
        <v>LondonCervix (in-situ)</v>
      </c>
      <c r="B96" s="103" t="s">
        <v>116</v>
      </c>
      <c r="C96" s="103" t="s">
        <v>22</v>
      </c>
      <c r="D96" s="103">
        <v>156</v>
      </c>
      <c r="E96" s="103" t="s">
        <v>157</v>
      </c>
      <c r="F96" s="103" t="s">
        <v>157</v>
      </c>
      <c r="G96" s="103">
        <v>103</v>
      </c>
      <c r="H96" s="103">
        <v>287</v>
      </c>
    </row>
    <row r="97" spans="1:8" x14ac:dyDescent="0.25">
      <c r="A97" s="26" t="str">
        <f t="shared" si="1"/>
        <v>LondonColorectal</v>
      </c>
      <c r="B97" s="103" t="s">
        <v>116</v>
      </c>
      <c r="C97" s="103" t="s">
        <v>23</v>
      </c>
      <c r="D97" s="103">
        <v>6544</v>
      </c>
      <c r="E97" s="103">
        <v>194</v>
      </c>
      <c r="F97" s="103">
        <v>100</v>
      </c>
      <c r="G97" s="103">
        <v>435</v>
      </c>
      <c r="H97" s="103">
        <v>7273</v>
      </c>
    </row>
    <row r="98" spans="1:8" x14ac:dyDescent="0.25">
      <c r="A98" s="26" t="str">
        <f t="shared" si="1"/>
        <v>LondonHead and neck - Larynx</v>
      </c>
      <c r="B98" s="103" t="s">
        <v>116</v>
      </c>
      <c r="C98" s="103" t="s">
        <v>177</v>
      </c>
      <c r="D98" s="103">
        <v>201</v>
      </c>
      <c r="E98" s="103" t="s">
        <v>157</v>
      </c>
      <c r="F98" s="103" t="s">
        <v>157</v>
      </c>
      <c r="G98" s="103">
        <v>58</v>
      </c>
      <c r="H98" s="103">
        <v>270</v>
      </c>
    </row>
    <row r="99" spans="1:8" x14ac:dyDescent="0.25">
      <c r="A99" s="26" t="str">
        <f t="shared" si="1"/>
        <v>LondonHead and Neck - non specific</v>
      </c>
      <c r="B99" s="103" t="s">
        <v>116</v>
      </c>
      <c r="C99" s="103" t="s">
        <v>27</v>
      </c>
      <c r="D99" s="103">
        <v>53</v>
      </c>
      <c r="E99" s="103" t="s">
        <v>157</v>
      </c>
      <c r="F99" s="103" t="s">
        <v>157</v>
      </c>
      <c r="G99" s="103">
        <v>18</v>
      </c>
      <c r="H99" s="103">
        <v>75</v>
      </c>
    </row>
    <row r="100" spans="1:8" x14ac:dyDescent="0.25">
      <c r="A100" s="26" t="str">
        <f t="shared" si="1"/>
        <v>LondonHead and neck - Oral cavity</v>
      </c>
      <c r="B100" s="103" t="s">
        <v>116</v>
      </c>
      <c r="C100" s="103" t="s">
        <v>24</v>
      </c>
      <c r="D100" s="103">
        <v>123</v>
      </c>
      <c r="E100" s="103" t="s">
        <v>157</v>
      </c>
      <c r="F100" s="103" t="s">
        <v>157</v>
      </c>
      <c r="G100" s="103">
        <v>98</v>
      </c>
      <c r="H100" s="103">
        <v>244</v>
      </c>
    </row>
    <row r="101" spans="1:8" x14ac:dyDescent="0.25">
      <c r="A101" s="26" t="str">
        <f t="shared" si="1"/>
        <v>LondonHead and neck - Oropharynx</v>
      </c>
      <c r="B101" s="103" t="s">
        <v>116</v>
      </c>
      <c r="C101" s="103" t="s">
        <v>25</v>
      </c>
      <c r="D101" s="103">
        <v>91</v>
      </c>
      <c r="E101" s="103" t="s">
        <v>157</v>
      </c>
      <c r="F101" s="103" t="s">
        <v>157</v>
      </c>
      <c r="G101" s="103">
        <v>32</v>
      </c>
      <c r="H101" s="103">
        <v>134</v>
      </c>
    </row>
    <row r="102" spans="1:8" x14ac:dyDescent="0.25">
      <c r="A102" s="26" t="str">
        <f t="shared" si="1"/>
        <v>LondonHead and neck - Other (excl. oral cavity, oropharynx, larynx &amp; thyroid)</v>
      </c>
      <c r="B102" s="103" t="s">
        <v>116</v>
      </c>
      <c r="C102" s="103" t="s">
        <v>28</v>
      </c>
      <c r="D102" s="103">
        <v>114</v>
      </c>
      <c r="E102" s="103" t="s">
        <v>157</v>
      </c>
      <c r="F102" s="103" t="s">
        <v>157</v>
      </c>
      <c r="G102" s="103">
        <v>53</v>
      </c>
      <c r="H102" s="103">
        <v>182</v>
      </c>
    </row>
    <row r="103" spans="1:8" x14ac:dyDescent="0.25">
      <c r="A103" s="26" t="str">
        <f t="shared" si="1"/>
        <v>LondonHead and neck - Thyroid</v>
      </c>
      <c r="B103" s="103" t="s">
        <v>116</v>
      </c>
      <c r="C103" s="103" t="s">
        <v>178</v>
      </c>
      <c r="D103" s="103">
        <v>149</v>
      </c>
      <c r="E103" s="103" t="s">
        <v>157</v>
      </c>
      <c r="F103" s="103" t="s">
        <v>157</v>
      </c>
      <c r="G103" s="103">
        <v>70</v>
      </c>
      <c r="H103" s="103">
        <v>230</v>
      </c>
    </row>
    <row r="104" spans="1:8" x14ac:dyDescent="0.25">
      <c r="A104" s="26" t="str">
        <f t="shared" si="1"/>
        <v>LondonHodgkin lymphoma</v>
      </c>
      <c r="B104" s="103" t="s">
        <v>116</v>
      </c>
      <c r="C104" s="103" t="s">
        <v>29</v>
      </c>
      <c r="D104" s="103">
        <v>257</v>
      </c>
      <c r="E104" s="103">
        <v>14</v>
      </c>
      <c r="F104" s="103">
        <v>6</v>
      </c>
      <c r="G104" s="103">
        <v>72</v>
      </c>
      <c r="H104" s="103">
        <v>349</v>
      </c>
    </row>
    <row r="105" spans="1:8" x14ac:dyDescent="0.25">
      <c r="A105" s="26" t="str">
        <f t="shared" si="1"/>
        <v>LondonKidney</v>
      </c>
      <c r="B105" s="103" t="s">
        <v>116</v>
      </c>
      <c r="C105" s="103" t="s">
        <v>31</v>
      </c>
      <c r="D105" s="103">
        <v>1042</v>
      </c>
      <c r="E105" s="103">
        <v>23</v>
      </c>
      <c r="F105" s="103">
        <v>35</v>
      </c>
      <c r="G105" s="103">
        <v>219</v>
      </c>
      <c r="H105" s="103">
        <v>1319</v>
      </c>
    </row>
    <row r="106" spans="1:8" x14ac:dyDescent="0.25">
      <c r="A106" s="26" t="str">
        <f t="shared" si="1"/>
        <v>LondonLeukaemia: acute myeloid</v>
      </c>
      <c r="B106" s="103" t="s">
        <v>116</v>
      </c>
      <c r="C106" s="103" t="s">
        <v>33</v>
      </c>
      <c r="D106" s="103">
        <v>996</v>
      </c>
      <c r="E106" s="103">
        <v>49</v>
      </c>
      <c r="F106" s="103">
        <v>37</v>
      </c>
      <c r="G106" s="103">
        <v>149</v>
      </c>
      <c r="H106" s="103">
        <v>1231</v>
      </c>
    </row>
    <row r="107" spans="1:8" x14ac:dyDescent="0.25">
      <c r="A107" s="26" t="str">
        <f t="shared" si="1"/>
        <v>LondonLeukaemia: chronic lymphocytic</v>
      </c>
      <c r="B107" s="103" t="s">
        <v>116</v>
      </c>
      <c r="C107" s="103" t="s">
        <v>34</v>
      </c>
      <c r="D107" s="103">
        <v>345</v>
      </c>
      <c r="E107" s="103">
        <v>15</v>
      </c>
      <c r="F107" s="103">
        <v>6</v>
      </c>
      <c r="G107" s="103">
        <v>42</v>
      </c>
      <c r="H107" s="103">
        <v>408</v>
      </c>
    </row>
    <row r="108" spans="1:8" x14ac:dyDescent="0.25">
      <c r="A108" s="26" t="str">
        <f t="shared" si="1"/>
        <v>LondonLeukaemia: other (all excluding AML and CLL)</v>
      </c>
      <c r="B108" s="103" t="s">
        <v>116</v>
      </c>
      <c r="C108" s="103" t="s">
        <v>35</v>
      </c>
      <c r="D108" s="103">
        <v>431</v>
      </c>
      <c r="E108" s="103">
        <v>18</v>
      </c>
      <c r="F108" s="103">
        <v>48</v>
      </c>
      <c r="G108" s="103">
        <v>123</v>
      </c>
      <c r="H108" s="103">
        <v>620</v>
      </c>
    </row>
    <row r="109" spans="1:8" x14ac:dyDescent="0.25">
      <c r="A109" s="26" t="str">
        <f t="shared" si="1"/>
        <v>LondonLiver</v>
      </c>
      <c r="B109" s="103" t="s">
        <v>116</v>
      </c>
      <c r="C109" s="103" t="s">
        <v>179</v>
      </c>
      <c r="D109" s="103">
        <v>1382</v>
      </c>
      <c r="E109" s="103">
        <v>62</v>
      </c>
      <c r="F109" s="103">
        <v>25</v>
      </c>
      <c r="G109" s="103">
        <v>157</v>
      </c>
      <c r="H109" s="103">
        <v>1626</v>
      </c>
    </row>
    <row r="110" spans="1:8" x14ac:dyDescent="0.25">
      <c r="A110" s="26" t="str">
        <f t="shared" si="1"/>
        <v>LondonLung</v>
      </c>
      <c r="B110" s="103" t="s">
        <v>116</v>
      </c>
      <c r="C110" s="103" t="s">
        <v>37</v>
      </c>
      <c r="D110" s="103">
        <v>10276</v>
      </c>
      <c r="E110" s="103">
        <v>319</v>
      </c>
      <c r="F110" s="103">
        <v>222</v>
      </c>
      <c r="G110" s="103">
        <v>1003</v>
      </c>
      <c r="H110" s="103">
        <v>11820</v>
      </c>
    </row>
    <row r="111" spans="1:8" x14ac:dyDescent="0.25">
      <c r="A111" s="26" t="str">
        <f t="shared" si="1"/>
        <v>LondonMelanoma</v>
      </c>
      <c r="B111" s="103" t="s">
        <v>116</v>
      </c>
      <c r="C111" s="103" t="s">
        <v>38</v>
      </c>
      <c r="D111" s="103">
        <v>197</v>
      </c>
      <c r="E111" s="103">
        <v>5</v>
      </c>
      <c r="F111" s="103">
        <v>15</v>
      </c>
      <c r="G111" s="103">
        <v>50</v>
      </c>
      <c r="H111" s="103">
        <v>267</v>
      </c>
    </row>
    <row r="112" spans="1:8" x14ac:dyDescent="0.25">
      <c r="A112" s="26" t="str">
        <f t="shared" si="1"/>
        <v>LondonMeninges</v>
      </c>
      <c r="B112" s="103" t="s">
        <v>116</v>
      </c>
      <c r="C112" s="103" t="s">
        <v>16</v>
      </c>
      <c r="D112" s="103">
        <v>432</v>
      </c>
      <c r="E112" s="103">
        <v>18</v>
      </c>
      <c r="F112" s="103">
        <v>23</v>
      </c>
      <c r="G112" s="103">
        <v>132</v>
      </c>
      <c r="H112" s="103">
        <v>605</v>
      </c>
    </row>
    <row r="113" spans="1:8" x14ac:dyDescent="0.25">
      <c r="A113" s="26" t="str">
        <f t="shared" si="1"/>
        <v>LondonMesothelioma</v>
      </c>
      <c r="B113" s="103" t="s">
        <v>116</v>
      </c>
      <c r="C113" s="103" t="s">
        <v>39</v>
      </c>
      <c r="D113" s="103">
        <v>563</v>
      </c>
      <c r="E113" s="103">
        <v>32</v>
      </c>
      <c r="F113" s="103">
        <v>12</v>
      </c>
      <c r="G113" s="103">
        <v>87</v>
      </c>
      <c r="H113" s="103">
        <v>694</v>
      </c>
    </row>
    <row r="114" spans="1:8" x14ac:dyDescent="0.25">
      <c r="A114" s="26" t="str">
        <f t="shared" si="1"/>
        <v>LondonMultiple myeloma</v>
      </c>
      <c r="B114" s="103" t="s">
        <v>116</v>
      </c>
      <c r="C114" s="103" t="s">
        <v>40</v>
      </c>
      <c r="D114" s="103">
        <v>1156</v>
      </c>
      <c r="E114" s="103">
        <v>51</v>
      </c>
      <c r="F114" s="103">
        <v>24</v>
      </c>
      <c r="G114" s="103">
        <v>204</v>
      </c>
      <c r="H114" s="103">
        <v>1435</v>
      </c>
    </row>
    <row r="115" spans="1:8" x14ac:dyDescent="0.25">
      <c r="A115" s="26" t="str">
        <f t="shared" si="1"/>
        <v>LondonNon-Hodgkin lymphoma</v>
      </c>
      <c r="B115" s="103" t="s">
        <v>116</v>
      </c>
      <c r="C115" s="103" t="s">
        <v>30</v>
      </c>
      <c r="D115" s="103">
        <v>2169</v>
      </c>
      <c r="E115" s="103">
        <v>82</v>
      </c>
      <c r="F115" s="103">
        <v>75</v>
      </c>
      <c r="G115" s="103">
        <v>379</v>
      </c>
      <c r="H115" s="103">
        <v>2705</v>
      </c>
    </row>
    <row r="116" spans="1:8" x14ac:dyDescent="0.25">
      <c r="A116" s="26" t="str">
        <f t="shared" si="1"/>
        <v>LondonOesophagus</v>
      </c>
      <c r="B116" s="103" t="s">
        <v>116</v>
      </c>
      <c r="C116" s="103" t="s">
        <v>41</v>
      </c>
      <c r="D116" s="103">
        <v>1141</v>
      </c>
      <c r="E116" s="103">
        <v>34</v>
      </c>
      <c r="F116" s="103">
        <v>16</v>
      </c>
      <c r="G116" s="103">
        <v>85</v>
      </c>
      <c r="H116" s="103">
        <v>1276</v>
      </c>
    </row>
    <row r="117" spans="1:8" x14ac:dyDescent="0.25">
      <c r="A117" s="26" t="str">
        <f t="shared" si="1"/>
        <v>LondonOther and unspecified urinary</v>
      </c>
      <c r="B117" s="103" t="s">
        <v>116</v>
      </c>
      <c r="C117" s="103" t="s">
        <v>32</v>
      </c>
      <c r="D117" s="103">
        <v>133</v>
      </c>
      <c r="E117" s="103" t="s">
        <v>157</v>
      </c>
      <c r="F117" s="103" t="s">
        <v>157</v>
      </c>
      <c r="G117" s="103">
        <v>29</v>
      </c>
      <c r="H117" s="103">
        <v>168</v>
      </c>
    </row>
    <row r="118" spans="1:8" x14ac:dyDescent="0.25">
      <c r="A118" s="26" t="str">
        <f t="shared" si="1"/>
        <v>LondonOther CNS and intracranial tumours</v>
      </c>
      <c r="B118" s="103" t="s">
        <v>116</v>
      </c>
      <c r="C118" s="103" t="s">
        <v>17</v>
      </c>
      <c r="D118" s="103">
        <v>130</v>
      </c>
      <c r="E118" s="103">
        <v>7</v>
      </c>
      <c r="F118" s="103">
        <v>15</v>
      </c>
      <c r="G118" s="103">
        <v>79</v>
      </c>
      <c r="H118" s="103">
        <v>231</v>
      </c>
    </row>
    <row r="119" spans="1:8" x14ac:dyDescent="0.25">
      <c r="A119" s="26" t="str">
        <f t="shared" si="1"/>
        <v>LondonOther haematological malignancies</v>
      </c>
      <c r="B119" s="103" t="s">
        <v>116</v>
      </c>
      <c r="C119" s="103" t="s">
        <v>36</v>
      </c>
      <c r="D119" s="103">
        <v>335</v>
      </c>
      <c r="E119" s="103">
        <v>12</v>
      </c>
      <c r="F119" s="103">
        <v>16</v>
      </c>
      <c r="G119" s="103">
        <v>49</v>
      </c>
      <c r="H119" s="103">
        <v>412</v>
      </c>
    </row>
    <row r="120" spans="1:8" x14ac:dyDescent="0.25">
      <c r="A120" s="26" t="str">
        <f t="shared" si="1"/>
        <v>LondonOther malignant neoplasms</v>
      </c>
      <c r="B120" s="103" t="s">
        <v>116</v>
      </c>
      <c r="C120" s="103" t="s">
        <v>42</v>
      </c>
      <c r="D120" s="103">
        <v>1589</v>
      </c>
      <c r="E120" s="103">
        <v>59</v>
      </c>
      <c r="F120" s="103">
        <v>50</v>
      </c>
      <c r="G120" s="103">
        <v>238</v>
      </c>
      <c r="H120" s="103">
        <v>1936</v>
      </c>
    </row>
    <row r="121" spans="1:8" x14ac:dyDescent="0.25">
      <c r="A121" s="26" t="str">
        <f t="shared" si="1"/>
        <v>LondonOvary</v>
      </c>
      <c r="B121" s="103" t="s">
        <v>116</v>
      </c>
      <c r="C121" s="103" t="s">
        <v>43</v>
      </c>
      <c r="D121" s="103">
        <v>1242</v>
      </c>
      <c r="E121" s="103">
        <v>44</v>
      </c>
      <c r="F121" s="103">
        <v>49</v>
      </c>
      <c r="G121" s="103">
        <v>180</v>
      </c>
      <c r="H121" s="103">
        <v>1515</v>
      </c>
    </row>
    <row r="122" spans="1:8" x14ac:dyDescent="0.25">
      <c r="A122" s="26" t="str">
        <f t="shared" si="1"/>
        <v>LondonPancreas</v>
      </c>
      <c r="B122" s="103" t="s">
        <v>116</v>
      </c>
      <c r="C122" s="103" t="s">
        <v>44</v>
      </c>
      <c r="D122" s="103">
        <v>2744</v>
      </c>
      <c r="E122" s="103">
        <v>143</v>
      </c>
      <c r="F122" s="103">
        <v>42</v>
      </c>
      <c r="G122" s="103">
        <v>168</v>
      </c>
      <c r="H122" s="103">
        <v>3097</v>
      </c>
    </row>
    <row r="123" spans="1:8" x14ac:dyDescent="0.25">
      <c r="A123" s="26" t="str">
        <f t="shared" si="1"/>
        <v>LondonProstate</v>
      </c>
      <c r="B123" s="103" t="s">
        <v>116</v>
      </c>
      <c r="C123" s="103" t="s">
        <v>45</v>
      </c>
      <c r="D123" s="103">
        <v>2473</v>
      </c>
      <c r="E123" s="103">
        <v>80</v>
      </c>
      <c r="F123" s="103">
        <v>110</v>
      </c>
      <c r="G123" s="103">
        <v>510</v>
      </c>
      <c r="H123" s="103">
        <v>3173</v>
      </c>
    </row>
    <row r="124" spans="1:8" x14ac:dyDescent="0.25">
      <c r="A124" s="26" t="str">
        <f t="shared" si="1"/>
        <v>LondonSarcoma: Bone</v>
      </c>
      <c r="B124" s="103" t="s">
        <v>116</v>
      </c>
      <c r="C124" s="103" t="s">
        <v>47</v>
      </c>
      <c r="D124" s="103">
        <v>68</v>
      </c>
      <c r="E124" s="103">
        <v>0</v>
      </c>
      <c r="F124" s="103">
        <v>5</v>
      </c>
      <c r="G124" s="103">
        <v>44</v>
      </c>
      <c r="H124" s="103">
        <v>117</v>
      </c>
    </row>
    <row r="125" spans="1:8" x14ac:dyDescent="0.25">
      <c r="A125" s="26" t="str">
        <f t="shared" si="1"/>
        <v>LondonSarcoma: connective and soft tissue</v>
      </c>
      <c r="B125" s="103" t="s">
        <v>116</v>
      </c>
      <c r="C125" s="103" t="s">
        <v>49</v>
      </c>
      <c r="D125" s="103">
        <v>256</v>
      </c>
      <c r="E125" s="103">
        <v>9</v>
      </c>
      <c r="F125" s="103">
        <v>8</v>
      </c>
      <c r="G125" s="103">
        <v>62</v>
      </c>
      <c r="H125" s="103">
        <v>335</v>
      </c>
    </row>
    <row r="126" spans="1:8" x14ac:dyDescent="0.25">
      <c r="A126" s="26" t="str">
        <f t="shared" si="1"/>
        <v>LondonStomach</v>
      </c>
      <c r="B126" s="103" t="s">
        <v>116</v>
      </c>
      <c r="C126" s="103" t="s">
        <v>51</v>
      </c>
      <c r="D126" s="103">
        <v>1749</v>
      </c>
      <c r="E126" s="103">
        <v>56</v>
      </c>
      <c r="F126" s="103">
        <v>32</v>
      </c>
      <c r="G126" s="103">
        <v>109</v>
      </c>
      <c r="H126" s="103">
        <v>1946</v>
      </c>
    </row>
    <row r="127" spans="1:8" x14ac:dyDescent="0.25">
      <c r="A127" s="26" t="str">
        <f t="shared" si="1"/>
        <v>LondonTestis</v>
      </c>
      <c r="B127" s="103" t="s">
        <v>116</v>
      </c>
      <c r="C127" s="103" t="s">
        <v>53</v>
      </c>
      <c r="D127" s="103">
        <v>145</v>
      </c>
      <c r="E127" s="103">
        <v>10</v>
      </c>
      <c r="F127" s="103">
        <v>16</v>
      </c>
      <c r="G127" s="103">
        <v>65</v>
      </c>
      <c r="H127" s="103">
        <v>236</v>
      </c>
    </row>
    <row r="128" spans="1:8" x14ac:dyDescent="0.25">
      <c r="A128" s="26" t="str">
        <f t="shared" si="1"/>
        <v>LondonUterus</v>
      </c>
      <c r="B128" s="103" t="s">
        <v>116</v>
      </c>
      <c r="C128" s="103" t="s">
        <v>55</v>
      </c>
      <c r="D128" s="103">
        <v>452</v>
      </c>
      <c r="E128" s="103">
        <v>11</v>
      </c>
      <c r="F128" s="103">
        <v>22</v>
      </c>
      <c r="G128" s="103">
        <v>107</v>
      </c>
      <c r="H128" s="103">
        <v>592</v>
      </c>
    </row>
    <row r="129" spans="1:8" x14ac:dyDescent="0.25">
      <c r="A129" s="26" t="str">
        <f t="shared" si="1"/>
        <v>LondonVulva</v>
      </c>
      <c r="B129" s="103" t="s">
        <v>116</v>
      </c>
      <c r="C129" s="103" t="s">
        <v>57</v>
      </c>
      <c r="D129" s="103">
        <v>67</v>
      </c>
      <c r="E129" s="103" t="s">
        <v>157</v>
      </c>
      <c r="F129" s="103" t="s">
        <v>157</v>
      </c>
      <c r="G129" s="103">
        <v>10</v>
      </c>
      <c r="H129" s="103">
        <v>81</v>
      </c>
    </row>
    <row r="130" spans="1:8" x14ac:dyDescent="0.25">
      <c r="A130" s="26" t="str">
        <f t="shared" si="1"/>
        <v>London Total</v>
      </c>
      <c r="B130" s="103" t="s">
        <v>120</v>
      </c>
      <c r="C130" s="103" t="s">
        <v>80</v>
      </c>
      <c r="D130" s="103">
        <v>47954</v>
      </c>
      <c r="E130" s="103">
        <v>1639</v>
      </c>
      <c r="F130" s="103">
        <v>1335</v>
      </c>
      <c r="G130" s="103">
        <v>6482</v>
      </c>
      <c r="H130" s="103">
        <v>57410</v>
      </c>
    </row>
    <row r="131" spans="1:8" x14ac:dyDescent="0.25">
      <c r="A131" s="26" t="str">
        <f t="shared" si="1"/>
        <v>North EastBladder</v>
      </c>
      <c r="B131" s="103" t="s">
        <v>164</v>
      </c>
      <c r="C131" s="103" t="s">
        <v>14</v>
      </c>
      <c r="D131" s="103">
        <v>369</v>
      </c>
      <c r="E131" s="103">
        <v>187</v>
      </c>
      <c r="F131" s="103">
        <v>52</v>
      </c>
      <c r="G131" s="103">
        <v>103</v>
      </c>
      <c r="H131" s="103">
        <v>711</v>
      </c>
    </row>
    <row r="132" spans="1:8" x14ac:dyDescent="0.25">
      <c r="A132" s="26" t="str">
        <f t="shared" si="1"/>
        <v>North EastBladder (in situ)</v>
      </c>
      <c r="B132" s="103" t="s">
        <v>164</v>
      </c>
      <c r="C132" s="103" t="s">
        <v>176</v>
      </c>
      <c r="D132" s="103">
        <v>25</v>
      </c>
      <c r="E132" s="103" t="s">
        <v>157</v>
      </c>
      <c r="F132" s="103" t="s">
        <v>157</v>
      </c>
      <c r="G132" s="103">
        <v>19</v>
      </c>
      <c r="H132" s="103">
        <v>50</v>
      </c>
    </row>
    <row r="133" spans="1:8" x14ac:dyDescent="0.25">
      <c r="A133" s="26" t="str">
        <f t="shared" si="1"/>
        <v>North EastBrain</v>
      </c>
      <c r="B133" s="103" t="s">
        <v>164</v>
      </c>
      <c r="C133" s="103" t="s">
        <v>15</v>
      </c>
      <c r="D133" s="103">
        <v>641</v>
      </c>
      <c r="E133" s="103">
        <v>223</v>
      </c>
      <c r="F133" s="103">
        <v>67</v>
      </c>
      <c r="G133" s="103">
        <v>230</v>
      </c>
      <c r="H133" s="103">
        <v>1161</v>
      </c>
    </row>
    <row r="134" spans="1:8" x14ac:dyDescent="0.25">
      <c r="A134" s="26" t="str">
        <f t="shared" ref="A134:A197" si="2">CONCATENATE(B134,C134)</f>
        <v>North EastBreast</v>
      </c>
      <c r="B134" s="103" t="s">
        <v>164</v>
      </c>
      <c r="C134" s="103" t="s">
        <v>18</v>
      </c>
      <c r="D134" s="103">
        <v>437</v>
      </c>
      <c r="E134" s="103">
        <v>146</v>
      </c>
      <c r="F134" s="103">
        <v>59</v>
      </c>
      <c r="G134" s="103">
        <v>71</v>
      </c>
      <c r="H134" s="103">
        <v>713</v>
      </c>
    </row>
    <row r="135" spans="1:8" x14ac:dyDescent="0.25">
      <c r="A135" s="26" t="str">
        <f t="shared" si="2"/>
        <v>North EastBreast (in-situ)</v>
      </c>
      <c r="B135" s="103" t="s">
        <v>164</v>
      </c>
      <c r="C135" s="103" t="s">
        <v>19</v>
      </c>
      <c r="D135" s="103">
        <v>8</v>
      </c>
      <c r="E135" s="103" t="s">
        <v>157</v>
      </c>
      <c r="F135" s="103" t="s">
        <v>157</v>
      </c>
      <c r="G135" s="103">
        <v>7</v>
      </c>
      <c r="H135" s="103">
        <v>21</v>
      </c>
    </row>
    <row r="136" spans="1:8" x14ac:dyDescent="0.25">
      <c r="A136" s="26" t="str">
        <f t="shared" si="2"/>
        <v>North EastCancer of Unknown Primary</v>
      </c>
      <c r="B136" s="103" t="s">
        <v>164</v>
      </c>
      <c r="C136" s="103" t="s">
        <v>20</v>
      </c>
      <c r="D136" s="103">
        <v>1402</v>
      </c>
      <c r="E136" s="103">
        <v>773</v>
      </c>
      <c r="F136" s="103">
        <v>163</v>
      </c>
      <c r="G136" s="103">
        <v>173</v>
      </c>
      <c r="H136" s="103">
        <v>2511</v>
      </c>
    </row>
    <row r="137" spans="1:8" x14ac:dyDescent="0.25">
      <c r="A137" s="26" t="str">
        <f t="shared" si="2"/>
        <v>North EastCervix</v>
      </c>
      <c r="B137" s="103" t="s">
        <v>164</v>
      </c>
      <c r="C137" s="103" t="s">
        <v>21</v>
      </c>
      <c r="D137" s="103">
        <v>78</v>
      </c>
      <c r="E137" s="103">
        <v>29</v>
      </c>
      <c r="F137" s="103">
        <v>11</v>
      </c>
      <c r="G137" s="103">
        <v>19</v>
      </c>
      <c r="H137" s="103">
        <v>137</v>
      </c>
    </row>
    <row r="138" spans="1:8" x14ac:dyDescent="0.25">
      <c r="A138" s="26" t="str">
        <f t="shared" si="2"/>
        <v>North EastCervix (in-situ)</v>
      </c>
      <c r="B138" s="103" t="s">
        <v>164</v>
      </c>
      <c r="C138" s="103" t="s">
        <v>22</v>
      </c>
      <c r="D138" s="103">
        <v>53</v>
      </c>
      <c r="E138" s="103">
        <v>13</v>
      </c>
      <c r="F138" s="103">
        <v>8</v>
      </c>
      <c r="G138" s="103">
        <v>58</v>
      </c>
      <c r="H138" s="103">
        <v>132</v>
      </c>
    </row>
    <row r="139" spans="1:8" x14ac:dyDescent="0.25">
      <c r="A139" s="26" t="str">
        <f t="shared" si="2"/>
        <v>North EastColorectal</v>
      </c>
      <c r="B139" s="103" t="s">
        <v>164</v>
      </c>
      <c r="C139" s="103" t="s">
        <v>23</v>
      </c>
      <c r="D139" s="103">
        <v>1926</v>
      </c>
      <c r="E139" s="103">
        <v>1058</v>
      </c>
      <c r="F139" s="103">
        <v>285</v>
      </c>
      <c r="G139" s="103">
        <v>210</v>
      </c>
      <c r="H139" s="103">
        <v>3479</v>
      </c>
    </row>
    <row r="140" spans="1:8" x14ac:dyDescent="0.25">
      <c r="A140" s="26" t="str">
        <f t="shared" si="2"/>
        <v>North EastHead and neck - Larynx</v>
      </c>
      <c r="B140" s="103" t="s">
        <v>164</v>
      </c>
      <c r="C140" s="103" t="s">
        <v>177</v>
      </c>
      <c r="D140" s="103">
        <v>60</v>
      </c>
      <c r="E140" s="103">
        <v>15</v>
      </c>
      <c r="F140" s="103">
        <v>0</v>
      </c>
      <c r="G140" s="103">
        <v>18</v>
      </c>
      <c r="H140" s="103">
        <v>93</v>
      </c>
    </row>
    <row r="141" spans="1:8" x14ac:dyDescent="0.25">
      <c r="A141" s="26" t="str">
        <f t="shared" si="2"/>
        <v>North EastHead and Neck - non specific</v>
      </c>
      <c r="B141" s="103" t="s">
        <v>164</v>
      </c>
      <c r="C141" s="103" t="s">
        <v>27</v>
      </c>
      <c r="D141" s="103">
        <v>20</v>
      </c>
      <c r="E141" s="103" t="s">
        <v>157</v>
      </c>
      <c r="F141" s="103" t="s">
        <v>157</v>
      </c>
      <c r="G141" s="103">
        <v>13</v>
      </c>
      <c r="H141" s="103">
        <v>41</v>
      </c>
    </row>
    <row r="142" spans="1:8" x14ac:dyDescent="0.25">
      <c r="A142" s="26" t="str">
        <f t="shared" si="2"/>
        <v>North EastHead and neck - Oral cavity</v>
      </c>
      <c r="B142" s="103" t="s">
        <v>164</v>
      </c>
      <c r="C142" s="103" t="s">
        <v>24</v>
      </c>
      <c r="D142" s="103">
        <v>19</v>
      </c>
      <c r="E142" s="103" t="s">
        <v>157</v>
      </c>
      <c r="F142" s="103" t="s">
        <v>157</v>
      </c>
      <c r="G142" s="103">
        <v>16</v>
      </c>
      <c r="H142" s="103">
        <v>42</v>
      </c>
    </row>
    <row r="143" spans="1:8" x14ac:dyDescent="0.25">
      <c r="A143" s="26" t="str">
        <f t="shared" si="2"/>
        <v>North EastHead and neck - Oropharynx</v>
      </c>
      <c r="B143" s="103" t="s">
        <v>164</v>
      </c>
      <c r="C143" s="103" t="s">
        <v>25</v>
      </c>
      <c r="D143" s="103">
        <v>19</v>
      </c>
      <c r="E143" s="103" t="s">
        <v>157</v>
      </c>
      <c r="F143" s="103" t="s">
        <v>157</v>
      </c>
      <c r="G143" s="103">
        <v>29</v>
      </c>
      <c r="H143" s="103">
        <v>64</v>
      </c>
    </row>
    <row r="144" spans="1:8" x14ac:dyDescent="0.25">
      <c r="A144" s="26" t="str">
        <f t="shared" si="2"/>
        <v>North EastHead and neck - Other (excl. oral cavity, oropharynx, larynx &amp; thyroid)</v>
      </c>
      <c r="B144" s="103" t="s">
        <v>164</v>
      </c>
      <c r="C144" s="103" t="s">
        <v>28</v>
      </c>
      <c r="D144" s="103">
        <v>21</v>
      </c>
      <c r="E144" s="103">
        <v>14</v>
      </c>
      <c r="F144" s="103">
        <v>6</v>
      </c>
      <c r="G144" s="103">
        <v>11</v>
      </c>
      <c r="H144" s="103">
        <v>52</v>
      </c>
    </row>
    <row r="145" spans="1:8" x14ac:dyDescent="0.25">
      <c r="A145" s="26" t="str">
        <f t="shared" si="2"/>
        <v>North EastHead and neck - Thyroid</v>
      </c>
      <c r="B145" s="103" t="s">
        <v>164</v>
      </c>
      <c r="C145" s="103" t="s">
        <v>178</v>
      </c>
      <c r="D145" s="103">
        <v>23</v>
      </c>
      <c r="E145" s="103">
        <v>8</v>
      </c>
      <c r="F145" s="103">
        <v>5</v>
      </c>
      <c r="G145" s="103">
        <v>19</v>
      </c>
      <c r="H145" s="103">
        <v>55</v>
      </c>
    </row>
    <row r="146" spans="1:8" x14ac:dyDescent="0.25">
      <c r="A146" s="26" t="str">
        <f t="shared" si="2"/>
        <v>North EastHodgkin lymphoma</v>
      </c>
      <c r="B146" s="103" t="s">
        <v>164</v>
      </c>
      <c r="C146" s="103" t="s">
        <v>29</v>
      </c>
      <c r="D146" s="103">
        <v>42</v>
      </c>
      <c r="E146" s="103">
        <v>22</v>
      </c>
      <c r="F146" s="103">
        <v>11</v>
      </c>
      <c r="G146" s="103">
        <v>24</v>
      </c>
      <c r="H146" s="103">
        <v>99</v>
      </c>
    </row>
    <row r="147" spans="1:8" x14ac:dyDescent="0.25">
      <c r="A147" s="26" t="str">
        <f t="shared" si="2"/>
        <v>North EastKidney</v>
      </c>
      <c r="B147" s="103" t="s">
        <v>164</v>
      </c>
      <c r="C147" s="103" t="s">
        <v>31</v>
      </c>
      <c r="D147" s="103">
        <v>424</v>
      </c>
      <c r="E147" s="103">
        <v>226</v>
      </c>
      <c r="F147" s="103">
        <v>55</v>
      </c>
      <c r="G147" s="103">
        <v>118</v>
      </c>
      <c r="H147" s="103">
        <v>823</v>
      </c>
    </row>
    <row r="148" spans="1:8" x14ac:dyDescent="0.25">
      <c r="A148" s="26" t="str">
        <f t="shared" si="2"/>
        <v>North EastLeukaemia: acute myeloid</v>
      </c>
      <c r="B148" s="103" t="s">
        <v>164</v>
      </c>
      <c r="C148" s="103" t="s">
        <v>33</v>
      </c>
      <c r="D148" s="103">
        <v>220</v>
      </c>
      <c r="E148" s="103">
        <v>178</v>
      </c>
      <c r="F148" s="103">
        <v>35</v>
      </c>
      <c r="G148" s="103">
        <v>109</v>
      </c>
      <c r="H148" s="103">
        <v>542</v>
      </c>
    </row>
    <row r="149" spans="1:8" x14ac:dyDescent="0.25">
      <c r="A149" s="26" t="str">
        <f t="shared" si="2"/>
        <v>North EastLeukaemia: chronic lymphocytic</v>
      </c>
      <c r="B149" s="103" t="s">
        <v>164</v>
      </c>
      <c r="C149" s="103" t="s">
        <v>34</v>
      </c>
      <c r="D149" s="103">
        <v>94</v>
      </c>
      <c r="E149" s="103">
        <v>39</v>
      </c>
      <c r="F149" s="103">
        <v>10</v>
      </c>
      <c r="G149" s="103">
        <v>28</v>
      </c>
      <c r="H149" s="103">
        <v>171</v>
      </c>
    </row>
    <row r="150" spans="1:8" x14ac:dyDescent="0.25">
      <c r="A150" s="26" t="str">
        <f t="shared" si="2"/>
        <v>North EastLeukaemia: other (all excluding AML and CLL)</v>
      </c>
      <c r="B150" s="103" t="s">
        <v>164</v>
      </c>
      <c r="C150" s="103" t="s">
        <v>35</v>
      </c>
      <c r="D150" s="103">
        <v>88</v>
      </c>
      <c r="E150" s="103">
        <v>94</v>
      </c>
      <c r="F150" s="103">
        <v>9</v>
      </c>
      <c r="G150" s="103">
        <v>52</v>
      </c>
      <c r="H150" s="103">
        <v>243</v>
      </c>
    </row>
    <row r="151" spans="1:8" x14ac:dyDescent="0.25">
      <c r="A151" s="26" t="str">
        <f t="shared" si="2"/>
        <v>North EastLiver</v>
      </c>
      <c r="B151" s="103" t="s">
        <v>164</v>
      </c>
      <c r="C151" s="103" t="s">
        <v>179</v>
      </c>
      <c r="D151" s="103">
        <v>409</v>
      </c>
      <c r="E151" s="103">
        <v>259</v>
      </c>
      <c r="F151" s="103">
        <v>65</v>
      </c>
      <c r="G151" s="103">
        <v>72</v>
      </c>
      <c r="H151" s="103">
        <v>805</v>
      </c>
    </row>
    <row r="152" spans="1:8" x14ac:dyDescent="0.25">
      <c r="A152" s="26" t="str">
        <f t="shared" si="2"/>
        <v>North EastLung</v>
      </c>
      <c r="B152" s="103" t="s">
        <v>164</v>
      </c>
      <c r="C152" s="103" t="s">
        <v>37</v>
      </c>
      <c r="D152" s="103">
        <v>4743</v>
      </c>
      <c r="E152" s="103">
        <v>1931</v>
      </c>
      <c r="F152" s="103">
        <v>502</v>
      </c>
      <c r="G152" s="103">
        <v>613</v>
      </c>
      <c r="H152" s="103">
        <v>7789</v>
      </c>
    </row>
    <row r="153" spans="1:8" x14ac:dyDescent="0.25">
      <c r="A153" s="26" t="str">
        <f t="shared" si="2"/>
        <v>North EastMelanoma</v>
      </c>
      <c r="B153" s="103" t="s">
        <v>164</v>
      </c>
      <c r="C153" s="103" t="s">
        <v>38</v>
      </c>
      <c r="D153" s="103">
        <v>43</v>
      </c>
      <c r="E153" s="103" t="s">
        <v>157</v>
      </c>
      <c r="F153" s="103" t="s">
        <v>157</v>
      </c>
      <c r="G153" s="103">
        <v>37</v>
      </c>
      <c r="H153" s="103">
        <v>98</v>
      </c>
    </row>
    <row r="154" spans="1:8" x14ac:dyDescent="0.25">
      <c r="A154" s="26" t="str">
        <f t="shared" si="2"/>
        <v>North EastMeninges</v>
      </c>
      <c r="B154" s="103" t="s">
        <v>164</v>
      </c>
      <c r="C154" s="103" t="s">
        <v>16</v>
      </c>
      <c r="D154" s="103">
        <v>156</v>
      </c>
      <c r="E154" s="103">
        <v>37</v>
      </c>
      <c r="F154" s="103">
        <v>7</v>
      </c>
      <c r="G154" s="103">
        <v>58</v>
      </c>
      <c r="H154" s="103">
        <v>258</v>
      </c>
    </row>
    <row r="155" spans="1:8" x14ac:dyDescent="0.25">
      <c r="A155" s="26" t="str">
        <f t="shared" si="2"/>
        <v>North EastMesothelioma</v>
      </c>
      <c r="B155" s="103" t="s">
        <v>164</v>
      </c>
      <c r="C155" s="103" t="s">
        <v>39</v>
      </c>
      <c r="D155" s="103">
        <v>245</v>
      </c>
      <c r="E155" s="103">
        <v>101</v>
      </c>
      <c r="F155" s="103">
        <v>32</v>
      </c>
      <c r="G155" s="103">
        <v>51</v>
      </c>
      <c r="H155" s="103">
        <v>429</v>
      </c>
    </row>
    <row r="156" spans="1:8" x14ac:dyDescent="0.25">
      <c r="A156" s="26" t="str">
        <f t="shared" si="2"/>
        <v>North EastMultiple myeloma</v>
      </c>
      <c r="B156" s="103" t="s">
        <v>164</v>
      </c>
      <c r="C156" s="103" t="s">
        <v>40</v>
      </c>
      <c r="D156" s="103">
        <v>287</v>
      </c>
      <c r="E156" s="103">
        <v>132</v>
      </c>
      <c r="F156" s="103">
        <v>53</v>
      </c>
      <c r="G156" s="103">
        <v>86</v>
      </c>
      <c r="H156" s="103">
        <v>558</v>
      </c>
    </row>
    <row r="157" spans="1:8" x14ac:dyDescent="0.25">
      <c r="A157" s="26" t="str">
        <f t="shared" si="2"/>
        <v>North EastNon-Hodgkin lymphoma</v>
      </c>
      <c r="B157" s="103" t="s">
        <v>164</v>
      </c>
      <c r="C157" s="103" t="s">
        <v>30</v>
      </c>
      <c r="D157" s="103">
        <v>506</v>
      </c>
      <c r="E157" s="103">
        <v>299</v>
      </c>
      <c r="F157" s="103">
        <v>91</v>
      </c>
      <c r="G157" s="103">
        <v>191</v>
      </c>
      <c r="H157" s="103">
        <v>1087</v>
      </c>
    </row>
    <row r="158" spans="1:8" x14ac:dyDescent="0.25">
      <c r="A158" s="26" t="str">
        <f t="shared" si="2"/>
        <v>North EastOesophagus</v>
      </c>
      <c r="B158" s="103" t="s">
        <v>164</v>
      </c>
      <c r="C158" s="103" t="s">
        <v>41</v>
      </c>
      <c r="D158" s="103">
        <v>299</v>
      </c>
      <c r="E158" s="103">
        <v>188</v>
      </c>
      <c r="F158" s="103">
        <v>60</v>
      </c>
      <c r="G158" s="103">
        <v>46</v>
      </c>
      <c r="H158" s="103">
        <v>593</v>
      </c>
    </row>
    <row r="159" spans="1:8" x14ac:dyDescent="0.25">
      <c r="A159" s="26" t="str">
        <f t="shared" si="2"/>
        <v>North EastOther and unspecified urinary</v>
      </c>
      <c r="B159" s="103" t="s">
        <v>164</v>
      </c>
      <c r="C159" s="103" t="s">
        <v>32</v>
      </c>
      <c r="D159" s="103">
        <v>46</v>
      </c>
      <c r="E159" s="103">
        <v>34</v>
      </c>
      <c r="F159" s="103">
        <v>16</v>
      </c>
      <c r="G159" s="103">
        <v>23</v>
      </c>
      <c r="H159" s="103">
        <v>119</v>
      </c>
    </row>
    <row r="160" spans="1:8" x14ac:dyDescent="0.25">
      <c r="A160" s="26" t="str">
        <f t="shared" si="2"/>
        <v>North EastOther CNS and intracranial tumours</v>
      </c>
      <c r="B160" s="103" t="s">
        <v>164</v>
      </c>
      <c r="C160" s="103" t="s">
        <v>17</v>
      </c>
      <c r="D160" s="103">
        <v>47</v>
      </c>
      <c r="E160" s="103" t="s">
        <v>157</v>
      </c>
      <c r="F160" s="103" t="s">
        <v>157</v>
      </c>
      <c r="G160" s="103">
        <v>41</v>
      </c>
      <c r="H160" s="103">
        <v>118</v>
      </c>
    </row>
    <row r="161" spans="1:8" x14ac:dyDescent="0.25">
      <c r="A161" s="26" t="str">
        <f t="shared" si="2"/>
        <v>North EastOther haematological malignancies</v>
      </c>
      <c r="B161" s="103" t="s">
        <v>164</v>
      </c>
      <c r="C161" s="103" t="s">
        <v>36</v>
      </c>
      <c r="D161" s="103">
        <v>73</v>
      </c>
      <c r="E161" s="103">
        <v>30</v>
      </c>
      <c r="F161" s="103" t="s">
        <v>157</v>
      </c>
      <c r="G161" s="103" t="s">
        <v>157</v>
      </c>
      <c r="H161" s="103">
        <v>124</v>
      </c>
    </row>
    <row r="162" spans="1:8" x14ac:dyDescent="0.25">
      <c r="A162" s="26" t="str">
        <f t="shared" si="2"/>
        <v>North EastOther malignant neoplasms</v>
      </c>
      <c r="B162" s="103" t="s">
        <v>164</v>
      </c>
      <c r="C162" s="103" t="s">
        <v>42</v>
      </c>
      <c r="D162" s="103">
        <v>421</v>
      </c>
      <c r="E162" s="103">
        <v>267</v>
      </c>
      <c r="F162" s="103">
        <v>78</v>
      </c>
      <c r="G162" s="103">
        <v>115</v>
      </c>
      <c r="H162" s="103">
        <v>881</v>
      </c>
    </row>
    <row r="163" spans="1:8" x14ac:dyDescent="0.25">
      <c r="A163" s="26" t="str">
        <f t="shared" si="2"/>
        <v>North EastOvary</v>
      </c>
      <c r="B163" s="103" t="s">
        <v>164</v>
      </c>
      <c r="C163" s="103" t="s">
        <v>43</v>
      </c>
      <c r="D163" s="103">
        <v>318</v>
      </c>
      <c r="E163" s="103">
        <v>216</v>
      </c>
      <c r="F163" s="103">
        <v>52</v>
      </c>
      <c r="G163" s="103">
        <v>68</v>
      </c>
      <c r="H163" s="103">
        <v>654</v>
      </c>
    </row>
    <row r="164" spans="1:8" x14ac:dyDescent="0.25">
      <c r="A164" s="26" t="str">
        <f t="shared" si="2"/>
        <v>North EastPancreas</v>
      </c>
      <c r="B164" s="103" t="s">
        <v>164</v>
      </c>
      <c r="C164" s="103" t="s">
        <v>44</v>
      </c>
      <c r="D164" s="103">
        <v>731</v>
      </c>
      <c r="E164" s="103">
        <v>527</v>
      </c>
      <c r="F164" s="103">
        <v>140</v>
      </c>
      <c r="G164" s="103">
        <v>107</v>
      </c>
      <c r="H164" s="103">
        <v>1505</v>
      </c>
    </row>
    <row r="165" spans="1:8" x14ac:dyDescent="0.25">
      <c r="A165" s="26" t="str">
        <f t="shared" si="2"/>
        <v>North EastProstate</v>
      </c>
      <c r="B165" s="103" t="s">
        <v>164</v>
      </c>
      <c r="C165" s="103" t="s">
        <v>45</v>
      </c>
      <c r="D165" s="103">
        <v>477</v>
      </c>
      <c r="E165" s="103">
        <v>275</v>
      </c>
      <c r="F165" s="103">
        <v>83</v>
      </c>
      <c r="G165" s="103">
        <v>191</v>
      </c>
      <c r="H165" s="103">
        <v>1026</v>
      </c>
    </row>
    <row r="166" spans="1:8" x14ac:dyDescent="0.25">
      <c r="A166" s="26" t="str">
        <f t="shared" si="2"/>
        <v>North EastSarcoma: Bone</v>
      </c>
      <c r="B166" s="103" t="s">
        <v>164</v>
      </c>
      <c r="C166" s="103" t="s">
        <v>47</v>
      </c>
      <c r="D166" s="103">
        <v>12</v>
      </c>
      <c r="E166" s="103">
        <v>8</v>
      </c>
      <c r="F166" s="103">
        <v>6</v>
      </c>
      <c r="G166" s="103">
        <v>11</v>
      </c>
      <c r="H166" s="103">
        <v>37</v>
      </c>
    </row>
    <row r="167" spans="1:8" x14ac:dyDescent="0.25">
      <c r="A167" s="26" t="str">
        <f t="shared" si="2"/>
        <v>North EastSarcoma: connective and soft tissue</v>
      </c>
      <c r="B167" s="103" t="s">
        <v>164</v>
      </c>
      <c r="C167" s="103" t="s">
        <v>49</v>
      </c>
      <c r="D167" s="103">
        <v>89</v>
      </c>
      <c r="E167" s="103">
        <v>58</v>
      </c>
      <c r="F167" s="103">
        <v>13</v>
      </c>
      <c r="G167" s="103">
        <v>42</v>
      </c>
      <c r="H167" s="103">
        <v>202</v>
      </c>
    </row>
    <row r="168" spans="1:8" x14ac:dyDescent="0.25">
      <c r="A168" s="26" t="str">
        <f t="shared" si="2"/>
        <v>North EastStomach</v>
      </c>
      <c r="B168" s="103" t="s">
        <v>164</v>
      </c>
      <c r="C168" s="103" t="s">
        <v>51</v>
      </c>
      <c r="D168" s="103">
        <v>597</v>
      </c>
      <c r="E168" s="103">
        <v>308</v>
      </c>
      <c r="F168" s="103">
        <v>85</v>
      </c>
      <c r="G168" s="103">
        <v>75</v>
      </c>
      <c r="H168" s="103">
        <v>1065</v>
      </c>
    </row>
    <row r="169" spans="1:8" x14ac:dyDescent="0.25">
      <c r="A169" s="26" t="str">
        <f t="shared" si="2"/>
        <v>North EastTestis</v>
      </c>
      <c r="B169" s="103" t="s">
        <v>164</v>
      </c>
      <c r="C169" s="103" t="s">
        <v>53</v>
      </c>
      <c r="D169" s="103">
        <v>38</v>
      </c>
      <c r="E169" s="103">
        <v>19</v>
      </c>
      <c r="F169" s="103">
        <v>7</v>
      </c>
      <c r="G169" s="103">
        <v>18</v>
      </c>
      <c r="H169" s="103">
        <v>82</v>
      </c>
    </row>
    <row r="170" spans="1:8" x14ac:dyDescent="0.25">
      <c r="A170" s="26" t="str">
        <f t="shared" si="2"/>
        <v>North EastUterus</v>
      </c>
      <c r="B170" s="103" t="s">
        <v>164</v>
      </c>
      <c r="C170" s="103" t="s">
        <v>55</v>
      </c>
      <c r="D170" s="103">
        <v>106</v>
      </c>
      <c r="E170" s="103">
        <v>30</v>
      </c>
      <c r="F170" s="103">
        <v>16</v>
      </c>
      <c r="G170" s="103">
        <v>36</v>
      </c>
      <c r="H170" s="103">
        <v>188</v>
      </c>
    </row>
    <row r="171" spans="1:8" x14ac:dyDescent="0.25">
      <c r="A171" s="26" t="str">
        <f t="shared" si="2"/>
        <v>North EastVulva</v>
      </c>
      <c r="B171" s="103" t="s">
        <v>164</v>
      </c>
      <c r="C171" s="103" t="s">
        <v>57</v>
      </c>
      <c r="D171" s="103">
        <v>21</v>
      </c>
      <c r="E171" s="103">
        <v>7</v>
      </c>
      <c r="F171" s="103" t="s">
        <v>157</v>
      </c>
      <c r="G171" s="103" t="s">
        <v>157</v>
      </c>
      <c r="H171" s="103">
        <v>34</v>
      </c>
    </row>
    <row r="172" spans="1:8" x14ac:dyDescent="0.25">
      <c r="A172" s="26" t="str">
        <f t="shared" si="2"/>
        <v>North East Total</v>
      </c>
      <c r="B172" s="103" t="s">
        <v>165</v>
      </c>
      <c r="C172" s="103" t="s">
        <v>80</v>
      </c>
      <c r="D172" s="103">
        <v>15633</v>
      </c>
      <c r="E172" s="103">
        <v>7826</v>
      </c>
      <c r="F172" s="103">
        <v>2106</v>
      </c>
      <c r="G172" s="103">
        <v>3227</v>
      </c>
      <c r="H172" s="103">
        <v>28792</v>
      </c>
    </row>
    <row r="173" spans="1:8" x14ac:dyDescent="0.25">
      <c r="A173" s="26" t="str">
        <f t="shared" si="2"/>
        <v>North WestBladder</v>
      </c>
      <c r="B173" s="103" t="s">
        <v>166</v>
      </c>
      <c r="C173" s="103" t="s">
        <v>14</v>
      </c>
      <c r="D173" s="103">
        <v>1288</v>
      </c>
      <c r="E173" s="103">
        <v>383</v>
      </c>
      <c r="F173" s="103">
        <v>73</v>
      </c>
      <c r="G173" s="103">
        <v>200</v>
      </c>
      <c r="H173" s="103">
        <v>1944</v>
      </c>
    </row>
    <row r="174" spans="1:8" x14ac:dyDescent="0.25">
      <c r="A174" s="26" t="str">
        <f t="shared" si="2"/>
        <v>North WestBladder (in situ)</v>
      </c>
      <c r="B174" s="103" t="s">
        <v>166</v>
      </c>
      <c r="C174" s="103" t="s">
        <v>176</v>
      </c>
      <c r="D174" s="103">
        <v>179</v>
      </c>
      <c r="E174" s="103">
        <v>29</v>
      </c>
      <c r="F174" s="103">
        <v>13</v>
      </c>
      <c r="G174" s="103">
        <v>53</v>
      </c>
      <c r="H174" s="103">
        <v>274</v>
      </c>
    </row>
    <row r="175" spans="1:8" x14ac:dyDescent="0.25">
      <c r="A175" s="26" t="str">
        <f t="shared" si="2"/>
        <v>North WestBrain</v>
      </c>
      <c r="B175" s="103" t="s">
        <v>166</v>
      </c>
      <c r="C175" s="103" t="s">
        <v>15</v>
      </c>
      <c r="D175" s="103">
        <v>1476</v>
      </c>
      <c r="E175" s="103">
        <v>393</v>
      </c>
      <c r="F175" s="103">
        <v>62</v>
      </c>
      <c r="G175" s="103">
        <v>824</v>
      </c>
      <c r="H175" s="103">
        <v>2755</v>
      </c>
    </row>
    <row r="176" spans="1:8" x14ac:dyDescent="0.25">
      <c r="A176" s="26" t="str">
        <f t="shared" si="2"/>
        <v>North WestBreast</v>
      </c>
      <c r="B176" s="103" t="s">
        <v>166</v>
      </c>
      <c r="C176" s="103" t="s">
        <v>18</v>
      </c>
      <c r="D176" s="103">
        <v>1426</v>
      </c>
      <c r="E176" s="103">
        <v>402</v>
      </c>
      <c r="F176" s="103">
        <v>73</v>
      </c>
      <c r="G176" s="103">
        <v>160</v>
      </c>
      <c r="H176" s="103">
        <v>2061</v>
      </c>
    </row>
    <row r="177" spans="1:8" x14ac:dyDescent="0.25">
      <c r="A177" s="26" t="str">
        <f t="shared" si="2"/>
        <v>North WestBreast (in-situ)</v>
      </c>
      <c r="B177" s="103" t="s">
        <v>166</v>
      </c>
      <c r="C177" s="103" t="s">
        <v>19</v>
      </c>
      <c r="D177" s="103">
        <v>30</v>
      </c>
      <c r="E177" s="103" t="s">
        <v>157</v>
      </c>
      <c r="F177" s="103" t="s">
        <v>157</v>
      </c>
      <c r="G177" s="103">
        <v>8</v>
      </c>
      <c r="H177" s="103">
        <v>47</v>
      </c>
    </row>
    <row r="178" spans="1:8" x14ac:dyDescent="0.25">
      <c r="A178" s="26" t="str">
        <f t="shared" si="2"/>
        <v>North WestCancer of Unknown Primary</v>
      </c>
      <c r="B178" s="103" t="s">
        <v>166</v>
      </c>
      <c r="C178" s="103" t="s">
        <v>20</v>
      </c>
      <c r="D178" s="103">
        <v>3220</v>
      </c>
      <c r="E178" s="103">
        <v>1428</v>
      </c>
      <c r="F178" s="103">
        <v>175</v>
      </c>
      <c r="G178" s="103">
        <v>307</v>
      </c>
      <c r="H178" s="103">
        <v>5130</v>
      </c>
    </row>
    <row r="179" spans="1:8" x14ac:dyDescent="0.25">
      <c r="A179" s="26" t="str">
        <f t="shared" si="2"/>
        <v>North WestCervix</v>
      </c>
      <c r="B179" s="103" t="s">
        <v>166</v>
      </c>
      <c r="C179" s="103" t="s">
        <v>21</v>
      </c>
      <c r="D179" s="103">
        <v>207</v>
      </c>
      <c r="E179" s="103">
        <v>54</v>
      </c>
      <c r="F179" s="103">
        <v>6</v>
      </c>
      <c r="G179" s="103">
        <v>48</v>
      </c>
      <c r="H179" s="103">
        <v>315</v>
      </c>
    </row>
    <row r="180" spans="1:8" x14ac:dyDescent="0.25">
      <c r="A180" s="26" t="str">
        <f t="shared" si="2"/>
        <v>North WestCervix (in-situ)</v>
      </c>
      <c r="B180" s="103" t="s">
        <v>166</v>
      </c>
      <c r="C180" s="103" t="s">
        <v>22</v>
      </c>
      <c r="D180" s="103">
        <v>87</v>
      </c>
      <c r="E180" s="103">
        <v>16</v>
      </c>
      <c r="F180" s="103">
        <v>12</v>
      </c>
      <c r="G180" s="103">
        <v>67</v>
      </c>
      <c r="H180" s="103">
        <v>182</v>
      </c>
    </row>
    <row r="181" spans="1:8" x14ac:dyDescent="0.25">
      <c r="A181" s="26" t="str">
        <f t="shared" si="2"/>
        <v>North WestColorectal</v>
      </c>
      <c r="B181" s="103" t="s">
        <v>166</v>
      </c>
      <c r="C181" s="103" t="s">
        <v>23</v>
      </c>
      <c r="D181" s="103">
        <v>6059</v>
      </c>
      <c r="E181" s="103">
        <v>2539</v>
      </c>
      <c r="F181" s="103">
        <v>349</v>
      </c>
      <c r="G181" s="103">
        <v>531</v>
      </c>
      <c r="H181" s="103">
        <v>9478</v>
      </c>
    </row>
    <row r="182" spans="1:8" x14ac:dyDescent="0.25">
      <c r="A182" s="26" t="str">
        <f t="shared" si="2"/>
        <v>North WestHead and neck - Larynx</v>
      </c>
      <c r="B182" s="103" t="s">
        <v>166</v>
      </c>
      <c r="C182" s="103" t="s">
        <v>177</v>
      </c>
      <c r="D182" s="103">
        <v>197</v>
      </c>
      <c r="E182" s="103">
        <v>33</v>
      </c>
      <c r="F182" s="103">
        <v>14</v>
      </c>
      <c r="G182" s="103">
        <v>36</v>
      </c>
      <c r="H182" s="103">
        <v>280</v>
      </c>
    </row>
    <row r="183" spans="1:8" x14ac:dyDescent="0.25">
      <c r="A183" s="26" t="str">
        <f t="shared" si="2"/>
        <v>North WestHead and Neck - non specific</v>
      </c>
      <c r="B183" s="103" t="s">
        <v>166</v>
      </c>
      <c r="C183" s="103" t="s">
        <v>27</v>
      </c>
      <c r="D183" s="103">
        <v>57</v>
      </c>
      <c r="E183" s="103" t="s">
        <v>157</v>
      </c>
      <c r="F183" s="103" t="s">
        <v>157</v>
      </c>
      <c r="G183" s="103">
        <v>16</v>
      </c>
      <c r="H183" s="103">
        <v>93</v>
      </c>
    </row>
    <row r="184" spans="1:8" x14ac:dyDescent="0.25">
      <c r="A184" s="26" t="str">
        <f t="shared" si="2"/>
        <v>North WestHead and neck - Oral cavity</v>
      </c>
      <c r="B184" s="103" t="s">
        <v>166</v>
      </c>
      <c r="C184" s="103" t="s">
        <v>24</v>
      </c>
      <c r="D184" s="103">
        <v>121</v>
      </c>
      <c r="E184" s="103">
        <v>15</v>
      </c>
      <c r="F184" s="103">
        <v>10</v>
      </c>
      <c r="G184" s="103">
        <v>54</v>
      </c>
      <c r="H184" s="103">
        <v>200</v>
      </c>
    </row>
    <row r="185" spans="1:8" x14ac:dyDescent="0.25">
      <c r="A185" s="26" t="str">
        <f t="shared" si="2"/>
        <v>North WestHead and neck - Oropharynx</v>
      </c>
      <c r="B185" s="103" t="s">
        <v>166</v>
      </c>
      <c r="C185" s="103" t="s">
        <v>25</v>
      </c>
      <c r="D185" s="103">
        <v>104</v>
      </c>
      <c r="E185" s="103">
        <v>13</v>
      </c>
      <c r="F185" s="103">
        <v>13</v>
      </c>
      <c r="G185" s="103">
        <v>54</v>
      </c>
      <c r="H185" s="103">
        <v>184</v>
      </c>
    </row>
    <row r="186" spans="1:8" x14ac:dyDescent="0.25">
      <c r="A186" s="26" t="str">
        <f t="shared" si="2"/>
        <v>North WestHead and neck - Other (excl. oral cavity, oropharynx, larynx &amp; thyroid)</v>
      </c>
      <c r="B186" s="103" t="s">
        <v>166</v>
      </c>
      <c r="C186" s="103" t="s">
        <v>28</v>
      </c>
      <c r="D186" s="103">
        <v>121</v>
      </c>
      <c r="E186" s="103">
        <v>34</v>
      </c>
      <c r="F186" s="103">
        <v>11</v>
      </c>
      <c r="G186" s="103">
        <v>48</v>
      </c>
      <c r="H186" s="103">
        <v>214</v>
      </c>
    </row>
    <row r="187" spans="1:8" x14ac:dyDescent="0.25">
      <c r="A187" s="26" t="str">
        <f t="shared" si="2"/>
        <v>North WestHead and neck - Thyroid</v>
      </c>
      <c r="B187" s="103" t="s">
        <v>166</v>
      </c>
      <c r="C187" s="103" t="s">
        <v>178</v>
      </c>
      <c r="D187" s="103">
        <v>112</v>
      </c>
      <c r="E187" s="103">
        <v>27</v>
      </c>
      <c r="F187" s="103">
        <v>17</v>
      </c>
      <c r="G187" s="103">
        <v>37</v>
      </c>
      <c r="H187" s="103">
        <v>193</v>
      </c>
    </row>
    <row r="188" spans="1:8" x14ac:dyDescent="0.25">
      <c r="A188" s="26" t="str">
        <f t="shared" si="2"/>
        <v>North WestHodgkin lymphoma</v>
      </c>
      <c r="B188" s="103" t="s">
        <v>166</v>
      </c>
      <c r="C188" s="103" t="s">
        <v>29</v>
      </c>
      <c r="D188" s="103">
        <v>142</v>
      </c>
      <c r="E188" s="103">
        <v>53</v>
      </c>
      <c r="F188" s="103">
        <v>16</v>
      </c>
      <c r="G188" s="103">
        <v>47</v>
      </c>
      <c r="H188" s="103">
        <v>258</v>
      </c>
    </row>
    <row r="189" spans="1:8" x14ac:dyDescent="0.25">
      <c r="A189" s="26" t="str">
        <f t="shared" si="2"/>
        <v>North WestKidney</v>
      </c>
      <c r="B189" s="103" t="s">
        <v>166</v>
      </c>
      <c r="C189" s="103" t="s">
        <v>31</v>
      </c>
      <c r="D189" s="103">
        <v>1372</v>
      </c>
      <c r="E189" s="103">
        <v>385</v>
      </c>
      <c r="F189" s="103">
        <v>61</v>
      </c>
      <c r="G189" s="103">
        <v>186</v>
      </c>
      <c r="H189" s="103">
        <v>2004</v>
      </c>
    </row>
    <row r="190" spans="1:8" x14ac:dyDescent="0.25">
      <c r="A190" s="26" t="str">
        <f t="shared" si="2"/>
        <v>North WestLeukaemia: acute myeloid</v>
      </c>
      <c r="B190" s="103" t="s">
        <v>166</v>
      </c>
      <c r="C190" s="103" t="s">
        <v>33</v>
      </c>
      <c r="D190" s="103">
        <v>717</v>
      </c>
      <c r="E190" s="103">
        <v>408</v>
      </c>
      <c r="F190" s="103">
        <v>45</v>
      </c>
      <c r="G190" s="103">
        <v>169</v>
      </c>
      <c r="H190" s="103">
        <v>1339</v>
      </c>
    </row>
    <row r="191" spans="1:8" x14ac:dyDescent="0.25">
      <c r="A191" s="26" t="str">
        <f t="shared" si="2"/>
        <v>North WestLeukaemia: chronic lymphocytic</v>
      </c>
      <c r="B191" s="103" t="s">
        <v>166</v>
      </c>
      <c r="C191" s="103" t="s">
        <v>34</v>
      </c>
      <c r="D191" s="103">
        <v>448</v>
      </c>
      <c r="E191" s="103">
        <v>169</v>
      </c>
      <c r="F191" s="103">
        <v>15</v>
      </c>
      <c r="G191" s="103">
        <v>46</v>
      </c>
      <c r="H191" s="103">
        <v>678</v>
      </c>
    </row>
    <row r="192" spans="1:8" x14ac:dyDescent="0.25">
      <c r="A192" s="26" t="str">
        <f t="shared" si="2"/>
        <v>North WestLeukaemia: other (all excluding AML and CLL)</v>
      </c>
      <c r="B192" s="103" t="s">
        <v>166</v>
      </c>
      <c r="C192" s="103" t="s">
        <v>35</v>
      </c>
      <c r="D192" s="103">
        <v>303</v>
      </c>
      <c r="E192" s="103">
        <v>145</v>
      </c>
      <c r="F192" s="103">
        <v>20</v>
      </c>
      <c r="G192" s="103">
        <v>156</v>
      </c>
      <c r="H192" s="103">
        <v>624</v>
      </c>
    </row>
    <row r="193" spans="1:8" x14ac:dyDescent="0.25">
      <c r="A193" s="26" t="str">
        <f t="shared" si="2"/>
        <v>North WestLiver</v>
      </c>
      <c r="B193" s="103" t="s">
        <v>166</v>
      </c>
      <c r="C193" s="103" t="s">
        <v>179</v>
      </c>
      <c r="D193" s="103">
        <v>1237</v>
      </c>
      <c r="E193" s="103">
        <v>607</v>
      </c>
      <c r="F193" s="103">
        <v>92</v>
      </c>
      <c r="G193" s="103">
        <v>199</v>
      </c>
      <c r="H193" s="103">
        <v>2135</v>
      </c>
    </row>
    <row r="194" spans="1:8" x14ac:dyDescent="0.25">
      <c r="A194" s="26" t="str">
        <f t="shared" si="2"/>
        <v>North WestLung</v>
      </c>
      <c r="B194" s="103" t="s">
        <v>166</v>
      </c>
      <c r="C194" s="103" t="s">
        <v>37</v>
      </c>
      <c r="D194" s="103">
        <v>11717</v>
      </c>
      <c r="E194" s="103">
        <v>3483</v>
      </c>
      <c r="F194" s="103">
        <v>530</v>
      </c>
      <c r="G194" s="103">
        <v>1268</v>
      </c>
      <c r="H194" s="103">
        <v>16998</v>
      </c>
    </row>
    <row r="195" spans="1:8" x14ac:dyDescent="0.25">
      <c r="A195" s="26" t="str">
        <f t="shared" si="2"/>
        <v>North WestMelanoma</v>
      </c>
      <c r="B195" s="103" t="s">
        <v>166</v>
      </c>
      <c r="C195" s="103" t="s">
        <v>38</v>
      </c>
      <c r="D195" s="103">
        <v>167</v>
      </c>
      <c r="E195" s="103">
        <v>44</v>
      </c>
      <c r="F195" s="103">
        <v>24</v>
      </c>
      <c r="G195" s="103">
        <v>51</v>
      </c>
      <c r="H195" s="103">
        <v>286</v>
      </c>
    </row>
    <row r="196" spans="1:8" x14ac:dyDescent="0.25">
      <c r="A196" s="26" t="str">
        <f t="shared" si="2"/>
        <v>North WestMeninges</v>
      </c>
      <c r="B196" s="103" t="s">
        <v>166</v>
      </c>
      <c r="C196" s="103" t="s">
        <v>16</v>
      </c>
      <c r="D196" s="103">
        <v>348</v>
      </c>
      <c r="E196" s="103">
        <v>62</v>
      </c>
      <c r="F196" s="103">
        <v>6</v>
      </c>
      <c r="G196" s="103">
        <v>162</v>
      </c>
      <c r="H196" s="103">
        <v>578</v>
      </c>
    </row>
    <row r="197" spans="1:8" x14ac:dyDescent="0.25">
      <c r="A197" s="26" t="str">
        <f t="shared" si="2"/>
        <v>North WestMesothelioma</v>
      </c>
      <c r="B197" s="103" t="s">
        <v>166</v>
      </c>
      <c r="C197" s="103" t="s">
        <v>39</v>
      </c>
      <c r="D197" s="103">
        <v>456</v>
      </c>
      <c r="E197" s="103">
        <v>175</v>
      </c>
      <c r="F197" s="103">
        <v>25</v>
      </c>
      <c r="G197" s="103">
        <v>85</v>
      </c>
      <c r="H197" s="103">
        <v>741</v>
      </c>
    </row>
    <row r="198" spans="1:8" x14ac:dyDescent="0.25">
      <c r="A198" s="26" t="str">
        <f t="shared" ref="A198:A261" si="3">CONCATENATE(B198,C198)</f>
        <v>North WestMultiple myeloma</v>
      </c>
      <c r="B198" s="103" t="s">
        <v>166</v>
      </c>
      <c r="C198" s="103" t="s">
        <v>40</v>
      </c>
      <c r="D198" s="103">
        <v>769</v>
      </c>
      <c r="E198" s="103">
        <v>331</v>
      </c>
      <c r="F198" s="103">
        <v>52</v>
      </c>
      <c r="G198" s="103">
        <v>183</v>
      </c>
      <c r="H198" s="103">
        <v>1335</v>
      </c>
    </row>
    <row r="199" spans="1:8" x14ac:dyDescent="0.25">
      <c r="A199" s="26" t="str">
        <f t="shared" si="3"/>
        <v>North WestNon-Hodgkin lymphoma</v>
      </c>
      <c r="B199" s="103" t="s">
        <v>166</v>
      </c>
      <c r="C199" s="103" t="s">
        <v>30</v>
      </c>
      <c r="D199" s="103">
        <v>1195</v>
      </c>
      <c r="E199" s="103">
        <v>528</v>
      </c>
      <c r="F199" s="103">
        <v>103</v>
      </c>
      <c r="G199" s="103">
        <v>309</v>
      </c>
      <c r="H199" s="103">
        <v>2135</v>
      </c>
    </row>
    <row r="200" spans="1:8" x14ac:dyDescent="0.25">
      <c r="A200" s="26" t="str">
        <f t="shared" si="3"/>
        <v>North WestOesophagus</v>
      </c>
      <c r="B200" s="103" t="s">
        <v>166</v>
      </c>
      <c r="C200" s="103" t="s">
        <v>41</v>
      </c>
      <c r="D200" s="103">
        <v>1243</v>
      </c>
      <c r="E200" s="103">
        <v>481</v>
      </c>
      <c r="F200" s="103">
        <v>80</v>
      </c>
      <c r="G200" s="103">
        <v>135</v>
      </c>
      <c r="H200" s="103">
        <v>1939</v>
      </c>
    </row>
    <row r="201" spans="1:8" x14ac:dyDescent="0.25">
      <c r="A201" s="26" t="str">
        <f t="shared" si="3"/>
        <v>North WestOther and unspecified urinary</v>
      </c>
      <c r="B201" s="103" t="s">
        <v>166</v>
      </c>
      <c r="C201" s="103" t="s">
        <v>32</v>
      </c>
      <c r="D201" s="103">
        <v>186</v>
      </c>
      <c r="E201" s="103">
        <v>39</v>
      </c>
      <c r="F201" s="103">
        <v>9</v>
      </c>
      <c r="G201" s="103">
        <v>19</v>
      </c>
      <c r="H201" s="103">
        <v>253</v>
      </c>
    </row>
    <row r="202" spans="1:8" x14ac:dyDescent="0.25">
      <c r="A202" s="26" t="str">
        <f t="shared" si="3"/>
        <v>North WestOther CNS and intracranial tumours</v>
      </c>
      <c r="B202" s="103" t="s">
        <v>166</v>
      </c>
      <c r="C202" s="103" t="s">
        <v>17</v>
      </c>
      <c r="D202" s="103">
        <v>128</v>
      </c>
      <c r="E202" s="103">
        <v>36</v>
      </c>
      <c r="F202" s="103">
        <v>6</v>
      </c>
      <c r="G202" s="103">
        <v>105</v>
      </c>
      <c r="H202" s="103">
        <v>275</v>
      </c>
    </row>
    <row r="203" spans="1:8" x14ac:dyDescent="0.25">
      <c r="A203" s="26" t="str">
        <f t="shared" si="3"/>
        <v>North WestOther haematological malignancies</v>
      </c>
      <c r="B203" s="103" t="s">
        <v>166</v>
      </c>
      <c r="C203" s="103" t="s">
        <v>36</v>
      </c>
      <c r="D203" s="103">
        <v>288</v>
      </c>
      <c r="E203" s="103">
        <v>118</v>
      </c>
      <c r="F203" s="103">
        <v>22</v>
      </c>
      <c r="G203" s="103">
        <v>39</v>
      </c>
      <c r="H203" s="103">
        <v>467</v>
      </c>
    </row>
    <row r="204" spans="1:8" x14ac:dyDescent="0.25">
      <c r="A204" s="26" t="str">
        <f t="shared" si="3"/>
        <v>North WestOther malignant neoplasms</v>
      </c>
      <c r="B204" s="103" t="s">
        <v>166</v>
      </c>
      <c r="C204" s="103" t="s">
        <v>42</v>
      </c>
      <c r="D204" s="103">
        <v>1392</v>
      </c>
      <c r="E204" s="103">
        <v>560</v>
      </c>
      <c r="F204" s="103">
        <v>103</v>
      </c>
      <c r="G204" s="103">
        <v>250</v>
      </c>
      <c r="H204" s="103">
        <v>2305</v>
      </c>
    </row>
    <row r="205" spans="1:8" x14ac:dyDescent="0.25">
      <c r="A205" s="26" t="str">
        <f t="shared" si="3"/>
        <v>North WestOvary</v>
      </c>
      <c r="B205" s="103" t="s">
        <v>166</v>
      </c>
      <c r="C205" s="103" t="s">
        <v>43</v>
      </c>
      <c r="D205" s="103">
        <v>1089</v>
      </c>
      <c r="E205" s="103">
        <v>505</v>
      </c>
      <c r="F205" s="103">
        <v>66</v>
      </c>
      <c r="G205" s="103">
        <v>239</v>
      </c>
      <c r="H205" s="103">
        <v>1899</v>
      </c>
    </row>
    <row r="206" spans="1:8" x14ac:dyDescent="0.25">
      <c r="A206" s="26" t="str">
        <f t="shared" si="3"/>
        <v>North WestPancreas</v>
      </c>
      <c r="B206" s="103" t="s">
        <v>166</v>
      </c>
      <c r="C206" s="103" t="s">
        <v>44</v>
      </c>
      <c r="D206" s="103">
        <v>2099</v>
      </c>
      <c r="E206" s="103">
        <v>1174</v>
      </c>
      <c r="F206" s="103">
        <v>177</v>
      </c>
      <c r="G206" s="103">
        <v>230</v>
      </c>
      <c r="H206" s="103">
        <v>3680</v>
      </c>
    </row>
    <row r="207" spans="1:8" x14ac:dyDescent="0.25">
      <c r="A207" s="26" t="str">
        <f t="shared" si="3"/>
        <v>North WestProstate</v>
      </c>
      <c r="B207" s="103" t="s">
        <v>166</v>
      </c>
      <c r="C207" s="103" t="s">
        <v>45</v>
      </c>
      <c r="D207" s="103">
        <v>2372</v>
      </c>
      <c r="E207" s="103">
        <v>602</v>
      </c>
      <c r="F207" s="103">
        <v>118</v>
      </c>
      <c r="G207" s="103">
        <v>428</v>
      </c>
      <c r="H207" s="103">
        <v>3520</v>
      </c>
    </row>
    <row r="208" spans="1:8" x14ac:dyDescent="0.25">
      <c r="A208" s="26" t="str">
        <f t="shared" si="3"/>
        <v>North WestSarcoma: Bone</v>
      </c>
      <c r="B208" s="103" t="s">
        <v>166</v>
      </c>
      <c r="C208" s="103" t="s">
        <v>47</v>
      </c>
      <c r="D208" s="103">
        <v>61</v>
      </c>
      <c r="E208" s="103">
        <v>9</v>
      </c>
      <c r="F208" s="103">
        <v>12</v>
      </c>
      <c r="G208" s="103">
        <v>37</v>
      </c>
      <c r="H208" s="103">
        <v>119</v>
      </c>
    </row>
    <row r="209" spans="1:8" x14ac:dyDescent="0.25">
      <c r="A209" s="26" t="str">
        <f t="shared" si="3"/>
        <v>North WestSarcoma: connective and soft tissue</v>
      </c>
      <c r="B209" s="103" t="s">
        <v>166</v>
      </c>
      <c r="C209" s="103" t="s">
        <v>49</v>
      </c>
      <c r="D209" s="103">
        <v>247</v>
      </c>
      <c r="E209" s="103">
        <v>92</v>
      </c>
      <c r="F209" s="103">
        <v>14</v>
      </c>
      <c r="G209" s="103">
        <v>71</v>
      </c>
      <c r="H209" s="103">
        <v>424</v>
      </c>
    </row>
    <row r="210" spans="1:8" x14ac:dyDescent="0.25">
      <c r="A210" s="26" t="str">
        <f t="shared" si="3"/>
        <v>North WestStomach</v>
      </c>
      <c r="B210" s="103" t="s">
        <v>166</v>
      </c>
      <c r="C210" s="103" t="s">
        <v>51</v>
      </c>
      <c r="D210" s="103">
        <v>1564</v>
      </c>
      <c r="E210" s="103">
        <v>641</v>
      </c>
      <c r="F210" s="103">
        <v>97</v>
      </c>
      <c r="G210" s="103">
        <v>111</v>
      </c>
      <c r="H210" s="103">
        <v>2413</v>
      </c>
    </row>
    <row r="211" spans="1:8" x14ac:dyDescent="0.25">
      <c r="A211" s="26" t="str">
        <f t="shared" si="3"/>
        <v>North WestTestis</v>
      </c>
      <c r="B211" s="103" t="s">
        <v>166</v>
      </c>
      <c r="C211" s="103" t="s">
        <v>53</v>
      </c>
      <c r="D211" s="103">
        <v>94</v>
      </c>
      <c r="E211" s="103">
        <v>25</v>
      </c>
      <c r="F211" s="103">
        <v>7</v>
      </c>
      <c r="G211" s="103">
        <v>44</v>
      </c>
      <c r="H211" s="103">
        <v>170</v>
      </c>
    </row>
    <row r="212" spans="1:8" x14ac:dyDescent="0.25">
      <c r="A212" s="26" t="str">
        <f t="shared" si="3"/>
        <v>North WestUterus</v>
      </c>
      <c r="B212" s="103" t="s">
        <v>166</v>
      </c>
      <c r="C212" s="103" t="s">
        <v>55</v>
      </c>
      <c r="D212" s="103">
        <v>413</v>
      </c>
      <c r="E212" s="103">
        <v>90</v>
      </c>
      <c r="F212" s="103">
        <v>24</v>
      </c>
      <c r="G212" s="103">
        <v>99</v>
      </c>
      <c r="H212" s="103">
        <v>626</v>
      </c>
    </row>
    <row r="213" spans="1:8" x14ac:dyDescent="0.25">
      <c r="A213" s="26" t="str">
        <f t="shared" si="3"/>
        <v>North WestVulva</v>
      </c>
      <c r="B213" s="103" t="s">
        <v>166</v>
      </c>
      <c r="C213" s="103" t="s">
        <v>57</v>
      </c>
      <c r="D213" s="103">
        <v>47</v>
      </c>
      <c r="E213" s="103" t="s">
        <v>157</v>
      </c>
      <c r="F213" s="103" t="s">
        <v>157</v>
      </c>
      <c r="G213" s="103">
        <v>13</v>
      </c>
      <c r="H213" s="103">
        <v>73</v>
      </c>
    </row>
    <row r="214" spans="1:8" x14ac:dyDescent="0.25">
      <c r="A214" s="26" t="str">
        <f t="shared" si="3"/>
        <v>North West Total</v>
      </c>
      <c r="B214" s="103" t="s">
        <v>167</v>
      </c>
      <c r="C214" s="103" t="s">
        <v>80</v>
      </c>
      <c r="D214" s="103">
        <v>44778</v>
      </c>
      <c r="E214" s="103">
        <v>16158</v>
      </c>
      <c r="F214" s="103">
        <v>2564</v>
      </c>
      <c r="G214" s="103">
        <v>7124</v>
      </c>
      <c r="H214" s="103">
        <v>70624</v>
      </c>
    </row>
    <row r="215" spans="1:8" x14ac:dyDescent="0.25">
      <c r="A215" s="26" t="str">
        <f t="shared" si="3"/>
        <v>South EastBladder</v>
      </c>
      <c r="B215" s="103" t="s">
        <v>168</v>
      </c>
      <c r="C215" s="103" t="s">
        <v>14</v>
      </c>
      <c r="D215" s="103">
        <v>1334</v>
      </c>
      <c r="E215" s="103">
        <v>461</v>
      </c>
      <c r="F215" s="103">
        <v>39</v>
      </c>
      <c r="G215" s="103">
        <v>199</v>
      </c>
      <c r="H215" s="103">
        <v>2033</v>
      </c>
    </row>
    <row r="216" spans="1:8" x14ac:dyDescent="0.25">
      <c r="A216" s="26" t="str">
        <f t="shared" si="3"/>
        <v>South EastBladder (in situ)</v>
      </c>
      <c r="B216" s="103" t="s">
        <v>168</v>
      </c>
      <c r="C216" s="103" t="s">
        <v>176</v>
      </c>
      <c r="D216" s="103">
        <v>235</v>
      </c>
      <c r="E216" s="103">
        <v>35</v>
      </c>
      <c r="F216" s="103">
        <v>17</v>
      </c>
      <c r="G216" s="103">
        <v>82</v>
      </c>
      <c r="H216" s="103">
        <v>369</v>
      </c>
    </row>
    <row r="217" spans="1:8" x14ac:dyDescent="0.25">
      <c r="A217" s="26" t="str">
        <f t="shared" si="3"/>
        <v>South EastBrain</v>
      </c>
      <c r="B217" s="103" t="s">
        <v>168</v>
      </c>
      <c r="C217" s="103" t="s">
        <v>15</v>
      </c>
      <c r="D217" s="103">
        <v>2110</v>
      </c>
      <c r="E217" s="103">
        <v>753</v>
      </c>
      <c r="F217" s="103">
        <v>117</v>
      </c>
      <c r="G217" s="103">
        <v>808</v>
      </c>
      <c r="H217" s="103">
        <v>3788</v>
      </c>
    </row>
    <row r="218" spans="1:8" x14ac:dyDescent="0.25">
      <c r="A218" s="26" t="str">
        <f t="shared" si="3"/>
        <v>South EastBreast</v>
      </c>
      <c r="B218" s="103" t="s">
        <v>168</v>
      </c>
      <c r="C218" s="103" t="s">
        <v>18</v>
      </c>
      <c r="D218" s="103">
        <v>1497</v>
      </c>
      <c r="E218" s="103">
        <v>485</v>
      </c>
      <c r="F218" s="103">
        <v>40</v>
      </c>
      <c r="G218" s="103">
        <v>235</v>
      </c>
      <c r="H218" s="103">
        <v>2257</v>
      </c>
    </row>
    <row r="219" spans="1:8" x14ac:dyDescent="0.25">
      <c r="A219" s="26" t="str">
        <f t="shared" si="3"/>
        <v>South EastBreast (in-situ)</v>
      </c>
      <c r="B219" s="103" t="s">
        <v>168</v>
      </c>
      <c r="C219" s="103" t="s">
        <v>19</v>
      </c>
      <c r="D219" s="103">
        <v>33</v>
      </c>
      <c r="E219" s="103" t="s">
        <v>157</v>
      </c>
      <c r="F219" s="103" t="s">
        <v>157</v>
      </c>
      <c r="G219" s="103">
        <v>15</v>
      </c>
      <c r="H219" s="103">
        <v>63</v>
      </c>
    </row>
    <row r="220" spans="1:8" x14ac:dyDescent="0.25">
      <c r="A220" s="26" t="str">
        <f t="shared" si="3"/>
        <v>South EastCancer of Unknown Primary</v>
      </c>
      <c r="B220" s="103" t="s">
        <v>168</v>
      </c>
      <c r="C220" s="103" t="s">
        <v>20</v>
      </c>
      <c r="D220" s="103">
        <v>3743</v>
      </c>
      <c r="E220" s="103">
        <v>1682</v>
      </c>
      <c r="F220" s="103">
        <v>60</v>
      </c>
      <c r="G220" s="103">
        <v>338</v>
      </c>
      <c r="H220" s="103">
        <v>5823</v>
      </c>
    </row>
    <row r="221" spans="1:8" x14ac:dyDescent="0.25">
      <c r="A221" s="26" t="str">
        <f t="shared" si="3"/>
        <v>South EastCervix</v>
      </c>
      <c r="B221" s="103" t="s">
        <v>168</v>
      </c>
      <c r="C221" s="103" t="s">
        <v>21</v>
      </c>
      <c r="D221" s="103">
        <v>182</v>
      </c>
      <c r="E221" s="103">
        <v>47</v>
      </c>
      <c r="F221" s="103">
        <v>15</v>
      </c>
      <c r="G221" s="103">
        <v>40</v>
      </c>
      <c r="H221" s="103">
        <v>284</v>
      </c>
    </row>
    <row r="222" spans="1:8" x14ac:dyDescent="0.25">
      <c r="A222" s="26" t="str">
        <f t="shared" si="3"/>
        <v>South EastCervix (in-situ)</v>
      </c>
      <c r="B222" s="103" t="s">
        <v>168</v>
      </c>
      <c r="C222" s="103" t="s">
        <v>22</v>
      </c>
      <c r="D222" s="103">
        <v>196</v>
      </c>
      <c r="E222" s="103">
        <v>34</v>
      </c>
      <c r="F222" s="103">
        <v>12</v>
      </c>
      <c r="G222" s="103">
        <v>83</v>
      </c>
      <c r="H222" s="103">
        <v>325</v>
      </c>
    </row>
    <row r="223" spans="1:8" x14ac:dyDescent="0.25">
      <c r="A223" s="26" t="str">
        <f t="shared" si="3"/>
        <v>South EastColorectal</v>
      </c>
      <c r="B223" s="103" t="s">
        <v>168</v>
      </c>
      <c r="C223" s="103" t="s">
        <v>23</v>
      </c>
      <c r="D223" s="103">
        <v>6730</v>
      </c>
      <c r="E223" s="103">
        <v>2949</v>
      </c>
      <c r="F223" s="103">
        <v>157</v>
      </c>
      <c r="G223" s="103">
        <v>680</v>
      </c>
      <c r="H223" s="103">
        <v>10516</v>
      </c>
    </row>
    <row r="224" spans="1:8" x14ac:dyDescent="0.25">
      <c r="A224" s="26" t="str">
        <f t="shared" si="3"/>
        <v>South EastHead and neck - Larynx</v>
      </c>
      <c r="B224" s="103" t="s">
        <v>168</v>
      </c>
      <c r="C224" s="103" t="s">
        <v>177</v>
      </c>
      <c r="D224" s="103">
        <v>123</v>
      </c>
      <c r="E224" s="103" t="s">
        <v>157</v>
      </c>
      <c r="F224" s="103" t="s">
        <v>157</v>
      </c>
      <c r="G224" s="103">
        <v>33</v>
      </c>
      <c r="H224" s="103">
        <v>175</v>
      </c>
    </row>
    <row r="225" spans="1:8" x14ac:dyDescent="0.25">
      <c r="A225" s="26" t="str">
        <f t="shared" si="3"/>
        <v>South EastHead and Neck - non specific</v>
      </c>
      <c r="B225" s="103" t="s">
        <v>168</v>
      </c>
      <c r="C225" s="103" t="s">
        <v>27</v>
      </c>
      <c r="D225" s="103">
        <v>55</v>
      </c>
      <c r="E225" s="103" t="s">
        <v>157</v>
      </c>
      <c r="F225" s="103" t="s">
        <v>157</v>
      </c>
      <c r="G225" s="103">
        <v>16</v>
      </c>
      <c r="H225" s="103">
        <v>85</v>
      </c>
    </row>
    <row r="226" spans="1:8" x14ac:dyDescent="0.25">
      <c r="A226" s="26" t="str">
        <f t="shared" si="3"/>
        <v>South EastHead and neck - Oral cavity</v>
      </c>
      <c r="B226" s="103" t="s">
        <v>168</v>
      </c>
      <c r="C226" s="103" t="s">
        <v>24</v>
      </c>
      <c r="D226" s="103">
        <v>66</v>
      </c>
      <c r="E226" s="103">
        <v>15</v>
      </c>
      <c r="F226" s="103">
        <v>6</v>
      </c>
      <c r="G226" s="103">
        <v>49</v>
      </c>
      <c r="H226" s="103">
        <v>136</v>
      </c>
    </row>
    <row r="227" spans="1:8" x14ac:dyDescent="0.25">
      <c r="A227" s="26" t="str">
        <f t="shared" si="3"/>
        <v>South EastHead and neck - Oropharynx</v>
      </c>
      <c r="B227" s="103" t="s">
        <v>168</v>
      </c>
      <c r="C227" s="103" t="s">
        <v>25</v>
      </c>
      <c r="D227" s="103">
        <v>61</v>
      </c>
      <c r="E227" s="103" t="s">
        <v>157</v>
      </c>
      <c r="F227" s="103" t="s">
        <v>157</v>
      </c>
      <c r="G227" s="103">
        <v>35</v>
      </c>
      <c r="H227" s="103">
        <v>110</v>
      </c>
    </row>
    <row r="228" spans="1:8" x14ac:dyDescent="0.25">
      <c r="A228" s="26" t="str">
        <f t="shared" si="3"/>
        <v>South EastHead and neck - Other (excl. oral cavity, oropharynx, larynx &amp; thyroid)</v>
      </c>
      <c r="B228" s="103" t="s">
        <v>168</v>
      </c>
      <c r="C228" s="103" t="s">
        <v>28</v>
      </c>
      <c r="D228" s="103">
        <v>79</v>
      </c>
      <c r="E228" s="103" t="s">
        <v>157</v>
      </c>
      <c r="F228" s="103" t="s">
        <v>157</v>
      </c>
      <c r="G228" s="103">
        <v>41</v>
      </c>
      <c r="H228" s="103">
        <v>152</v>
      </c>
    </row>
    <row r="229" spans="1:8" x14ac:dyDescent="0.25">
      <c r="A229" s="26" t="str">
        <f t="shared" si="3"/>
        <v>South EastHead and neck - Thyroid</v>
      </c>
      <c r="B229" s="103" t="s">
        <v>168</v>
      </c>
      <c r="C229" s="103" t="s">
        <v>178</v>
      </c>
      <c r="D229" s="103">
        <v>103</v>
      </c>
      <c r="E229" s="103">
        <v>32</v>
      </c>
      <c r="F229" s="103">
        <v>5</v>
      </c>
      <c r="G229" s="103">
        <v>40</v>
      </c>
      <c r="H229" s="103">
        <v>180</v>
      </c>
    </row>
    <row r="230" spans="1:8" x14ac:dyDescent="0.25">
      <c r="A230" s="26" t="str">
        <f t="shared" si="3"/>
        <v>South EastHodgkin lymphoma</v>
      </c>
      <c r="B230" s="103" t="s">
        <v>168</v>
      </c>
      <c r="C230" s="103" t="s">
        <v>29</v>
      </c>
      <c r="D230" s="103">
        <v>175</v>
      </c>
      <c r="E230" s="103">
        <v>83</v>
      </c>
      <c r="F230" s="103">
        <v>12</v>
      </c>
      <c r="G230" s="103">
        <v>63</v>
      </c>
      <c r="H230" s="103">
        <v>333</v>
      </c>
    </row>
    <row r="231" spans="1:8" x14ac:dyDescent="0.25">
      <c r="A231" s="26" t="str">
        <f t="shared" si="3"/>
        <v>South EastKidney</v>
      </c>
      <c r="B231" s="103" t="s">
        <v>168</v>
      </c>
      <c r="C231" s="103" t="s">
        <v>31</v>
      </c>
      <c r="D231" s="103">
        <v>1352</v>
      </c>
      <c r="E231" s="103">
        <v>464</v>
      </c>
      <c r="F231" s="103">
        <v>39</v>
      </c>
      <c r="G231" s="103">
        <v>276</v>
      </c>
      <c r="H231" s="103">
        <v>2131</v>
      </c>
    </row>
    <row r="232" spans="1:8" x14ac:dyDescent="0.25">
      <c r="A232" s="26" t="str">
        <f t="shared" si="3"/>
        <v>South EastLeukaemia: acute myeloid</v>
      </c>
      <c r="B232" s="103" t="s">
        <v>168</v>
      </c>
      <c r="C232" s="103" t="s">
        <v>33</v>
      </c>
      <c r="D232" s="103">
        <v>921</v>
      </c>
      <c r="E232" s="103">
        <v>520</v>
      </c>
      <c r="F232" s="103">
        <v>40</v>
      </c>
      <c r="G232" s="103">
        <v>253</v>
      </c>
      <c r="H232" s="103">
        <v>1734</v>
      </c>
    </row>
    <row r="233" spans="1:8" x14ac:dyDescent="0.25">
      <c r="A233" s="26" t="str">
        <f t="shared" si="3"/>
        <v>South EastLeukaemia: chronic lymphocytic</v>
      </c>
      <c r="B233" s="103" t="s">
        <v>168</v>
      </c>
      <c r="C233" s="103" t="s">
        <v>34</v>
      </c>
      <c r="D233" s="103">
        <v>504</v>
      </c>
      <c r="E233" s="103">
        <v>203</v>
      </c>
      <c r="F233" s="103">
        <v>11</v>
      </c>
      <c r="G233" s="103">
        <v>65</v>
      </c>
      <c r="H233" s="103">
        <v>783</v>
      </c>
    </row>
    <row r="234" spans="1:8" x14ac:dyDescent="0.25">
      <c r="A234" s="26" t="str">
        <f t="shared" si="3"/>
        <v>South EastLeukaemia: other (all excluding AML and CLL)</v>
      </c>
      <c r="B234" s="103" t="s">
        <v>168</v>
      </c>
      <c r="C234" s="103" t="s">
        <v>35</v>
      </c>
      <c r="D234" s="103">
        <v>330</v>
      </c>
      <c r="E234" s="103">
        <v>188</v>
      </c>
      <c r="F234" s="103">
        <v>58</v>
      </c>
      <c r="G234" s="103">
        <v>131</v>
      </c>
      <c r="H234" s="103">
        <v>707</v>
      </c>
    </row>
    <row r="235" spans="1:8" x14ac:dyDescent="0.25">
      <c r="A235" s="26" t="str">
        <f t="shared" si="3"/>
        <v>South EastLiver</v>
      </c>
      <c r="B235" s="103" t="s">
        <v>168</v>
      </c>
      <c r="C235" s="103" t="s">
        <v>179</v>
      </c>
      <c r="D235" s="103">
        <v>1090</v>
      </c>
      <c r="E235" s="103">
        <v>565</v>
      </c>
      <c r="F235" s="103">
        <v>38</v>
      </c>
      <c r="G235" s="103">
        <v>171</v>
      </c>
      <c r="H235" s="103">
        <v>1864</v>
      </c>
    </row>
    <row r="236" spans="1:8" x14ac:dyDescent="0.25">
      <c r="A236" s="26" t="str">
        <f t="shared" si="3"/>
        <v>South EastLung</v>
      </c>
      <c r="B236" s="103" t="s">
        <v>168</v>
      </c>
      <c r="C236" s="103" t="s">
        <v>37</v>
      </c>
      <c r="D236" s="103">
        <v>9302</v>
      </c>
      <c r="E236" s="103">
        <v>3414</v>
      </c>
      <c r="F236" s="103">
        <v>179</v>
      </c>
      <c r="G236" s="103">
        <v>1083</v>
      </c>
      <c r="H236" s="103">
        <v>13978</v>
      </c>
    </row>
    <row r="237" spans="1:8" x14ac:dyDescent="0.25">
      <c r="A237" s="26" t="str">
        <f t="shared" si="3"/>
        <v>South EastMelanoma</v>
      </c>
      <c r="B237" s="103" t="s">
        <v>168</v>
      </c>
      <c r="C237" s="103" t="s">
        <v>38</v>
      </c>
      <c r="D237" s="103">
        <v>236</v>
      </c>
      <c r="E237" s="103">
        <v>72</v>
      </c>
      <c r="F237" s="103">
        <v>10</v>
      </c>
      <c r="G237" s="103">
        <v>74</v>
      </c>
      <c r="H237" s="103">
        <v>392</v>
      </c>
    </row>
    <row r="238" spans="1:8" x14ac:dyDescent="0.25">
      <c r="A238" s="26" t="str">
        <f t="shared" si="3"/>
        <v>South EastMeninges</v>
      </c>
      <c r="B238" s="103" t="s">
        <v>168</v>
      </c>
      <c r="C238" s="103" t="s">
        <v>16</v>
      </c>
      <c r="D238" s="103">
        <v>563</v>
      </c>
      <c r="E238" s="103">
        <v>165</v>
      </c>
      <c r="F238" s="103">
        <v>35</v>
      </c>
      <c r="G238" s="103">
        <v>191</v>
      </c>
      <c r="H238" s="103">
        <v>954</v>
      </c>
    </row>
    <row r="239" spans="1:8" x14ac:dyDescent="0.25">
      <c r="A239" s="26" t="str">
        <f t="shared" si="3"/>
        <v>South EastMesothelioma</v>
      </c>
      <c r="B239" s="103" t="s">
        <v>168</v>
      </c>
      <c r="C239" s="103" t="s">
        <v>39</v>
      </c>
      <c r="D239" s="103">
        <v>644</v>
      </c>
      <c r="E239" s="103">
        <v>271</v>
      </c>
      <c r="F239" s="103">
        <v>21</v>
      </c>
      <c r="G239" s="103">
        <v>140</v>
      </c>
      <c r="H239" s="103">
        <v>1076</v>
      </c>
    </row>
    <row r="240" spans="1:8" x14ac:dyDescent="0.25">
      <c r="A240" s="26" t="str">
        <f t="shared" si="3"/>
        <v>South EastMultiple myeloma</v>
      </c>
      <c r="B240" s="103" t="s">
        <v>168</v>
      </c>
      <c r="C240" s="103" t="s">
        <v>40</v>
      </c>
      <c r="D240" s="103">
        <v>1073</v>
      </c>
      <c r="E240" s="103">
        <v>478</v>
      </c>
      <c r="F240" s="103">
        <v>47</v>
      </c>
      <c r="G240" s="103">
        <v>271</v>
      </c>
      <c r="H240" s="103">
        <v>1869</v>
      </c>
    </row>
    <row r="241" spans="1:8" x14ac:dyDescent="0.25">
      <c r="A241" s="26" t="str">
        <f t="shared" si="3"/>
        <v>South EastNon-Hodgkin lymphoma</v>
      </c>
      <c r="B241" s="103" t="s">
        <v>168</v>
      </c>
      <c r="C241" s="103" t="s">
        <v>30</v>
      </c>
      <c r="D241" s="103">
        <v>2072</v>
      </c>
      <c r="E241" s="103">
        <v>943</v>
      </c>
      <c r="F241" s="103">
        <v>91</v>
      </c>
      <c r="G241" s="103">
        <v>532</v>
      </c>
      <c r="H241" s="103">
        <v>3638</v>
      </c>
    </row>
    <row r="242" spans="1:8" x14ac:dyDescent="0.25">
      <c r="A242" s="26" t="str">
        <f t="shared" si="3"/>
        <v>South EastOesophagus</v>
      </c>
      <c r="B242" s="103" t="s">
        <v>168</v>
      </c>
      <c r="C242" s="103" t="s">
        <v>41</v>
      </c>
      <c r="D242" s="103">
        <v>1074</v>
      </c>
      <c r="E242" s="103">
        <v>540</v>
      </c>
      <c r="F242" s="103">
        <v>24</v>
      </c>
      <c r="G242" s="103">
        <v>113</v>
      </c>
      <c r="H242" s="103">
        <v>1751</v>
      </c>
    </row>
    <row r="243" spans="1:8" x14ac:dyDescent="0.25">
      <c r="A243" s="26" t="str">
        <f t="shared" si="3"/>
        <v>South EastOther and unspecified urinary</v>
      </c>
      <c r="B243" s="103" t="s">
        <v>168</v>
      </c>
      <c r="C243" s="103" t="s">
        <v>32</v>
      </c>
      <c r="D243" s="103">
        <v>128</v>
      </c>
      <c r="E243" s="103">
        <v>35</v>
      </c>
      <c r="F243" s="103">
        <v>8</v>
      </c>
      <c r="G243" s="103">
        <v>40</v>
      </c>
      <c r="H243" s="103">
        <v>211</v>
      </c>
    </row>
    <row r="244" spans="1:8" x14ac:dyDescent="0.25">
      <c r="A244" s="26" t="str">
        <f t="shared" si="3"/>
        <v>South EastOther CNS and intracranial tumours</v>
      </c>
      <c r="B244" s="103" t="s">
        <v>168</v>
      </c>
      <c r="C244" s="103" t="s">
        <v>17</v>
      </c>
      <c r="D244" s="103">
        <v>163</v>
      </c>
      <c r="E244" s="103">
        <v>88</v>
      </c>
      <c r="F244" s="103">
        <v>12</v>
      </c>
      <c r="G244" s="103">
        <v>120</v>
      </c>
      <c r="H244" s="103">
        <v>383</v>
      </c>
    </row>
    <row r="245" spans="1:8" x14ac:dyDescent="0.25">
      <c r="A245" s="26" t="str">
        <f t="shared" si="3"/>
        <v>South EastOther haematological malignancies</v>
      </c>
      <c r="B245" s="103" t="s">
        <v>168</v>
      </c>
      <c r="C245" s="103" t="s">
        <v>36</v>
      </c>
      <c r="D245" s="103">
        <v>337</v>
      </c>
      <c r="E245" s="103">
        <v>143</v>
      </c>
      <c r="F245" s="103">
        <v>11</v>
      </c>
      <c r="G245" s="103">
        <v>53</v>
      </c>
      <c r="H245" s="103">
        <v>544</v>
      </c>
    </row>
    <row r="246" spans="1:8" x14ac:dyDescent="0.25">
      <c r="A246" s="26" t="str">
        <f t="shared" si="3"/>
        <v>South EastOther malignant neoplasms</v>
      </c>
      <c r="B246" s="103" t="s">
        <v>168</v>
      </c>
      <c r="C246" s="103" t="s">
        <v>42</v>
      </c>
      <c r="D246" s="103">
        <v>1569</v>
      </c>
      <c r="E246" s="103">
        <v>694</v>
      </c>
      <c r="F246" s="103">
        <v>41</v>
      </c>
      <c r="G246" s="103">
        <v>256</v>
      </c>
      <c r="H246" s="103">
        <v>2560</v>
      </c>
    </row>
    <row r="247" spans="1:8" x14ac:dyDescent="0.25">
      <c r="A247" s="26" t="str">
        <f t="shared" si="3"/>
        <v>South EastOvary</v>
      </c>
      <c r="B247" s="103" t="s">
        <v>168</v>
      </c>
      <c r="C247" s="103" t="s">
        <v>43</v>
      </c>
      <c r="D247" s="103">
        <v>1315</v>
      </c>
      <c r="E247" s="103">
        <v>726</v>
      </c>
      <c r="F247" s="103">
        <v>61</v>
      </c>
      <c r="G247" s="103">
        <v>327</v>
      </c>
      <c r="H247" s="103">
        <v>2429</v>
      </c>
    </row>
    <row r="248" spans="1:8" x14ac:dyDescent="0.25">
      <c r="A248" s="26" t="str">
        <f t="shared" si="3"/>
        <v>South EastPancreas</v>
      </c>
      <c r="B248" s="103" t="s">
        <v>168</v>
      </c>
      <c r="C248" s="103" t="s">
        <v>44</v>
      </c>
      <c r="D248" s="103">
        <v>2722</v>
      </c>
      <c r="E248" s="103">
        <v>1508</v>
      </c>
      <c r="F248" s="103">
        <v>56</v>
      </c>
      <c r="G248" s="103">
        <v>380</v>
      </c>
      <c r="H248" s="103">
        <v>4666</v>
      </c>
    </row>
    <row r="249" spans="1:8" x14ac:dyDescent="0.25">
      <c r="A249" s="26" t="str">
        <f t="shared" si="3"/>
        <v>South EastProstate</v>
      </c>
      <c r="B249" s="103" t="s">
        <v>168</v>
      </c>
      <c r="C249" s="103" t="s">
        <v>45</v>
      </c>
      <c r="D249" s="103">
        <v>2582</v>
      </c>
      <c r="E249" s="103">
        <v>897</v>
      </c>
      <c r="F249" s="103">
        <v>79</v>
      </c>
      <c r="G249" s="103">
        <v>600</v>
      </c>
      <c r="H249" s="103">
        <v>4158</v>
      </c>
    </row>
    <row r="250" spans="1:8" x14ac:dyDescent="0.25">
      <c r="A250" s="26" t="str">
        <f t="shared" si="3"/>
        <v>South EastSarcoma: Bone</v>
      </c>
      <c r="B250" s="103" t="s">
        <v>168</v>
      </c>
      <c r="C250" s="103" t="s">
        <v>47</v>
      </c>
      <c r="D250" s="103">
        <v>68</v>
      </c>
      <c r="E250" s="103" t="s">
        <v>157</v>
      </c>
      <c r="F250" s="103" t="s">
        <v>157</v>
      </c>
      <c r="G250" s="103">
        <v>44</v>
      </c>
      <c r="H250" s="103">
        <v>133</v>
      </c>
    </row>
    <row r="251" spans="1:8" x14ac:dyDescent="0.25">
      <c r="A251" s="26" t="str">
        <f t="shared" si="3"/>
        <v>South EastSarcoma: connective and soft tissue</v>
      </c>
      <c r="B251" s="103" t="s">
        <v>168</v>
      </c>
      <c r="C251" s="103" t="s">
        <v>49</v>
      </c>
      <c r="D251" s="103">
        <v>248</v>
      </c>
      <c r="E251" s="103">
        <v>115</v>
      </c>
      <c r="F251" s="103">
        <v>17</v>
      </c>
      <c r="G251" s="103">
        <v>89</v>
      </c>
      <c r="H251" s="103">
        <v>469</v>
      </c>
    </row>
    <row r="252" spans="1:8" x14ac:dyDescent="0.25">
      <c r="A252" s="26" t="str">
        <f t="shared" si="3"/>
        <v>South EastStomach</v>
      </c>
      <c r="B252" s="103" t="s">
        <v>168</v>
      </c>
      <c r="C252" s="103" t="s">
        <v>51</v>
      </c>
      <c r="D252" s="103">
        <v>1228</v>
      </c>
      <c r="E252" s="103">
        <v>566</v>
      </c>
      <c r="F252" s="103">
        <v>22</v>
      </c>
      <c r="G252" s="103">
        <v>130</v>
      </c>
      <c r="H252" s="103">
        <v>1946</v>
      </c>
    </row>
    <row r="253" spans="1:8" x14ac:dyDescent="0.25">
      <c r="A253" s="26" t="str">
        <f t="shared" si="3"/>
        <v>South EastTestis</v>
      </c>
      <c r="B253" s="103" t="s">
        <v>168</v>
      </c>
      <c r="C253" s="103" t="s">
        <v>53</v>
      </c>
      <c r="D253" s="103">
        <v>103</v>
      </c>
      <c r="E253" s="103">
        <v>39</v>
      </c>
      <c r="F253" s="103">
        <v>11</v>
      </c>
      <c r="G253" s="103">
        <v>58</v>
      </c>
      <c r="H253" s="103">
        <v>211</v>
      </c>
    </row>
    <row r="254" spans="1:8" x14ac:dyDescent="0.25">
      <c r="A254" s="26" t="str">
        <f t="shared" si="3"/>
        <v>South EastUterus</v>
      </c>
      <c r="B254" s="103" t="s">
        <v>168</v>
      </c>
      <c r="C254" s="103" t="s">
        <v>55</v>
      </c>
      <c r="D254" s="103">
        <v>427</v>
      </c>
      <c r="E254" s="103">
        <v>125</v>
      </c>
      <c r="F254" s="103">
        <v>22</v>
      </c>
      <c r="G254" s="103">
        <v>115</v>
      </c>
      <c r="H254" s="103">
        <v>689</v>
      </c>
    </row>
    <row r="255" spans="1:8" x14ac:dyDescent="0.25">
      <c r="A255" s="26" t="str">
        <f t="shared" si="3"/>
        <v>South EastVulva</v>
      </c>
      <c r="B255" s="103" t="s">
        <v>168</v>
      </c>
      <c r="C255" s="103" t="s">
        <v>57</v>
      </c>
      <c r="D255" s="103">
        <v>65</v>
      </c>
      <c r="E255" s="103">
        <v>18</v>
      </c>
      <c r="F255" s="103">
        <v>0</v>
      </c>
      <c r="G255" s="103">
        <v>15</v>
      </c>
      <c r="H255" s="103">
        <v>98</v>
      </c>
    </row>
    <row r="256" spans="1:8" x14ac:dyDescent="0.25">
      <c r="A256" s="26" t="str">
        <f t="shared" si="3"/>
        <v>South East Total</v>
      </c>
      <c r="B256" s="103" t="s">
        <v>169</v>
      </c>
      <c r="C256" s="103" t="s">
        <v>80</v>
      </c>
      <c r="D256" s="103">
        <v>46838</v>
      </c>
      <c r="E256" s="103">
        <v>19451</v>
      </c>
      <c r="F256" s="103">
        <v>1430</v>
      </c>
      <c r="G256" s="103">
        <v>8284</v>
      </c>
      <c r="H256" s="103">
        <v>76003</v>
      </c>
    </row>
    <row r="257" spans="1:8" x14ac:dyDescent="0.25">
      <c r="A257" s="26" t="str">
        <f t="shared" si="3"/>
        <v>South WestBladder</v>
      </c>
      <c r="B257" s="103" t="s">
        <v>170</v>
      </c>
      <c r="C257" s="103" t="s">
        <v>14</v>
      </c>
      <c r="D257" s="103">
        <v>688</v>
      </c>
      <c r="E257" s="103">
        <v>539</v>
      </c>
      <c r="F257" s="103">
        <v>33</v>
      </c>
      <c r="G257" s="103">
        <v>115</v>
      </c>
      <c r="H257" s="103">
        <v>1375</v>
      </c>
    </row>
    <row r="258" spans="1:8" x14ac:dyDescent="0.25">
      <c r="A258" s="26" t="str">
        <f t="shared" si="3"/>
        <v>South WestBladder (in situ)</v>
      </c>
      <c r="B258" s="103" t="s">
        <v>170</v>
      </c>
      <c r="C258" s="103" t="s">
        <v>176</v>
      </c>
      <c r="D258" s="103">
        <v>62</v>
      </c>
      <c r="E258" s="103">
        <v>31</v>
      </c>
      <c r="F258" s="103" t="s">
        <v>157</v>
      </c>
      <c r="G258" s="103" t="s">
        <v>157</v>
      </c>
      <c r="H258" s="103">
        <v>119</v>
      </c>
    </row>
    <row r="259" spans="1:8" x14ac:dyDescent="0.25">
      <c r="A259" s="26" t="str">
        <f t="shared" si="3"/>
        <v>South WestBrain</v>
      </c>
      <c r="B259" s="103" t="s">
        <v>170</v>
      </c>
      <c r="C259" s="103" t="s">
        <v>15</v>
      </c>
      <c r="D259" s="103">
        <v>1173</v>
      </c>
      <c r="E259" s="103">
        <v>806</v>
      </c>
      <c r="F259" s="103">
        <v>61</v>
      </c>
      <c r="G259" s="103">
        <v>599</v>
      </c>
      <c r="H259" s="103">
        <v>2639</v>
      </c>
    </row>
    <row r="260" spans="1:8" x14ac:dyDescent="0.25">
      <c r="A260" s="26" t="str">
        <f t="shared" si="3"/>
        <v>South WestBreast</v>
      </c>
      <c r="B260" s="103" t="s">
        <v>170</v>
      </c>
      <c r="C260" s="103" t="s">
        <v>18</v>
      </c>
      <c r="D260" s="103">
        <v>963</v>
      </c>
      <c r="E260" s="103">
        <v>620</v>
      </c>
      <c r="F260" s="103">
        <v>37</v>
      </c>
      <c r="G260" s="103">
        <v>147</v>
      </c>
      <c r="H260" s="103">
        <v>1767</v>
      </c>
    </row>
    <row r="261" spans="1:8" x14ac:dyDescent="0.25">
      <c r="A261" s="26" t="str">
        <f t="shared" si="3"/>
        <v>South WestBreast (in-situ)</v>
      </c>
      <c r="B261" s="103" t="s">
        <v>170</v>
      </c>
      <c r="C261" s="103" t="s">
        <v>19</v>
      </c>
      <c r="D261" s="103">
        <v>29</v>
      </c>
      <c r="E261" s="103" t="s">
        <v>157</v>
      </c>
      <c r="F261" s="103" t="s">
        <v>157</v>
      </c>
      <c r="G261" s="103">
        <v>10</v>
      </c>
      <c r="H261" s="103">
        <v>48</v>
      </c>
    </row>
    <row r="262" spans="1:8" x14ac:dyDescent="0.25">
      <c r="A262" s="26" t="str">
        <f t="shared" ref="A262:A325" si="4">CONCATENATE(B262,C262)</f>
        <v>South WestCancer of Unknown Primary</v>
      </c>
      <c r="B262" s="103" t="s">
        <v>170</v>
      </c>
      <c r="C262" s="103" t="s">
        <v>20</v>
      </c>
      <c r="D262" s="103">
        <v>1517</v>
      </c>
      <c r="E262" s="103">
        <v>1431</v>
      </c>
      <c r="F262" s="103">
        <v>78</v>
      </c>
      <c r="G262" s="103">
        <v>217</v>
      </c>
      <c r="H262" s="103">
        <v>3243</v>
      </c>
    </row>
    <row r="263" spans="1:8" x14ac:dyDescent="0.25">
      <c r="A263" s="26" t="str">
        <f t="shared" si="4"/>
        <v>South WestCervix</v>
      </c>
      <c r="B263" s="103" t="s">
        <v>170</v>
      </c>
      <c r="C263" s="103" t="s">
        <v>21</v>
      </c>
      <c r="D263" s="103">
        <v>113</v>
      </c>
      <c r="E263" s="103">
        <v>73</v>
      </c>
      <c r="F263" s="103" t="s">
        <v>157</v>
      </c>
      <c r="G263" s="103" t="s">
        <v>157</v>
      </c>
      <c r="H263" s="103">
        <v>214</v>
      </c>
    </row>
    <row r="264" spans="1:8" x14ac:dyDescent="0.25">
      <c r="A264" s="26" t="str">
        <f t="shared" si="4"/>
        <v>South WestCervix (in-situ)</v>
      </c>
      <c r="B264" s="103" t="s">
        <v>170</v>
      </c>
      <c r="C264" s="103" t="s">
        <v>22</v>
      </c>
      <c r="D264" s="103">
        <v>52</v>
      </c>
      <c r="E264" s="103">
        <v>26</v>
      </c>
      <c r="F264" s="103">
        <v>15</v>
      </c>
      <c r="G264" s="103">
        <v>43</v>
      </c>
      <c r="H264" s="103">
        <v>136</v>
      </c>
    </row>
    <row r="265" spans="1:8" x14ac:dyDescent="0.25">
      <c r="A265" s="26" t="str">
        <f t="shared" si="4"/>
        <v>South WestColorectal</v>
      </c>
      <c r="B265" s="103" t="s">
        <v>170</v>
      </c>
      <c r="C265" s="103" t="s">
        <v>23</v>
      </c>
      <c r="D265" s="103">
        <v>3607</v>
      </c>
      <c r="E265" s="103">
        <v>3449</v>
      </c>
      <c r="F265" s="103">
        <v>126</v>
      </c>
      <c r="G265" s="103">
        <v>366</v>
      </c>
      <c r="H265" s="103">
        <v>7548</v>
      </c>
    </row>
    <row r="266" spans="1:8" x14ac:dyDescent="0.25">
      <c r="A266" s="26" t="str">
        <f t="shared" si="4"/>
        <v>South WestHead and neck - Larynx</v>
      </c>
      <c r="B266" s="103" t="s">
        <v>170</v>
      </c>
      <c r="C266" s="103" t="s">
        <v>177</v>
      </c>
      <c r="D266" s="103">
        <v>74</v>
      </c>
      <c r="E266" s="103">
        <v>36</v>
      </c>
      <c r="F266" s="103" t="s">
        <v>157</v>
      </c>
      <c r="G266" s="103" t="s">
        <v>157</v>
      </c>
      <c r="H266" s="103">
        <v>128</v>
      </c>
    </row>
    <row r="267" spans="1:8" x14ac:dyDescent="0.25">
      <c r="A267" s="26" t="str">
        <f t="shared" si="4"/>
        <v>South WestHead and Neck - non specific</v>
      </c>
      <c r="B267" s="103" t="s">
        <v>170</v>
      </c>
      <c r="C267" s="103" t="s">
        <v>27</v>
      </c>
      <c r="D267" s="103">
        <v>32</v>
      </c>
      <c r="E267" s="103">
        <v>21</v>
      </c>
      <c r="F267" s="103" t="s">
        <v>157</v>
      </c>
      <c r="G267" s="103" t="s">
        <v>157</v>
      </c>
      <c r="H267" s="103">
        <v>70</v>
      </c>
    </row>
    <row r="268" spans="1:8" x14ac:dyDescent="0.25">
      <c r="A268" s="26" t="str">
        <f t="shared" si="4"/>
        <v>South WestHead and neck - Oral cavity</v>
      </c>
      <c r="B268" s="103" t="s">
        <v>170</v>
      </c>
      <c r="C268" s="103" t="s">
        <v>24</v>
      </c>
      <c r="D268" s="103">
        <v>38</v>
      </c>
      <c r="E268" s="103">
        <v>22</v>
      </c>
      <c r="F268" s="103">
        <v>6</v>
      </c>
      <c r="G268" s="103">
        <v>33</v>
      </c>
      <c r="H268" s="103">
        <v>99</v>
      </c>
    </row>
    <row r="269" spans="1:8" x14ac:dyDescent="0.25">
      <c r="A269" s="26" t="str">
        <f t="shared" si="4"/>
        <v>South WestHead and neck - Oropharynx</v>
      </c>
      <c r="B269" s="103" t="s">
        <v>170</v>
      </c>
      <c r="C269" s="103" t="s">
        <v>25</v>
      </c>
      <c r="D269" s="103">
        <v>36</v>
      </c>
      <c r="E269" s="103" t="s">
        <v>157</v>
      </c>
      <c r="F269" s="103" t="s">
        <v>157</v>
      </c>
      <c r="G269" s="103">
        <v>25</v>
      </c>
      <c r="H269" s="103">
        <v>88</v>
      </c>
    </row>
    <row r="270" spans="1:8" x14ac:dyDescent="0.25">
      <c r="A270" s="26" t="str">
        <f t="shared" si="4"/>
        <v>South WestHead and neck - Other (excl. oral cavity, oropharynx, larynx &amp; thyroid)</v>
      </c>
      <c r="B270" s="103" t="s">
        <v>170</v>
      </c>
      <c r="C270" s="103" t="s">
        <v>28</v>
      </c>
      <c r="D270" s="103">
        <v>55</v>
      </c>
      <c r="E270" s="103">
        <v>34</v>
      </c>
      <c r="F270" s="103">
        <v>0</v>
      </c>
      <c r="G270" s="103">
        <v>22</v>
      </c>
      <c r="H270" s="103">
        <v>111</v>
      </c>
    </row>
    <row r="271" spans="1:8" x14ac:dyDescent="0.25">
      <c r="A271" s="26" t="str">
        <f t="shared" si="4"/>
        <v>South WestHead and neck - Thyroid</v>
      </c>
      <c r="B271" s="103" t="s">
        <v>170</v>
      </c>
      <c r="C271" s="103" t="s">
        <v>178</v>
      </c>
      <c r="D271" s="103">
        <v>61</v>
      </c>
      <c r="E271" s="103">
        <v>29</v>
      </c>
      <c r="F271" s="103" t="s">
        <v>157</v>
      </c>
      <c r="G271" s="103" t="s">
        <v>157</v>
      </c>
      <c r="H271" s="103">
        <v>116</v>
      </c>
    </row>
    <row r="272" spans="1:8" x14ac:dyDescent="0.25">
      <c r="A272" s="26" t="str">
        <f t="shared" si="4"/>
        <v>South WestHodgkin lymphoma</v>
      </c>
      <c r="B272" s="103" t="s">
        <v>170</v>
      </c>
      <c r="C272" s="103" t="s">
        <v>29</v>
      </c>
      <c r="D272" s="103">
        <v>72</v>
      </c>
      <c r="E272" s="103">
        <v>88</v>
      </c>
      <c r="F272" s="103">
        <v>6</v>
      </c>
      <c r="G272" s="103">
        <v>35</v>
      </c>
      <c r="H272" s="103">
        <v>201</v>
      </c>
    </row>
    <row r="273" spans="1:8" x14ac:dyDescent="0.25">
      <c r="A273" s="26" t="str">
        <f t="shared" si="4"/>
        <v>South WestKidney</v>
      </c>
      <c r="B273" s="103" t="s">
        <v>170</v>
      </c>
      <c r="C273" s="103" t="s">
        <v>31</v>
      </c>
      <c r="D273" s="103">
        <v>859</v>
      </c>
      <c r="E273" s="103">
        <v>662</v>
      </c>
      <c r="F273" s="103">
        <v>39</v>
      </c>
      <c r="G273" s="103">
        <v>174</v>
      </c>
      <c r="H273" s="103">
        <v>1734</v>
      </c>
    </row>
    <row r="274" spans="1:8" x14ac:dyDescent="0.25">
      <c r="A274" s="26" t="str">
        <f t="shared" si="4"/>
        <v>South WestLeukaemia: acute myeloid</v>
      </c>
      <c r="B274" s="103" t="s">
        <v>170</v>
      </c>
      <c r="C274" s="103" t="s">
        <v>33</v>
      </c>
      <c r="D274" s="103">
        <v>375</v>
      </c>
      <c r="E274" s="103">
        <v>501</v>
      </c>
      <c r="F274" s="103">
        <v>27</v>
      </c>
      <c r="G274" s="103">
        <v>157</v>
      </c>
      <c r="H274" s="103">
        <v>1060</v>
      </c>
    </row>
    <row r="275" spans="1:8" x14ac:dyDescent="0.25">
      <c r="A275" s="26" t="str">
        <f t="shared" si="4"/>
        <v>South WestLeukaemia: chronic lymphocytic</v>
      </c>
      <c r="B275" s="103" t="s">
        <v>170</v>
      </c>
      <c r="C275" s="103" t="s">
        <v>34</v>
      </c>
      <c r="D275" s="103">
        <v>552</v>
      </c>
      <c r="E275" s="103">
        <v>340</v>
      </c>
      <c r="F275" s="103">
        <v>14</v>
      </c>
      <c r="G275" s="103">
        <v>49</v>
      </c>
      <c r="H275" s="103">
        <v>955</v>
      </c>
    </row>
    <row r="276" spans="1:8" x14ac:dyDescent="0.25">
      <c r="A276" s="26" t="str">
        <f t="shared" si="4"/>
        <v>South WestLeukaemia: other (all excluding AML and CLL)</v>
      </c>
      <c r="B276" s="103" t="s">
        <v>170</v>
      </c>
      <c r="C276" s="103" t="s">
        <v>35</v>
      </c>
      <c r="D276" s="103">
        <v>228</v>
      </c>
      <c r="E276" s="103">
        <v>187</v>
      </c>
      <c r="F276" s="103">
        <v>14</v>
      </c>
      <c r="G276" s="103">
        <v>102</v>
      </c>
      <c r="H276" s="103">
        <v>531</v>
      </c>
    </row>
    <row r="277" spans="1:8" x14ac:dyDescent="0.25">
      <c r="A277" s="26" t="str">
        <f t="shared" si="4"/>
        <v>South WestLiver</v>
      </c>
      <c r="B277" s="103" t="s">
        <v>170</v>
      </c>
      <c r="C277" s="103" t="s">
        <v>179</v>
      </c>
      <c r="D277" s="103">
        <v>593</v>
      </c>
      <c r="E277" s="103">
        <v>653</v>
      </c>
      <c r="F277" s="103">
        <v>32</v>
      </c>
      <c r="G277" s="103">
        <v>111</v>
      </c>
      <c r="H277" s="103">
        <v>1389</v>
      </c>
    </row>
    <row r="278" spans="1:8" x14ac:dyDescent="0.25">
      <c r="A278" s="26" t="str">
        <f t="shared" si="4"/>
        <v>South WestLung</v>
      </c>
      <c r="B278" s="103" t="s">
        <v>170</v>
      </c>
      <c r="C278" s="103" t="s">
        <v>37</v>
      </c>
      <c r="D278" s="103">
        <v>5231</v>
      </c>
      <c r="E278" s="103">
        <v>3685</v>
      </c>
      <c r="F278" s="103">
        <v>217</v>
      </c>
      <c r="G278" s="103">
        <v>670</v>
      </c>
      <c r="H278" s="103">
        <v>9803</v>
      </c>
    </row>
    <row r="279" spans="1:8" x14ac:dyDescent="0.25">
      <c r="A279" s="26" t="str">
        <f t="shared" si="4"/>
        <v>South WestMelanoma</v>
      </c>
      <c r="B279" s="103" t="s">
        <v>170</v>
      </c>
      <c r="C279" s="103" t="s">
        <v>38</v>
      </c>
      <c r="D279" s="103">
        <v>134</v>
      </c>
      <c r="E279" s="103">
        <v>82</v>
      </c>
      <c r="F279" s="103">
        <v>10</v>
      </c>
      <c r="G279" s="103">
        <v>61</v>
      </c>
      <c r="H279" s="103">
        <v>287</v>
      </c>
    </row>
    <row r="280" spans="1:8" x14ac:dyDescent="0.25">
      <c r="A280" s="26" t="str">
        <f t="shared" si="4"/>
        <v>South WestMeninges</v>
      </c>
      <c r="B280" s="103" t="s">
        <v>170</v>
      </c>
      <c r="C280" s="103" t="s">
        <v>16</v>
      </c>
      <c r="D280" s="103">
        <v>513</v>
      </c>
      <c r="E280" s="103">
        <v>226</v>
      </c>
      <c r="F280" s="103">
        <v>22</v>
      </c>
      <c r="G280" s="103">
        <v>148</v>
      </c>
      <c r="H280" s="103">
        <v>909</v>
      </c>
    </row>
    <row r="281" spans="1:8" x14ac:dyDescent="0.25">
      <c r="A281" s="26" t="str">
        <f t="shared" si="4"/>
        <v>South WestMesothelioma</v>
      </c>
      <c r="B281" s="103" t="s">
        <v>170</v>
      </c>
      <c r="C281" s="103" t="s">
        <v>39</v>
      </c>
      <c r="D281" s="103">
        <v>289</v>
      </c>
      <c r="E281" s="103">
        <v>246</v>
      </c>
      <c r="F281" s="103">
        <v>17</v>
      </c>
      <c r="G281" s="103">
        <v>88</v>
      </c>
      <c r="H281" s="103">
        <v>640</v>
      </c>
    </row>
    <row r="282" spans="1:8" x14ac:dyDescent="0.25">
      <c r="A282" s="26" t="str">
        <f t="shared" si="4"/>
        <v>South WestMultiple myeloma</v>
      </c>
      <c r="B282" s="103" t="s">
        <v>170</v>
      </c>
      <c r="C282" s="103" t="s">
        <v>40</v>
      </c>
      <c r="D282" s="103">
        <v>666</v>
      </c>
      <c r="E282" s="103">
        <v>630</v>
      </c>
      <c r="F282" s="103">
        <v>47</v>
      </c>
      <c r="G282" s="103">
        <v>180</v>
      </c>
      <c r="H282" s="103">
        <v>1523</v>
      </c>
    </row>
    <row r="283" spans="1:8" x14ac:dyDescent="0.25">
      <c r="A283" s="26" t="str">
        <f t="shared" si="4"/>
        <v>South WestNon-Hodgkin lymphoma</v>
      </c>
      <c r="B283" s="103" t="s">
        <v>170</v>
      </c>
      <c r="C283" s="103" t="s">
        <v>30</v>
      </c>
      <c r="D283" s="103">
        <v>1110</v>
      </c>
      <c r="E283" s="103">
        <v>1171</v>
      </c>
      <c r="F283" s="103">
        <v>73</v>
      </c>
      <c r="G283" s="103">
        <v>324</v>
      </c>
      <c r="H283" s="103">
        <v>2678</v>
      </c>
    </row>
    <row r="284" spans="1:8" x14ac:dyDescent="0.25">
      <c r="A284" s="26" t="str">
        <f t="shared" si="4"/>
        <v>South WestOesophagus</v>
      </c>
      <c r="B284" s="103" t="s">
        <v>170</v>
      </c>
      <c r="C284" s="103" t="s">
        <v>41</v>
      </c>
      <c r="D284" s="103">
        <v>609</v>
      </c>
      <c r="E284" s="103">
        <v>584</v>
      </c>
      <c r="F284" s="103">
        <v>23</v>
      </c>
      <c r="G284" s="103">
        <v>77</v>
      </c>
      <c r="H284" s="103">
        <v>1293</v>
      </c>
    </row>
    <row r="285" spans="1:8" x14ac:dyDescent="0.25">
      <c r="A285" s="26" t="str">
        <f t="shared" si="4"/>
        <v>South WestOther and unspecified urinary</v>
      </c>
      <c r="B285" s="103" t="s">
        <v>170</v>
      </c>
      <c r="C285" s="103" t="s">
        <v>32</v>
      </c>
      <c r="D285" s="103">
        <v>102</v>
      </c>
      <c r="E285" s="103">
        <v>59</v>
      </c>
      <c r="F285" s="103">
        <v>6</v>
      </c>
      <c r="G285" s="103">
        <v>23</v>
      </c>
      <c r="H285" s="103">
        <v>190</v>
      </c>
    </row>
    <row r="286" spans="1:8" x14ac:dyDescent="0.25">
      <c r="A286" s="26" t="str">
        <f t="shared" si="4"/>
        <v>South WestOther CNS and intracranial tumours</v>
      </c>
      <c r="B286" s="103" t="s">
        <v>170</v>
      </c>
      <c r="C286" s="103" t="s">
        <v>17</v>
      </c>
      <c r="D286" s="103">
        <v>151</v>
      </c>
      <c r="E286" s="103">
        <v>107</v>
      </c>
      <c r="F286" s="103">
        <v>17</v>
      </c>
      <c r="G286" s="103">
        <v>78</v>
      </c>
      <c r="H286" s="103">
        <v>353</v>
      </c>
    </row>
    <row r="287" spans="1:8" x14ac:dyDescent="0.25">
      <c r="A287" s="26" t="str">
        <f t="shared" si="4"/>
        <v>South WestOther haematological malignancies</v>
      </c>
      <c r="B287" s="103" t="s">
        <v>170</v>
      </c>
      <c r="C287" s="103" t="s">
        <v>36</v>
      </c>
      <c r="D287" s="103">
        <v>248</v>
      </c>
      <c r="E287" s="103">
        <v>188</v>
      </c>
      <c r="F287" s="103">
        <v>9</v>
      </c>
      <c r="G287" s="103">
        <v>59</v>
      </c>
      <c r="H287" s="103">
        <v>504</v>
      </c>
    </row>
    <row r="288" spans="1:8" x14ac:dyDescent="0.25">
      <c r="A288" s="26" t="str">
        <f t="shared" si="4"/>
        <v>South WestOther malignant neoplasms</v>
      </c>
      <c r="B288" s="103" t="s">
        <v>170</v>
      </c>
      <c r="C288" s="103" t="s">
        <v>42</v>
      </c>
      <c r="D288" s="103">
        <v>920</v>
      </c>
      <c r="E288" s="103">
        <v>929</v>
      </c>
      <c r="F288" s="103">
        <v>54</v>
      </c>
      <c r="G288" s="103">
        <v>207</v>
      </c>
      <c r="H288" s="103">
        <v>2110</v>
      </c>
    </row>
    <row r="289" spans="1:8" x14ac:dyDescent="0.25">
      <c r="A289" s="26" t="str">
        <f t="shared" si="4"/>
        <v>South WestOvary</v>
      </c>
      <c r="B289" s="103" t="s">
        <v>170</v>
      </c>
      <c r="C289" s="103" t="s">
        <v>43</v>
      </c>
      <c r="D289" s="103">
        <v>646</v>
      </c>
      <c r="E289" s="103">
        <v>862</v>
      </c>
      <c r="F289" s="103">
        <v>39</v>
      </c>
      <c r="G289" s="103">
        <v>184</v>
      </c>
      <c r="H289" s="103">
        <v>1731</v>
      </c>
    </row>
    <row r="290" spans="1:8" x14ac:dyDescent="0.25">
      <c r="A290" s="26" t="str">
        <f t="shared" si="4"/>
        <v>South WestPancreas</v>
      </c>
      <c r="B290" s="103" t="s">
        <v>170</v>
      </c>
      <c r="C290" s="103" t="s">
        <v>44</v>
      </c>
      <c r="D290" s="103">
        <v>1285</v>
      </c>
      <c r="E290" s="103">
        <v>1614</v>
      </c>
      <c r="F290" s="103">
        <v>67</v>
      </c>
      <c r="G290" s="103">
        <v>211</v>
      </c>
      <c r="H290" s="103">
        <v>3177</v>
      </c>
    </row>
    <row r="291" spans="1:8" x14ac:dyDescent="0.25">
      <c r="A291" s="26" t="str">
        <f t="shared" si="4"/>
        <v>South WestProstate</v>
      </c>
      <c r="B291" s="103" t="s">
        <v>170</v>
      </c>
      <c r="C291" s="103" t="s">
        <v>45</v>
      </c>
      <c r="D291" s="103">
        <v>1771</v>
      </c>
      <c r="E291" s="103">
        <v>1262</v>
      </c>
      <c r="F291" s="103">
        <v>79</v>
      </c>
      <c r="G291" s="103">
        <v>308</v>
      </c>
      <c r="H291" s="103">
        <v>3420</v>
      </c>
    </row>
    <row r="292" spans="1:8" x14ac:dyDescent="0.25">
      <c r="A292" s="26" t="str">
        <f t="shared" si="4"/>
        <v>South WestSarcoma: Bone</v>
      </c>
      <c r="B292" s="103" t="s">
        <v>170</v>
      </c>
      <c r="C292" s="103" t="s">
        <v>47</v>
      </c>
      <c r="D292" s="103">
        <v>37</v>
      </c>
      <c r="E292" s="103">
        <v>28</v>
      </c>
      <c r="F292" s="103">
        <v>9</v>
      </c>
      <c r="G292" s="103">
        <v>35</v>
      </c>
      <c r="H292" s="103">
        <v>109</v>
      </c>
    </row>
    <row r="293" spans="1:8" x14ac:dyDescent="0.25">
      <c r="A293" s="26" t="str">
        <f t="shared" si="4"/>
        <v>South WestSarcoma: connective and soft tissue</v>
      </c>
      <c r="B293" s="103" t="s">
        <v>170</v>
      </c>
      <c r="C293" s="103" t="s">
        <v>49</v>
      </c>
      <c r="D293" s="103">
        <v>166</v>
      </c>
      <c r="E293" s="103">
        <v>174</v>
      </c>
      <c r="F293" s="103">
        <v>10</v>
      </c>
      <c r="G293" s="103">
        <v>53</v>
      </c>
      <c r="H293" s="103">
        <v>403</v>
      </c>
    </row>
    <row r="294" spans="1:8" x14ac:dyDescent="0.25">
      <c r="A294" s="26" t="str">
        <f t="shared" si="4"/>
        <v>South WestStomach</v>
      </c>
      <c r="B294" s="103" t="s">
        <v>170</v>
      </c>
      <c r="C294" s="103" t="s">
        <v>51</v>
      </c>
      <c r="D294" s="103">
        <v>756</v>
      </c>
      <c r="E294" s="103">
        <v>582</v>
      </c>
      <c r="F294" s="103">
        <v>20</v>
      </c>
      <c r="G294" s="103">
        <v>72</v>
      </c>
      <c r="H294" s="103">
        <v>1430</v>
      </c>
    </row>
    <row r="295" spans="1:8" x14ac:dyDescent="0.25">
      <c r="A295" s="26" t="str">
        <f t="shared" si="4"/>
        <v>South WestTestis</v>
      </c>
      <c r="B295" s="103" t="s">
        <v>170</v>
      </c>
      <c r="C295" s="103" t="s">
        <v>53</v>
      </c>
      <c r="D295" s="103">
        <v>50</v>
      </c>
      <c r="E295" s="103">
        <v>55</v>
      </c>
      <c r="F295" s="103">
        <v>7</v>
      </c>
      <c r="G295" s="103">
        <v>28</v>
      </c>
      <c r="H295" s="103">
        <v>140</v>
      </c>
    </row>
    <row r="296" spans="1:8" x14ac:dyDescent="0.25">
      <c r="A296" s="26" t="str">
        <f t="shared" si="4"/>
        <v>South WestUterus</v>
      </c>
      <c r="B296" s="103" t="s">
        <v>170</v>
      </c>
      <c r="C296" s="103" t="s">
        <v>55</v>
      </c>
      <c r="D296" s="103">
        <v>250</v>
      </c>
      <c r="E296" s="103">
        <v>167</v>
      </c>
      <c r="F296" s="103">
        <v>17</v>
      </c>
      <c r="G296" s="103">
        <v>61</v>
      </c>
      <c r="H296" s="103">
        <v>495</v>
      </c>
    </row>
    <row r="297" spans="1:8" x14ac:dyDescent="0.25">
      <c r="A297" s="26" t="str">
        <f t="shared" si="4"/>
        <v>South WestVulva</v>
      </c>
      <c r="B297" s="103" t="s">
        <v>170</v>
      </c>
      <c r="C297" s="103" t="s">
        <v>57</v>
      </c>
      <c r="D297" s="103">
        <v>39</v>
      </c>
      <c r="E297" s="103">
        <v>15</v>
      </c>
      <c r="F297" s="103" t="s">
        <v>157</v>
      </c>
      <c r="G297" s="103" t="s">
        <v>157</v>
      </c>
      <c r="H297" s="103">
        <v>66</v>
      </c>
    </row>
    <row r="298" spans="1:8" x14ac:dyDescent="0.25">
      <c r="A298" s="26" t="str">
        <f t="shared" si="4"/>
        <v>South West Total</v>
      </c>
      <c r="B298" s="103" t="s">
        <v>171</v>
      </c>
      <c r="C298" s="103" t="s">
        <v>80</v>
      </c>
      <c r="D298" s="103">
        <v>26152</v>
      </c>
      <c r="E298" s="103">
        <v>22245</v>
      </c>
      <c r="F298" s="103">
        <v>1248</v>
      </c>
      <c r="G298" s="103">
        <v>5187</v>
      </c>
      <c r="H298" s="103">
        <v>54832</v>
      </c>
    </row>
    <row r="299" spans="1:8" x14ac:dyDescent="0.25">
      <c r="A299" s="26" t="str">
        <f t="shared" si="4"/>
        <v>West MidlandsBladder</v>
      </c>
      <c r="B299" s="103" t="s">
        <v>172</v>
      </c>
      <c r="C299" s="103" t="s">
        <v>14</v>
      </c>
      <c r="D299" s="103">
        <v>920</v>
      </c>
      <c r="E299" s="103">
        <v>258</v>
      </c>
      <c r="F299" s="103">
        <v>53</v>
      </c>
      <c r="G299" s="103">
        <v>72</v>
      </c>
      <c r="H299" s="103">
        <v>1303</v>
      </c>
    </row>
    <row r="300" spans="1:8" x14ac:dyDescent="0.25">
      <c r="A300" s="26" t="str">
        <f t="shared" si="4"/>
        <v>West MidlandsBladder (in situ)</v>
      </c>
      <c r="B300" s="103" t="s">
        <v>172</v>
      </c>
      <c r="C300" s="103" t="s">
        <v>176</v>
      </c>
      <c r="D300" s="103">
        <v>78</v>
      </c>
      <c r="E300" s="103">
        <v>12</v>
      </c>
      <c r="F300" s="103">
        <v>10</v>
      </c>
      <c r="G300" s="103">
        <v>15</v>
      </c>
      <c r="H300" s="103">
        <v>115</v>
      </c>
    </row>
    <row r="301" spans="1:8" x14ac:dyDescent="0.25">
      <c r="A301" s="26" t="str">
        <f t="shared" si="4"/>
        <v>West MidlandsBrain</v>
      </c>
      <c r="B301" s="103" t="s">
        <v>172</v>
      </c>
      <c r="C301" s="103" t="s">
        <v>15</v>
      </c>
      <c r="D301" s="103">
        <v>1455</v>
      </c>
      <c r="E301" s="103">
        <v>429</v>
      </c>
      <c r="F301" s="103">
        <v>57</v>
      </c>
      <c r="G301" s="103">
        <v>393</v>
      </c>
      <c r="H301" s="103">
        <v>2334</v>
      </c>
    </row>
    <row r="302" spans="1:8" x14ac:dyDescent="0.25">
      <c r="A302" s="26" t="str">
        <f t="shared" si="4"/>
        <v>West MidlandsBreast</v>
      </c>
      <c r="B302" s="103" t="s">
        <v>172</v>
      </c>
      <c r="C302" s="103" t="s">
        <v>18</v>
      </c>
      <c r="D302" s="103">
        <v>953</v>
      </c>
      <c r="E302" s="103">
        <v>315</v>
      </c>
      <c r="F302" s="103">
        <v>22</v>
      </c>
      <c r="G302" s="103">
        <v>78</v>
      </c>
      <c r="H302" s="103">
        <v>1368</v>
      </c>
    </row>
    <row r="303" spans="1:8" x14ac:dyDescent="0.25">
      <c r="A303" s="26" t="str">
        <f t="shared" si="4"/>
        <v>West MidlandsBreast (in-situ)</v>
      </c>
      <c r="B303" s="103" t="s">
        <v>172</v>
      </c>
      <c r="C303" s="103" t="s">
        <v>19</v>
      </c>
      <c r="D303" s="103">
        <v>21</v>
      </c>
      <c r="E303" s="103" t="s">
        <v>157</v>
      </c>
      <c r="F303" s="103" t="s">
        <v>157</v>
      </c>
      <c r="G303" s="103">
        <v>7</v>
      </c>
      <c r="H303" s="103">
        <v>33</v>
      </c>
    </row>
    <row r="304" spans="1:8" x14ac:dyDescent="0.25">
      <c r="A304" s="26" t="str">
        <f t="shared" si="4"/>
        <v>West MidlandsCancer of Unknown Primary</v>
      </c>
      <c r="B304" s="103" t="s">
        <v>172</v>
      </c>
      <c r="C304" s="103" t="s">
        <v>20</v>
      </c>
      <c r="D304" s="103">
        <v>2699</v>
      </c>
      <c r="E304" s="103">
        <v>1214</v>
      </c>
      <c r="F304" s="103">
        <v>53</v>
      </c>
      <c r="G304" s="103">
        <v>224</v>
      </c>
      <c r="H304" s="103">
        <v>4190</v>
      </c>
    </row>
    <row r="305" spans="1:8" x14ac:dyDescent="0.25">
      <c r="A305" s="26" t="str">
        <f t="shared" si="4"/>
        <v>West MidlandsCervix</v>
      </c>
      <c r="B305" s="103" t="s">
        <v>172</v>
      </c>
      <c r="C305" s="103" t="s">
        <v>21</v>
      </c>
      <c r="D305" s="103">
        <v>174</v>
      </c>
      <c r="E305" s="103">
        <v>60</v>
      </c>
      <c r="F305" s="103">
        <v>8</v>
      </c>
      <c r="G305" s="103">
        <v>22</v>
      </c>
      <c r="H305" s="103">
        <v>264</v>
      </c>
    </row>
    <row r="306" spans="1:8" x14ac:dyDescent="0.25">
      <c r="A306" s="26" t="str">
        <f t="shared" si="4"/>
        <v>West MidlandsCervix (in-situ)</v>
      </c>
      <c r="B306" s="103" t="s">
        <v>172</v>
      </c>
      <c r="C306" s="103" t="s">
        <v>22</v>
      </c>
      <c r="D306" s="103">
        <v>62</v>
      </c>
      <c r="E306" s="103">
        <v>19</v>
      </c>
      <c r="F306" s="103">
        <v>9</v>
      </c>
      <c r="G306" s="103">
        <v>44</v>
      </c>
      <c r="H306" s="103">
        <v>134</v>
      </c>
    </row>
    <row r="307" spans="1:8" x14ac:dyDescent="0.25">
      <c r="A307" s="26" t="str">
        <f t="shared" si="4"/>
        <v>West MidlandsColorectal</v>
      </c>
      <c r="B307" s="103" t="s">
        <v>172</v>
      </c>
      <c r="C307" s="103" t="s">
        <v>23</v>
      </c>
      <c r="D307" s="103">
        <v>4502</v>
      </c>
      <c r="E307" s="103">
        <v>1986</v>
      </c>
      <c r="F307" s="103">
        <v>95</v>
      </c>
      <c r="G307" s="103">
        <v>300</v>
      </c>
      <c r="H307" s="103">
        <v>6883</v>
      </c>
    </row>
    <row r="308" spans="1:8" x14ac:dyDescent="0.25">
      <c r="A308" s="26" t="str">
        <f t="shared" si="4"/>
        <v>West MidlandsHead and neck - Larynx</v>
      </c>
      <c r="B308" s="103" t="s">
        <v>172</v>
      </c>
      <c r="C308" s="103" t="s">
        <v>177</v>
      </c>
      <c r="D308" s="103">
        <v>109</v>
      </c>
      <c r="E308" s="103">
        <v>23</v>
      </c>
      <c r="F308" s="103">
        <v>12</v>
      </c>
      <c r="G308" s="103">
        <v>9</v>
      </c>
      <c r="H308" s="103">
        <v>153</v>
      </c>
    </row>
    <row r="309" spans="1:8" x14ac:dyDescent="0.25">
      <c r="A309" s="26" t="str">
        <f t="shared" si="4"/>
        <v>West MidlandsHead and Neck - non specific</v>
      </c>
      <c r="B309" s="103" t="s">
        <v>172</v>
      </c>
      <c r="C309" s="103" t="s">
        <v>27</v>
      </c>
      <c r="D309" s="103">
        <v>32</v>
      </c>
      <c r="E309" s="103" t="s">
        <v>157</v>
      </c>
      <c r="F309" s="103" t="s">
        <v>157</v>
      </c>
      <c r="G309" s="103">
        <v>6</v>
      </c>
      <c r="H309" s="103">
        <v>47</v>
      </c>
    </row>
    <row r="310" spans="1:8" x14ac:dyDescent="0.25">
      <c r="A310" s="26" t="str">
        <f t="shared" si="4"/>
        <v>West MidlandsHead and neck - Oral cavity</v>
      </c>
      <c r="B310" s="103" t="s">
        <v>172</v>
      </c>
      <c r="C310" s="103" t="s">
        <v>24</v>
      </c>
      <c r="D310" s="103">
        <v>58</v>
      </c>
      <c r="E310" s="103">
        <v>11</v>
      </c>
      <c r="F310" s="103">
        <v>9</v>
      </c>
      <c r="G310" s="103">
        <v>26</v>
      </c>
      <c r="H310" s="103">
        <v>104</v>
      </c>
    </row>
    <row r="311" spans="1:8" x14ac:dyDescent="0.25">
      <c r="A311" s="26" t="str">
        <f t="shared" si="4"/>
        <v>West MidlandsHead and neck - Oropharynx</v>
      </c>
      <c r="B311" s="103" t="s">
        <v>172</v>
      </c>
      <c r="C311" s="103" t="s">
        <v>25</v>
      </c>
      <c r="D311" s="103">
        <v>58</v>
      </c>
      <c r="E311" s="103">
        <v>16</v>
      </c>
      <c r="F311" s="103">
        <v>6</v>
      </c>
      <c r="G311" s="103">
        <v>6</v>
      </c>
      <c r="H311" s="103">
        <v>86</v>
      </c>
    </row>
    <row r="312" spans="1:8" x14ac:dyDescent="0.25">
      <c r="A312" s="26" t="str">
        <f t="shared" si="4"/>
        <v>West MidlandsHead and neck - Other (excl. oral cavity, oropharynx, larynx &amp; thyroid)</v>
      </c>
      <c r="B312" s="103" t="s">
        <v>172</v>
      </c>
      <c r="C312" s="103" t="s">
        <v>28</v>
      </c>
      <c r="D312" s="103">
        <v>70</v>
      </c>
      <c r="E312" s="103">
        <v>16</v>
      </c>
      <c r="F312" s="103">
        <v>8</v>
      </c>
      <c r="G312" s="103">
        <v>22</v>
      </c>
      <c r="H312" s="103">
        <v>116</v>
      </c>
    </row>
    <row r="313" spans="1:8" x14ac:dyDescent="0.25">
      <c r="A313" s="26" t="str">
        <f t="shared" si="4"/>
        <v>West MidlandsHead and neck - Thyroid</v>
      </c>
      <c r="B313" s="103" t="s">
        <v>172</v>
      </c>
      <c r="C313" s="103" t="s">
        <v>178</v>
      </c>
      <c r="D313" s="103">
        <v>64</v>
      </c>
      <c r="E313" s="103">
        <v>21</v>
      </c>
      <c r="F313" s="103">
        <v>9</v>
      </c>
      <c r="G313" s="103">
        <v>12</v>
      </c>
      <c r="H313" s="103">
        <v>106</v>
      </c>
    </row>
    <row r="314" spans="1:8" x14ac:dyDescent="0.25">
      <c r="A314" s="26" t="str">
        <f t="shared" si="4"/>
        <v>West MidlandsHodgkin lymphoma</v>
      </c>
      <c r="B314" s="103" t="s">
        <v>172</v>
      </c>
      <c r="C314" s="103" t="s">
        <v>29</v>
      </c>
      <c r="D314" s="103">
        <v>94</v>
      </c>
      <c r="E314" s="103">
        <v>47</v>
      </c>
      <c r="F314" s="103">
        <v>6</v>
      </c>
      <c r="G314" s="103">
        <v>26</v>
      </c>
      <c r="H314" s="103">
        <v>173</v>
      </c>
    </row>
    <row r="315" spans="1:8" x14ac:dyDescent="0.25">
      <c r="A315" s="26" t="str">
        <f t="shared" si="4"/>
        <v>West MidlandsKidney</v>
      </c>
      <c r="B315" s="103" t="s">
        <v>172</v>
      </c>
      <c r="C315" s="103" t="s">
        <v>31</v>
      </c>
      <c r="D315" s="103">
        <v>788</v>
      </c>
      <c r="E315" s="103">
        <v>244</v>
      </c>
      <c r="F315" s="103">
        <v>44</v>
      </c>
      <c r="G315" s="103">
        <v>123</v>
      </c>
      <c r="H315" s="103">
        <v>1199</v>
      </c>
    </row>
    <row r="316" spans="1:8" x14ac:dyDescent="0.25">
      <c r="A316" s="26" t="str">
        <f t="shared" si="4"/>
        <v>West MidlandsLeukaemia: acute myeloid</v>
      </c>
      <c r="B316" s="103" t="s">
        <v>172</v>
      </c>
      <c r="C316" s="103" t="s">
        <v>33</v>
      </c>
      <c r="D316" s="103">
        <v>517</v>
      </c>
      <c r="E316" s="103">
        <v>278</v>
      </c>
      <c r="F316" s="103">
        <v>13</v>
      </c>
      <c r="G316" s="103">
        <v>103</v>
      </c>
      <c r="H316" s="103">
        <v>911</v>
      </c>
    </row>
    <row r="317" spans="1:8" x14ac:dyDescent="0.25">
      <c r="A317" s="26" t="str">
        <f t="shared" si="4"/>
        <v>West MidlandsLeukaemia: chronic lymphocytic</v>
      </c>
      <c r="B317" s="103" t="s">
        <v>172</v>
      </c>
      <c r="C317" s="103" t="s">
        <v>34</v>
      </c>
      <c r="D317" s="103">
        <v>205</v>
      </c>
      <c r="E317" s="103">
        <v>68</v>
      </c>
      <c r="F317" s="103">
        <v>15</v>
      </c>
      <c r="G317" s="103">
        <v>23</v>
      </c>
      <c r="H317" s="103">
        <v>311</v>
      </c>
    </row>
    <row r="318" spans="1:8" x14ac:dyDescent="0.25">
      <c r="A318" s="26" t="str">
        <f t="shared" si="4"/>
        <v>West MidlandsLeukaemia: other (all excluding AML and CLL)</v>
      </c>
      <c r="B318" s="103" t="s">
        <v>172</v>
      </c>
      <c r="C318" s="103" t="s">
        <v>35</v>
      </c>
      <c r="D318" s="103">
        <v>227</v>
      </c>
      <c r="E318" s="103">
        <v>115</v>
      </c>
      <c r="F318" s="103">
        <v>7</v>
      </c>
      <c r="G318" s="103">
        <v>52</v>
      </c>
      <c r="H318" s="103">
        <v>401</v>
      </c>
    </row>
    <row r="319" spans="1:8" x14ac:dyDescent="0.25">
      <c r="A319" s="26" t="str">
        <f t="shared" si="4"/>
        <v>West MidlandsLiver</v>
      </c>
      <c r="B319" s="103" t="s">
        <v>172</v>
      </c>
      <c r="C319" s="103" t="s">
        <v>179</v>
      </c>
      <c r="D319" s="103">
        <v>714</v>
      </c>
      <c r="E319" s="103">
        <v>371</v>
      </c>
      <c r="F319" s="103">
        <v>20</v>
      </c>
      <c r="G319" s="103">
        <v>97</v>
      </c>
      <c r="H319" s="103">
        <v>1202</v>
      </c>
    </row>
    <row r="320" spans="1:8" x14ac:dyDescent="0.25">
      <c r="A320" s="26" t="str">
        <f t="shared" si="4"/>
        <v>West MidlandsLung</v>
      </c>
      <c r="B320" s="103" t="s">
        <v>172</v>
      </c>
      <c r="C320" s="103" t="s">
        <v>37</v>
      </c>
      <c r="D320" s="103">
        <v>6850</v>
      </c>
      <c r="E320" s="103">
        <v>2093</v>
      </c>
      <c r="F320" s="103">
        <v>132</v>
      </c>
      <c r="G320" s="103">
        <v>569</v>
      </c>
      <c r="H320" s="103">
        <v>9644</v>
      </c>
    </row>
    <row r="321" spans="1:8" x14ac:dyDescent="0.25">
      <c r="A321" s="26" t="str">
        <f t="shared" si="4"/>
        <v>West MidlandsMelanoma</v>
      </c>
      <c r="B321" s="103" t="s">
        <v>172</v>
      </c>
      <c r="C321" s="103" t="s">
        <v>38</v>
      </c>
      <c r="D321" s="103">
        <v>95</v>
      </c>
      <c r="E321" s="103">
        <v>28</v>
      </c>
      <c r="F321" s="103">
        <v>8</v>
      </c>
      <c r="G321" s="103">
        <v>22</v>
      </c>
      <c r="H321" s="103">
        <v>153</v>
      </c>
    </row>
    <row r="322" spans="1:8" x14ac:dyDescent="0.25">
      <c r="A322" s="26" t="str">
        <f t="shared" si="4"/>
        <v>West MidlandsMeninges</v>
      </c>
      <c r="B322" s="103" t="s">
        <v>172</v>
      </c>
      <c r="C322" s="103" t="s">
        <v>16</v>
      </c>
      <c r="D322" s="103">
        <v>314</v>
      </c>
      <c r="E322" s="103">
        <v>57</v>
      </c>
      <c r="F322" s="103">
        <v>13</v>
      </c>
      <c r="G322" s="103">
        <v>87</v>
      </c>
      <c r="H322" s="103">
        <v>471</v>
      </c>
    </row>
    <row r="323" spans="1:8" x14ac:dyDescent="0.25">
      <c r="A323" s="26" t="str">
        <f t="shared" si="4"/>
        <v>West MidlandsMesothelioma</v>
      </c>
      <c r="B323" s="103" t="s">
        <v>172</v>
      </c>
      <c r="C323" s="103" t="s">
        <v>39</v>
      </c>
      <c r="D323" s="103">
        <v>311</v>
      </c>
      <c r="E323" s="103">
        <v>118</v>
      </c>
      <c r="F323" s="103">
        <v>8</v>
      </c>
      <c r="G323" s="103">
        <v>35</v>
      </c>
      <c r="H323" s="103">
        <v>472</v>
      </c>
    </row>
    <row r="324" spans="1:8" x14ac:dyDescent="0.25">
      <c r="A324" s="26" t="str">
        <f t="shared" si="4"/>
        <v>West MidlandsMultiple myeloma</v>
      </c>
      <c r="B324" s="103" t="s">
        <v>172</v>
      </c>
      <c r="C324" s="103" t="s">
        <v>40</v>
      </c>
      <c r="D324" s="103">
        <v>660</v>
      </c>
      <c r="E324" s="103">
        <v>284</v>
      </c>
      <c r="F324" s="103">
        <v>21</v>
      </c>
      <c r="G324" s="103">
        <v>122</v>
      </c>
      <c r="H324" s="103">
        <v>1087</v>
      </c>
    </row>
    <row r="325" spans="1:8" x14ac:dyDescent="0.25">
      <c r="A325" s="26" t="str">
        <f t="shared" si="4"/>
        <v>West MidlandsNon-Hodgkin lymphoma</v>
      </c>
      <c r="B325" s="103" t="s">
        <v>172</v>
      </c>
      <c r="C325" s="103" t="s">
        <v>30</v>
      </c>
      <c r="D325" s="103">
        <v>1224</v>
      </c>
      <c r="E325" s="103">
        <v>542</v>
      </c>
      <c r="F325" s="103">
        <v>49</v>
      </c>
      <c r="G325" s="103">
        <v>188</v>
      </c>
      <c r="H325" s="103">
        <v>2003</v>
      </c>
    </row>
    <row r="326" spans="1:8" x14ac:dyDescent="0.25">
      <c r="A326" s="26" t="str">
        <f t="shared" ref="A326:A383" si="5">CONCATENATE(B326,C326)</f>
        <v>West MidlandsOesophagus</v>
      </c>
      <c r="B326" s="103" t="s">
        <v>172</v>
      </c>
      <c r="C326" s="103" t="s">
        <v>41</v>
      </c>
      <c r="D326" s="103">
        <v>857</v>
      </c>
      <c r="E326" s="103">
        <v>363</v>
      </c>
      <c r="F326" s="103">
        <v>20</v>
      </c>
      <c r="G326" s="103">
        <v>52</v>
      </c>
      <c r="H326" s="103">
        <v>1292</v>
      </c>
    </row>
    <row r="327" spans="1:8" x14ac:dyDescent="0.25">
      <c r="A327" s="26" t="str">
        <f t="shared" si="5"/>
        <v>West MidlandsOther and unspecified urinary</v>
      </c>
      <c r="B327" s="103" t="s">
        <v>172</v>
      </c>
      <c r="C327" s="103" t="s">
        <v>32</v>
      </c>
      <c r="D327" s="103">
        <v>105</v>
      </c>
      <c r="E327" s="103">
        <v>28</v>
      </c>
      <c r="F327" s="103">
        <v>10</v>
      </c>
      <c r="G327" s="103">
        <v>13</v>
      </c>
      <c r="H327" s="103">
        <v>156</v>
      </c>
    </row>
    <row r="328" spans="1:8" x14ac:dyDescent="0.25">
      <c r="A328" s="26" t="str">
        <f t="shared" si="5"/>
        <v>West MidlandsOther CNS and intracranial tumours</v>
      </c>
      <c r="B328" s="103" t="s">
        <v>172</v>
      </c>
      <c r="C328" s="103" t="s">
        <v>17</v>
      </c>
      <c r="D328" s="103">
        <v>100</v>
      </c>
      <c r="E328" s="103">
        <v>35</v>
      </c>
      <c r="F328" s="103">
        <v>16</v>
      </c>
      <c r="G328" s="103">
        <v>52</v>
      </c>
      <c r="H328" s="103">
        <v>203</v>
      </c>
    </row>
    <row r="329" spans="1:8" x14ac:dyDescent="0.25">
      <c r="A329" s="26" t="str">
        <f t="shared" si="5"/>
        <v>West MidlandsOther haematological malignancies</v>
      </c>
      <c r="B329" s="103" t="s">
        <v>172</v>
      </c>
      <c r="C329" s="103" t="s">
        <v>36</v>
      </c>
      <c r="D329" s="103">
        <v>171</v>
      </c>
      <c r="E329" s="103">
        <v>73</v>
      </c>
      <c r="F329" s="103" t="s">
        <v>157</v>
      </c>
      <c r="G329" s="103" t="s">
        <v>157</v>
      </c>
      <c r="H329" s="103">
        <v>263</v>
      </c>
    </row>
    <row r="330" spans="1:8" x14ac:dyDescent="0.25">
      <c r="A330" s="26" t="str">
        <f t="shared" si="5"/>
        <v>West MidlandsOther malignant neoplasms</v>
      </c>
      <c r="B330" s="103" t="s">
        <v>172</v>
      </c>
      <c r="C330" s="103" t="s">
        <v>42</v>
      </c>
      <c r="D330" s="103">
        <v>1034</v>
      </c>
      <c r="E330" s="103">
        <v>451</v>
      </c>
      <c r="F330" s="103">
        <v>30</v>
      </c>
      <c r="G330" s="103">
        <v>151</v>
      </c>
      <c r="H330" s="103">
        <v>1666</v>
      </c>
    </row>
    <row r="331" spans="1:8" x14ac:dyDescent="0.25">
      <c r="A331" s="26" t="str">
        <f t="shared" si="5"/>
        <v>West MidlandsOvary</v>
      </c>
      <c r="B331" s="103" t="s">
        <v>172</v>
      </c>
      <c r="C331" s="103" t="s">
        <v>43</v>
      </c>
      <c r="D331" s="103">
        <v>863</v>
      </c>
      <c r="E331" s="103">
        <v>519</v>
      </c>
      <c r="F331" s="103">
        <v>32</v>
      </c>
      <c r="G331" s="103">
        <v>180</v>
      </c>
      <c r="H331" s="103">
        <v>1594</v>
      </c>
    </row>
    <row r="332" spans="1:8" x14ac:dyDescent="0.25">
      <c r="A332" s="26" t="str">
        <f t="shared" si="5"/>
        <v>West MidlandsPancreas</v>
      </c>
      <c r="B332" s="103" t="s">
        <v>172</v>
      </c>
      <c r="C332" s="103" t="s">
        <v>44</v>
      </c>
      <c r="D332" s="103">
        <v>1582</v>
      </c>
      <c r="E332" s="103">
        <v>801</v>
      </c>
      <c r="F332" s="103">
        <v>33</v>
      </c>
      <c r="G332" s="103">
        <v>168</v>
      </c>
      <c r="H332" s="103">
        <v>2584</v>
      </c>
    </row>
    <row r="333" spans="1:8" x14ac:dyDescent="0.25">
      <c r="A333" s="26" t="str">
        <f t="shared" si="5"/>
        <v>West MidlandsProstate</v>
      </c>
      <c r="B333" s="103" t="s">
        <v>172</v>
      </c>
      <c r="C333" s="103" t="s">
        <v>45</v>
      </c>
      <c r="D333" s="103">
        <v>1305</v>
      </c>
      <c r="E333" s="103">
        <v>396</v>
      </c>
      <c r="F333" s="103">
        <v>70</v>
      </c>
      <c r="G333" s="103">
        <v>215</v>
      </c>
      <c r="H333" s="103">
        <v>1986</v>
      </c>
    </row>
    <row r="334" spans="1:8" x14ac:dyDescent="0.25">
      <c r="A334" s="26" t="str">
        <f t="shared" si="5"/>
        <v>West MidlandsSarcoma: Bone</v>
      </c>
      <c r="B334" s="103" t="s">
        <v>172</v>
      </c>
      <c r="C334" s="103" t="s">
        <v>47</v>
      </c>
      <c r="D334" s="103">
        <v>38</v>
      </c>
      <c r="E334" s="103" t="s">
        <v>157</v>
      </c>
      <c r="F334" s="103" t="s">
        <v>157</v>
      </c>
      <c r="G334" s="103">
        <v>22</v>
      </c>
      <c r="H334" s="103">
        <v>67</v>
      </c>
    </row>
    <row r="335" spans="1:8" x14ac:dyDescent="0.25">
      <c r="A335" s="26" t="str">
        <f t="shared" si="5"/>
        <v>West MidlandsSarcoma: connective and soft tissue</v>
      </c>
      <c r="B335" s="103" t="s">
        <v>172</v>
      </c>
      <c r="C335" s="103" t="s">
        <v>49</v>
      </c>
      <c r="D335" s="103">
        <v>160</v>
      </c>
      <c r="E335" s="103">
        <v>83</v>
      </c>
      <c r="F335" s="103">
        <v>10</v>
      </c>
      <c r="G335" s="103">
        <v>47</v>
      </c>
      <c r="H335" s="103">
        <v>300</v>
      </c>
    </row>
    <row r="336" spans="1:8" x14ac:dyDescent="0.25">
      <c r="A336" s="26" t="str">
        <f t="shared" si="5"/>
        <v>West MidlandsStomach</v>
      </c>
      <c r="B336" s="103" t="s">
        <v>172</v>
      </c>
      <c r="C336" s="103" t="s">
        <v>51</v>
      </c>
      <c r="D336" s="103">
        <v>1283</v>
      </c>
      <c r="E336" s="103">
        <v>456</v>
      </c>
      <c r="F336" s="103">
        <v>17</v>
      </c>
      <c r="G336" s="103">
        <v>82</v>
      </c>
      <c r="H336" s="103">
        <v>1838</v>
      </c>
    </row>
    <row r="337" spans="1:8" x14ac:dyDescent="0.25">
      <c r="A337" s="26" t="str">
        <f t="shared" si="5"/>
        <v>West MidlandsTestis</v>
      </c>
      <c r="B337" s="103" t="s">
        <v>172</v>
      </c>
      <c r="C337" s="103" t="s">
        <v>53</v>
      </c>
      <c r="D337" s="103">
        <v>77</v>
      </c>
      <c r="E337" s="103">
        <v>25</v>
      </c>
      <c r="F337" s="103">
        <v>6</v>
      </c>
      <c r="G337" s="103">
        <v>26</v>
      </c>
      <c r="H337" s="103">
        <v>134</v>
      </c>
    </row>
    <row r="338" spans="1:8" x14ac:dyDescent="0.25">
      <c r="A338" s="26" t="str">
        <f t="shared" si="5"/>
        <v>West MidlandsUterus</v>
      </c>
      <c r="B338" s="103" t="s">
        <v>172</v>
      </c>
      <c r="C338" s="103" t="s">
        <v>55</v>
      </c>
      <c r="D338" s="103">
        <v>268</v>
      </c>
      <c r="E338" s="103">
        <v>104</v>
      </c>
      <c r="F338" s="103">
        <v>15</v>
      </c>
      <c r="G338" s="103">
        <v>57</v>
      </c>
      <c r="H338" s="103">
        <v>444</v>
      </c>
    </row>
    <row r="339" spans="1:8" x14ac:dyDescent="0.25">
      <c r="A339" s="26" t="str">
        <f t="shared" si="5"/>
        <v>West MidlandsVulva</v>
      </c>
      <c r="B339" s="103" t="s">
        <v>172</v>
      </c>
      <c r="C339" s="103" t="s">
        <v>57</v>
      </c>
      <c r="D339" s="103">
        <v>32</v>
      </c>
      <c r="E339" s="103">
        <v>14</v>
      </c>
      <c r="F339" s="103" t="s">
        <v>157</v>
      </c>
      <c r="G339" s="103" t="s">
        <v>157</v>
      </c>
      <c r="H339" s="103">
        <v>59</v>
      </c>
    </row>
    <row r="340" spans="1:8" x14ac:dyDescent="0.25">
      <c r="A340" s="26" t="str">
        <f t="shared" si="5"/>
        <v>West Midlands Total</v>
      </c>
      <c r="B340" s="103" t="s">
        <v>173</v>
      </c>
      <c r="C340" s="103" t="s">
        <v>80</v>
      </c>
      <c r="D340" s="103">
        <v>31129</v>
      </c>
      <c r="E340" s="103">
        <v>11987</v>
      </c>
      <c r="F340" s="103">
        <v>957</v>
      </c>
      <c r="G340" s="103">
        <v>3776</v>
      </c>
      <c r="H340" s="103">
        <v>47849</v>
      </c>
    </row>
    <row r="341" spans="1:8" x14ac:dyDescent="0.25">
      <c r="A341" s="26" t="str">
        <f t="shared" si="5"/>
        <v>Yorkshire and The HumberBladder</v>
      </c>
      <c r="B341" s="103" t="s">
        <v>174</v>
      </c>
      <c r="C341" s="103" t="s">
        <v>14</v>
      </c>
      <c r="D341" s="103">
        <v>794</v>
      </c>
      <c r="E341" s="103">
        <v>333</v>
      </c>
      <c r="F341" s="103">
        <v>119</v>
      </c>
      <c r="G341" s="103">
        <v>185</v>
      </c>
      <c r="H341" s="103">
        <v>1431</v>
      </c>
    </row>
    <row r="342" spans="1:8" x14ac:dyDescent="0.25">
      <c r="A342" s="26" t="str">
        <f t="shared" si="5"/>
        <v>Yorkshire and The HumberBladder (in situ)</v>
      </c>
      <c r="B342" s="103" t="s">
        <v>174</v>
      </c>
      <c r="C342" s="103" t="s">
        <v>176</v>
      </c>
      <c r="D342" s="103">
        <v>81</v>
      </c>
      <c r="E342" s="103">
        <v>18</v>
      </c>
      <c r="F342" s="103">
        <v>9</v>
      </c>
      <c r="G342" s="103">
        <v>31</v>
      </c>
      <c r="H342" s="103">
        <v>139</v>
      </c>
    </row>
    <row r="343" spans="1:8" x14ac:dyDescent="0.25">
      <c r="A343" s="26" t="str">
        <f t="shared" si="5"/>
        <v>Yorkshire and The HumberBrain</v>
      </c>
      <c r="B343" s="103" t="s">
        <v>174</v>
      </c>
      <c r="C343" s="103" t="s">
        <v>15</v>
      </c>
      <c r="D343" s="103">
        <v>1396</v>
      </c>
      <c r="E343" s="103">
        <v>523</v>
      </c>
      <c r="F343" s="103">
        <v>112</v>
      </c>
      <c r="G343" s="103">
        <v>444</v>
      </c>
      <c r="H343" s="103">
        <v>2475</v>
      </c>
    </row>
    <row r="344" spans="1:8" x14ac:dyDescent="0.25">
      <c r="A344" s="26" t="str">
        <f t="shared" si="5"/>
        <v>Yorkshire and The HumberBreast</v>
      </c>
      <c r="B344" s="103" t="s">
        <v>174</v>
      </c>
      <c r="C344" s="103" t="s">
        <v>18</v>
      </c>
      <c r="D344" s="103">
        <v>804</v>
      </c>
      <c r="E344" s="103">
        <v>345</v>
      </c>
      <c r="F344" s="103">
        <v>200</v>
      </c>
      <c r="G344" s="103">
        <v>318</v>
      </c>
      <c r="H344" s="103">
        <v>1667</v>
      </c>
    </row>
    <row r="345" spans="1:8" x14ac:dyDescent="0.25">
      <c r="A345" s="26" t="str">
        <f t="shared" si="5"/>
        <v>Yorkshire and The HumberBreast (in-situ)</v>
      </c>
      <c r="B345" s="103" t="s">
        <v>174</v>
      </c>
      <c r="C345" s="103" t="s">
        <v>19</v>
      </c>
      <c r="D345" s="103">
        <v>18</v>
      </c>
      <c r="E345" s="103" t="s">
        <v>157</v>
      </c>
      <c r="F345" s="103" t="s">
        <v>157</v>
      </c>
      <c r="G345" s="103">
        <v>21</v>
      </c>
      <c r="H345" s="103">
        <v>51</v>
      </c>
    </row>
    <row r="346" spans="1:8" x14ac:dyDescent="0.25">
      <c r="A346" s="26" t="str">
        <f t="shared" si="5"/>
        <v>Yorkshire and The HumberCancer of Unknown Primary</v>
      </c>
      <c r="B346" s="103" t="s">
        <v>174</v>
      </c>
      <c r="C346" s="103" t="s">
        <v>20</v>
      </c>
      <c r="D346" s="103">
        <v>2356</v>
      </c>
      <c r="E346" s="103">
        <v>1440</v>
      </c>
      <c r="F346" s="103">
        <v>301</v>
      </c>
      <c r="G346" s="103">
        <v>307</v>
      </c>
      <c r="H346" s="103">
        <v>4404</v>
      </c>
    </row>
    <row r="347" spans="1:8" x14ac:dyDescent="0.25">
      <c r="A347" s="26" t="str">
        <f t="shared" si="5"/>
        <v>Yorkshire and The HumberCervix</v>
      </c>
      <c r="B347" s="103" t="s">
        <v>174</v>
      </c>
      <c r="C347" s="103" t="s">
        <v>21</v>
      </c>
      <c r="D347" s="103">
        <v>145</v>
      </c>
      <c r="E347" s="103">
        <v>65</v>
      </c>
      <c r="F347" s="103">
        <v>12</v>
      </c>
      <c r="G347" s="103">
        <v>38</v>
      </c>
      <c r="H347" s="103">
        <v>260</v>
      </c>
    </row>
    <row r="348" spans="1:8" x14ac:dyDescent="0.25">
      <c r="A348" s="26" t="str">
        <f t="shared" si="5"/>
        <v>Yorkshire and The HumberCervix (in-situ)</v>
      </c>
      <c r="B348" s="103" t="s">
        <v>174</v>
      </c>
      <c r="C348" s="103" t="s">
        <v>22</v>
      </c>
      <c r="D348" s="103">
        <v>85</v>
      </c>
      <c r="E348" s="103">
        <v>26</v>
      </c>
      <c r="F348" s="103">
        <v>21</v>
      </c>
      <c r="G348" s="103">
        <v>91</v>
      </c>
      <c r="H348" s="103">
        <v>223</v>
      </c>
    </row>
    <row r="349" spans="1:8" x14ac:dyDescent="0.25">
      <c r="A349" s="26" t="str">
        <f t="shared" si="5"/>
        <v>Yorkshire and The HumberColorectal</v>
      </c>
      <c r="B349" s="103" t="s">
        <v>174</v>
      </c>
      <c r="C349" s="103" t="s">
        <v>23</v>
      </c>
      <c r="D349" s="103">
        <v>3690</v>
      </c>
      <c r="E349" s="103">
        <v>2069</v>
      </c>
      <c r="F349" s="103">
        <v>448</v>
      </c>
      <c r="G349" s="103">
        <v>490</v>
      </c>
      <c r="H349" s="103">
        <v>6697</v>
      </c>
    </row>
    <row r="350" spans="1:8" x14ac:dyDescent="0.25">
      <c r="A350" s="26" t="str">
        <f t="shared" si="5"/>
        <v>Yorkshire and The HumberHead and neck - Larynx</v>
      </c>
      <c r="B350" s="103" t="s">
        <v>174</v>
      </c>
      <c r="C350" s="103" t="s">
        <v>177</v>
      </c>
      <c r="D350" s="103">
        <v>117</v>
      </c>
      <c r="E350" s="103">
        <v>27</v>
      </c>
      <c r="F350" s="103">
        <v>8</v>
      </c>
      <c r="G350" s="103">
        <v>22</v>
      </c>
      <c r="H350" s="103">
        <v>174</v>
      </c>
    </row>
    <row r="351" spans="1:8" x14ac:dyDescent="0.25">
      <c r="A351" s="26" t="str">
        <f t="shared" si="5"/>
        <v>Yorkshire and The HumberHead and Neck - non specific</v>
      </c>
      <c r="B351" s="103" t="s">
        <v>174</v>
      </c>
      <c r="C351" s="103" t="s">
        <v>27</v>
      </c>
      <c r="D351" s="103">
        <v>36</v>
      </c>
      <c r="E351" s="103">
        <v>7</v>
      </c>
      <c r="F351" s="103">
        <v>5</v>
      </c>
      <c r="G351" s="103">
        <v>15</v>
      </c>
      <c r="H351" s="103">
        <v>63</v>
      </c>
    </row>
    <row r="352" spans="1:8" x14ac:dyDescent="0.25">
      <c r="A352" s="26" t="str">
        <f t="shared" si="5"/>
        <v>Yorkshire and The HumberHead and neck - Oral cavity</v>
      </c>
      <c r="B352" s="103" t="s">
        <v>174</v>
      </c>
      <c r="C352" s="103" t="s">
        <v>24</v>
      </c>
      <c r="D352" s="103">
        <v>48</v>
      </c>
      <c r="E352" s="103">
        <v>10</v>
      </c>
      <c r="F352" s="103">
        <v>7</v>
      </c>
      <c r="G352" s="103">
        <v>33</v>
      </c>
      <c r="H352" s="103">
        <v>98</v>
      </c>
    </row>
    <row r="353" spans="1:8" x14ac:dyDescent="0.25">
      <c r="A353" s="26" t="str">
        <f t="shared" si="5"/>
        <v>Yorkshire and The HumberHead and neck - Oropharynx</v>
      </c>
      <c r="B353" s="103" t="s">
        <v>174</v>
      </c>
      <c r="C353" s="103" t="s">
        <v>25</v>
      </c>
      <c r="D353" s="103">
        <v>44</v>
      </c>
      <c r="E353" s="103">
        <v>19</v>
      </c>
      <c r="F353" s="103">
        <v>6</v>
      </c>
      <c r="G353" s="103">
        <v>25</v>
      </c>
      <c r="H353" s="103">
        <v>94</v>
      </c>
    </row>
    <row r="354" spans="1:8" x14ac:dyDescent="0.25">
      <c r="A354" s="26" t="str">
        <f t="shared" si="5"/>
        <v>Yorkshire and The HumberHead and neck - Other (excl. oral cavity, oropharynx, larynx &amp; thyroid)</v>
      </c>
      <c r="B354" s="103" t="s">
        <v>174</v>
      </c>
      <c r="C354" s="103" t="s">
        <v>28</v>
      </c>
      <c r="D354" s="103">
        <v>62</v>
      </c>
      <c r="E354" s="103" t="s">
        <v>157</v>
      </c>
      <c r="F354" s="103" t="s">
        <v>157</v>
      </c>
      <c r="G354" s="103">
        <v>34</v>
      </c>
      <c r="H354" s="103">
        <v>124</v>
      </c>
    </row>
    <row r="355" spans="1:8" x14ac:dyDescent="0.25">
      <c r="A355" s="26" t="str">
        <f t="shared" si="5"/>
        <v>Yorkshire and The HumberHead and neck - Thyroid</v>
      </c>
      <c r="B355" s="103" t="s">
        <v>174</v>
      </c>
      <c r="C355" s="103" t="s">
        <v>178</v>
      </c>
      <c r="D355" s="103">
        <v>54</v>
      </c>
      <c r="E355" s="103">
        <v>16</v>
      </c>
      <c r="F355" s="103">
        <v>11</v>
      </c>
      <c r="G355" s="103">
        <v>34</v>
      </c>
      <c r="H355" s="103">
        <v>115</v>
      </c>
    </row>
    <row r="356" spans="1:8" x14ac:dyDescent="0.25">
      <c r="A356" s="26" t="str">
        <f t="shared" si="5"/>
        <v>Yorkshire and The HumberHodgkin lymphoma</v>
      </c>
      <c r="B356" s="103" t="s">
        <v>174</v>
      </c>
      <c r="C356" s="103" t="s">
        <v>29</v>
      </c>
      <c r="D356" s="103">
        <v>90</v>
      </c>
      <c r="E356" s="103">
        <v>57</v>
      </c>
      <c r="F356" s="103">
        <v>14</v>
      </c>
      <c r="G356" s="103">
        <v>44</v>
      </c>
      <c r="H356" s="103">
        <v>205</v>
      </c>
    </row>
    <row r="357" spans="1:8" x14ac:dyDescent="0.25">
      <c r="A357" s="26" t="str">
        <f t="shared" si="5"/>
        <v>Yorkshire and The HumberKidney</v>
      </c>
      <c r="B357" s="103" t="s">
        <v>174</v>
      </c>
      <c r="C357" s="103" t="s">
        <v>31</v>
      </c>
      <c r="D357" s="103">
        <v>975</v>
      </c>
      <c r="E357" s="103">
        <v>373</v>
      </c>
      <c r="F357" s="103">
        <v>88</v>
      </c>
      <c r="G357" s="103">
        <v>210</v>
      </c>
      <c r="H357" s="103">
        <v>1646</v>
      </c>
    </row>
    <row r="358" spans="1:8" x14ac:dyDescent="0.25">
      <c r="A358" s="26" t="str">
        <f t="shared" si="5"/>
        <v>Yorkshire and The HumberLeukaemia: acute myeloid</v>
      </c>
      <c r="B358" s="103" t="s">
        <v>174</v>
      </c>
      <c r="C358" s="103" t="s">
        <v>33</v>
      </c>
      <c r="D358" s="103">
        <v>460</v>
      </c>
      <c r="E358" s="103">
        <v>413</v>
      </c>
      <c r="F358" s="103">
        <v>52</v>
      </c>
      <c r="G358" s="103">
        <v>169</v>
      </c>
      <c r="H358" s="103">
        <v>1094</v>
      </c>
    </row>
    <row r="359" spans="1:8" x14ac:dyDescent="0.25">
      <c r="A359" s="26" t="str">
        <f t="shared" si="5"/>
        <v>Yorkshire and The HumberLeukaemia: chronic lymphocytic</v>
      </c>
      <c r="B359" s="103" t="s">
        <v>174</v>
      </c>
      <c r="C359" s="103" t="s">
        <v>34</v>
      </c>
      <c r="D359" s="103">
        <v>306</v>
      </c>
      <c r="E359" s="103">
        <v>86</v>
      </c>
      <c r="F359" s="103">
        <v>34</v>
      </c>
      <c r="G359" s="103">
        <v>51</v>
      </c>
      <c r="H359" s="103">
        <v>477</v>
      </c>
    </row>
    <row r="360" spans="1:8" x14ac:dyDescent="0.25">
      <c r="A360" s="26" t="str">
        <f t="shared" si="5"/>
        <v>Yorkshire and The HumberLeukaemia: other (all excluding AML and CLL)</v>
      </c>
      <c r="B360" s="103" t="s">
        <v>174</v>
      </c>
      <c r="C360" s="103" t="s">
        <v>35</v>
      </c>
      <c r="D360" s="103">
        <v>203</v>
      </c>
      <c r="E360" s="103">
        <v>179</v>
      </c>
      <c r="F360" s="103">
        <v>16</v>
      </c>
      <c r="G360" s="103">
        <v>108</v>
      </c>
      <c r="H360" s="103">
        <v>506</v>
      </c>
    </row>
    <row r="361" spans="1:8" x14ac:dyDescent="0.25">
      <c r="A361" s="26" t="str">
        <f t="shared" si="5"/>
        <v>Yorkshire and The HumberLiver</v>
      </c>
      <c r="B361" s="103" t="s">
        <v>174</v>
      </c>
      <c r="C361" s="103" t="s">
        <v>179</v>
      </c>
      <c r="D361" s="103">
        <v>712</v>
      </c>
      <c r="E361" s="103">
        <v>496</v>
      </c>
      <c r="F361" s="103">
        <v>118</v>
      </c>
      <c r="G361" s="103">
        <v>149</v>
      </c>
      <c r="H361" s="103">
        <v>1475</v>
      </c>
    </row>
    <row r="362" spans="1:8" x14ac:dyDescent="0.25">
      <c r="A362" s="26" t="str">
        <f t="shared" si="5"/>
        <v>Yorkshire and The HumberLung</v>
      </c>
      <c r="B362" s="103" t="s">
        <v>174</v>
      </c>
      <c r="C362" s="103" t="s">
        <v>37</v>
      </c>
      <c r="D362" s="103">
        <v>7998</v>
      </c>
      <c r="E362" s="103">
        <v>3064</v>
      </c>
      <c r="F362" s="103">
        <v>908</v>
      </c>
      <c r="G362" s="103">
        <v>1141</v>
      </c>
      <c r="H362" s="103">
        <v>13111</v>
      </c>
    </row>
    <row r="363" spans="1:8" x14ac:dyDescent="0.25">
      <c r="A363" s="26" t="str">
        <f t="shared" si="5"/>
        <v>Yorkshire and The HumberMelanoma</v>
      </c>
      <c r="B363" s="103" t="s">
        <v>174</v>
      </c>
      <c r="C363" s="103" t="s">
        <v>38</v>
      </c>
      <c r="D363" s="103">
        <v>92</v>
      </c>
      <c r="E363" s="103">
        <v>28</v>
      </c>
      <c r="F363" s="103">
        <v>10</v>
      </c>
      <c r="G363" s="103">
        <v>57</v>
      </c>
      <c r="H363" s="103">
        <v>187</v>
      </c>
    </row>
    <row r="364" spans="1:8" x14ac:dyDescent="0.25">
      <c r="A364" s="26" t="str">
        <f t="shared" si="5"/>
        <v>Yorkshire and The HumberMeninges</v>
      </c>
      <c r="B364" s="103" t="s">
        <v>174</v>
      </c>
      <c r="C364" s="103" t="s">
        <v>16</v>
      </c>
      <c r="D364" s="103">
        <v>462</v>
      </c>
      <c r="E364" s="103">
        <v>85</v>
      </c>
      <c r="F364" s="103">
        <v>35</v>
      </c>
      <c r="G364" s="103">
        <v>169</v>
      </c>
      <c r="H364" s="103">
        <v>751</v>
      </c>
    </row>
    <row r="365" spans="1:8" x14ac:dyDescent="0.25">
      <c r="A365" s="26" t="str">
        <f t="shared" si="5"/>
        <v>Yorkshire and The HumberMesothelioma</v>
      </c>
      <c r="B365" s="103" t="s">
        <v>174</v>
      </c>
      <c r="C365" s="103" t="s">
        <v>39</v>
      </c>
      <c r="D365" s="103">
        <v>337</v>
      </c>
      <c r="E365" s="103">
        <v>164</v>
      </c>
      <c r="F365" s="103">
        <v>72</v>
      </c>
      <c r="G365" s="103">
        <v>75</v>
      </c>
      <c r="H365" s="103">
        <v>648</v>
      </c>
    </row>
    <row r="366" spans="1:8" x14ac:dyDescent="0.25">
      <c r="A366" s="26" t="str">
        <f t="shared" si="5"/>
        <v>Yorkshire and The HumberMultiple myeloma</v>
      </c>
      <c r="B366" s="103" t="s">
        <v>174</v>
      </c>
      <c r="C366" s="103" t="s">
        <v>40</v>
      </c>
      <c r="D366" s="103">
        <v>574</v>
      </c>
      <c r="E366" s="103">
        <v>321</v>
      </c>
      <c r="F366" s="103">
        <v>87</v>
      </c>
      <c r="G366" s="103">
        <v>190</v>
      </c>
      <c r="H366" s="103">
        <v>1172</v>
      </c>
    </row>
    <row r="367" spans="1:8" x14ac:dyDescent="0.25">
      <c r="A367" s="26" t="str">
        <f t="shared" si="5"/>
        <v>Yorkshire and The HumberNon-Hodgkin lymphoma</v>
      </c>
      <c r="B367" s="103" t="s">
        <v>174</v>
      </c>
      <c r="C367" s="103" t="s">
        <v>30</v>
      </c>
      <c r="D367" s="103">
        <v>1036</v>
      </c>
      <c r="E367" s="103">
        <v>602</v>
      </c>
      <c r="F367" s="103">
        <v>165</v>
      </c>
      <c r="G367" s="103">
        <v>339</v>
      </c>
      <c r="H367" s="103">
        <v>2142</v>
      </c>
    </row>
    <row r="368" spans="1:8" x14ac:dyDescent="0.25">
      <c r="A368" s="26" t="str">
        <f t="shared" si="5"/>
        <v>Yorkshire and The HumberOesophagus</v>
      </c>
      <c r="B368" s="103" t="s">
        <v>174</v>
      </c>
      <c r="C368" s="103" t="s">
        <v>41</v>
      </c>
      <c r="D368" s="103">
        <v>681</v>
      </c>
      <c r="E368" s="103">
        <v>363</v>
      </c>
      <c r="F368" s="103">
        <v>96</v>
      </c>
      <c r="G368" s="103">
        <v>113</v>
      </c>
      <c r="H368" s="103">
        <v>1253</v>
      </c>
    </row>
    <row r="369" spans="1:8" x14ac:dyDescent="0.25">
      <c r="A369" s="26" t="str">
        <f t="shared" si="5"/>
        <v>Yorkshire and The HumberOther and unspecified urinary</v>
      </c>
      <c r="B369" s="103" t="s">
        <v>174</v>
      </c>
      <c r="C369" s="103" t="s">
        <v>32</v>
      </c>
      <c r="D369" s="103">
        <v>141</v>
      </c>
      <c r="E369" s="103">
        <v>61</v>
      </c>
      <c r="F369" s="103">
        <v>15</v>
      </c>
      <c r="G369" s="103">
        <v>44</v>
      </c>
      <c r="H369" s="103">
        <v>261</v>
      </c>
    </row>
    <row r="370" spans="1:8" x14ac:dyDescent="0.25">
      <c r="A370" s="26" t="str">
        <f t="shared" si="5"/>
        <v>Yorkshire and The HumberOther CNS and intracranial tumours</v>
      </c>
      <c r="B370" s="103" t="s">
        <v>174</v>
      </c>
      <c r="C370" s="103" t="s">
        <v>17</v>
      </c>
      <c r="D370" s="103">
        <v>96</v>
      </c>
      <c r="E370" s="103">
        <v>29</v>
      </c>
      <c r="F370" s="103">
        <v>17</v>
      </c>
      <c r="G370" s="103">
        <v>89</v>
      </c>
      <c r="H370" s="103">
        <v>231</v>
      </c>
    </row>
    <row r="371" spans="1:8" x14ac:dyDescent="0.25">
      <c r="A371" s="26" t="str">
        <f t="shared" si="5"/>
        <v>Yorkshire and The HumberOther haematological malignancies</v>
      </c>
      <c r="B371" s="103" t="s">
        <v>174</v>
      </c>
      <c r="C371" s="103" t="s">
        <v>36</v>
      </c>
      <c r="D371" s="103">
        <v>150</v>
      </c>
      <c r="E371" s="103">
        <v>67</v>
      </c>
      <c r="F371" s="103">
        <v>22</v>
      </c>
      <c r="G371" s="103">
        <v>38</v>
      </c>
      <c r="H371" s="103">
        <v>277</v>
      </c>
    </row>
    <row r="372" spans="1:8" x14ac:dyDescent="0.25">
      <c r="A372" s="26" t="str">
        <f t="shared" si="5"/>
        <v>Yorkshire and The HumberOther malignant neoplasms</v>
      </c>
      <c r="B372" s="103" t="s">
        <v>174</v>
      </c>
      <c r="C372" s="103" t="s">
        <v>42</v>
      </c>
      <c r="D372" s="103">
        <v>872</v>
      </c>
      <c r="E372" s="103">
        <v>528</v>
      </c>
      <c r="F372" s="103">
        <v>142</v>
      </c>
      <c r="G372" s="103">
        <v>249</v>
      </c>
      <c r="H372" s="103">
        <v>1791</v>
      </c>
    </row>
    <row r="373" spans="1:8" x14ac:dyDescent="0.25">
      <c r="A373" s="26" t="str">
        <f t="shared" si="5"/>
        <v>Yorkshire and The HumberOvary</v>
      </c>
      <c r="B373" s="103" t="s">
        <v>174</v>
      </c>
      <c r="C373" s="103" t="s">
        <v>43</v>
      </c>
      <c r="D373" s="103">
        <v>633</v>
      </c>
      <c r="E373" s="103">
        <v>429</v>
      </c>
      <c r="F373" s="103">
        <v>94</v>
      </c>
      <c r="G373" s="103">
        <v>147</v>
      </c>
      <c r="H373" s="103">
        <v>1303</v>
      </c>
    </row>
    <row r="374" spans="1:8" x14ac:dyDescent="0.25">
      <c r="A374" s="26" t="str">
        <f t="shared" si="5"/>
        <v>Yorkshire and The HumberPancreas</v>
      </c>
      <c r="B374" s="103" t="s">
        <v>174</v>
      </c>
      <c r="C374" s="103" t="s">
        <v>44</v>
      </c>
      <c r="D374" s="103">
        <v>1372</v>
      </c>
      <c r="E374" s="103">
        <v>1154</v>
      </c>
      <c r="F374" s="103">
        <v>244</v>
      </c>
      <c r="G374" s="103">
        <v>302</v>
      </c>
      <c r="H374" s="103">
        <v>3072</v>
      </c>
    </row>
    <row r="375" spans="1:8" x14ac:dyDescent="0.25">
      <c r="A375" s="26" t="str">
        <f t="shared" si="5"/>
        <v>Yorkshire and The HumberProstate</v>
      </c>
      <c r="B375" s="103" t="s">
        <v>174</v>
      </c>
      <c r="C375" s="103" t="s">
        <v>45</v>
      </c>
      <c r="D375" s="103">
        <v>1557</v>
      </c>
      <c r="E375" s="103">
        <v>574</v>
      </c>
      <c r="F375" s="103">
        <v>266</v>
      </c>
      <c r="G375" s="103">
        <v>384</v>
      </c>
      <c r="H375" s="103">
        <v>2781</v>
      </c>
    </row>
    <row r="376" spans="1:8" x14ac:dyDescent="0.25">
      <c r="A376" s="26" t="str">
        <f t="shared" si="5"/>
        <v>Yorkshire and The HumberSarcoma: Bone</v>
      </c>
      <c r="B376" s="103" t="s">
        <v>174</v>
      </c>
      <c r="C376" s="103" t="s">
        <v>47</v>
      </c>
      <c r="D376" s="103">
        <v>39</v>
      </c>
      <c r="E376" s="103" t="s">
        <v>157</v>
      </c>
      <c r="F376" s="103" t="s">
        <v>157</v>
      </c>
      <c r="G376" s="103">
        <v>37</v>
      </c>
      <c r="H376" s="103">
        <v>94</v>
      </c>
    </row>
    <row r="377" spans="1:8" x14ac:dyDescent="0.25">
      <c r="A377" s="26" t="str">
        <f t="shared" si="5"/>
        <v>Yorkshire and The HumberSarcoma: connective and soft tissue</v>
      </c>
      <c r="B377" s="103" t="s">
        <v>174</v>
      </c>
      <c r="C377" s="103" t="s">
        <v>49</v>
      </c>
      <c r="D377" s="103">
        <v>224</v>
      </c>
      <c r="E377" s="103">
        <v>129</v>
      </c>
      <c r="F377" s="103">
        <v>37</v>
      </c>
      <c r="G377" s="103">
        <v>91</v>
      </c>
      <c r="H377" s="103">
        <v>481</v>
      </c>
    </row>
    <row r="378" spans="1:8" x14ac:dyDescent="0.25">
      <c r="A378" s="26" t="str">
        <f t="shared" si="5"/>
        <v>Yorkshire and The HumberStomach</v>
      </c>
      <c r="B378" s="103" t="s">
        <v>174</v>
      </c>
      <c r="C378" s="103" t="s">
        <v>51</v>
      </c>
      <c r="D378" s="103">
        <v>1052</v>
      </c>
      <c r="E378" s="103">
        <v>566</v>
      </c>
      <c r="F378" s="103">
        <v>175</v>
      </c>
      <c r="G378" s="103">
        <v>150</v>
      </c>
      <c r="H378" s="103">
        <v>1943</v>
      </c>
    </row>
    <row r="379" spans="1:8" x14ac:dyDescent="0.25">
      <c r="A379" s="26" t="str">
        <f t="shared" si="5"/>
        <v>Yorkshire and The HumberTestis</v>
      </c>
      <c r="B379" s="103" t="s">
        <v>174</v>
      </c>
      <c r="C379" s="103" t="s">
        <v>53</v>
      </c>
      <c r="D379" s="103">
        <v>109</v>
      </c>
      <c r="E379" s="103">
        <v>45</v>
      </c>
      <c r="F379" s="103">
        <v>27</v>
      </c>
      <c r="G379" s="103">
        <v>70</v>
      </c>
      <c r="H379" s="103">
        <v>251</v>
      </c>
    </row>
    <row r="380" spans="1:8" x14ac:dyDescent="0.25">
      <c r="A380" s="26" t="str">
        <f t="shared" si="5"/>
        <v>Yorkshire and The HumberUterus</v>
      </c>
      <c r="B380" s="103" t="s">
        <v>174</v>
      </c>
      <c r="C380" s="103" t="s">
        <v>55</v>
      </c>
      <c r="D380" s="103">
        <v>222</v>
      </c>
      <c r="E380" s="103">
        <v>91</v>
      </c>
      <c r="F380" s="103">
        <v>40</v>
      </c>
      <c r="G380" s="103">
        <v>82</v>
      </c>
      <c r="H380" s="103">
        <v>435</v>
      </c>
    </row>
    <row r="381" spans="1:8" x14ac:dyDescent="0.25">
      <c r="A381" s="26" t="str">
        <f t="shared" si="5"/>
        <v>Yorkshire and The HumberVulva</v>
      </c>
      <c r="B381" s="103" t="s">
        <v>174</v>
      </c>
      <c r="C381" s="103" t="s">
        <v>57</v>
      </c>
      <c r="D381" s="103">
        <v>29</v>
      </c>
      <c r="E381" s="103">
        <v>16</v>
      </c>
      <c r="F381" s="103">
        <v>5</v>
      </c>
      <c r="G381" s="103">
        <v>8</v>
      </c>
      <c r="H381" s="103">
        <v>58</v>
      </c>
    </row>
    <row r="382" spans="1:8" x14ac:dyDescent="0.25">
      <c r="A382" s="26" t="str">
        <f t="shared" si="5"/>
        <v>Yorkshire and The Humber Total</v>
      </c>
      <c r="B382" s="103" t="s">
        <v>175</v>
      </c>
      <c r="C382" s="103" t="s">
        <v>80</v>
      </c>
      <c r="D382" s="103">
        <v>30152</v>
      </c>
      <c r="E382" s="103">
        <v>14860</v>
      </c>
      <c r="F382" s="103">
        <v>4054</v>
      </c>
      <c r="G382" s="103">
        <v>6594</v>
      </c>
      <c r="H382" s="103">
        <v>55660</v>
      </c>
    </row>
    <row r="383" spans="1:8" x14ac:dyDescent="0.25">
      <c r="A383" s="26" t="str">
        <f t="shared" si="5"/>
        <v>Grand Total</v>
      </c>
      <c r="B383" s="103" t="s">
        <v>70</v>
      </c>
      <c r="C383" s="103" t="s">
        <v>80</v>
      </c>
      <c r="D383" s="103">
        <v>293265</v>
      </c>
      <c r="E383" s="103">
        <v>120633</v>
      </c>
      <c r="F383" s="103">
        <v>19212</v>
      </c>
      <c r="G383" s="103">
        <v>52693</v>
      </c>
      <c r="H383" s="103">
        <v>485803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59999389629810485"/>
  </sheetPr>
  <dimension ref="A1:I12"/>
  <sheetViews>
    <sheetView workbookViewId="0">
      <selection activeCell="B21" sqref="B21"/>
    </sheetView>
  </sheetViews>
  <sheetFormatPr defaultRowHeight="15" x14ac:dyDescent="0.25"/>
  <cols>
    <col min="1" max="1" width="24.5703125" style="25" bestFit="1" customWidth="1"/>
    <col min="2" max="2" width="15.85546875" style="25" bestFit="1" customWidth="1"/>
    <col min="3" max="3" width="14.42578125" style="25" bestFit="1" customWidth="1"/>
    <col min="4" max="4" width="16.5703125" style="25" bestFit="1" customWidth="1"/>
    <col min="5" max="16384" width="9.140625" style="25"/>
  </cols>
  <sheetData>
    <row r="1" spans="1:9" x14ac:dyDescent="0.25">
      <c r="B1" s="25" t="s">
        <v>118</v>
      </c>
      <c r="C1" s="25" t="s">
        <v>126</v>
      </c>
      <c r="D1" s="25" t="s">
        <v>80</v>
      </c>
      <c r="E1" s="25" t="s">
        <v>80</v>
      </c>
      <c r="F1" s="25" t="s">
        <v>80</v>
      </c>
      <c r="G1" s="25" t="s">
        <v>80</v>
      </c>
      <c r="H1" s="25" t="s">
        <v>80</v>
      </c>
      <c r="I1" s="25" t="s">
        <v>80</v>
      </c>
    </row>
    <row r="2" spans="1:9" x14ac:dyDescent="0.25">
      <c r="B2" s="25" t="s">
        <v>80</v>
      </c>
      <c r="C2" s="25" t="s">
        <v>80</v>
      </c>
      <c r="D2" s="33" t="s">
        <v>124</v>
      </c>
      <c r="E2" s="25" t="s">
        <v>80</v>
      </c>
      <c r="F2" s="25" t="s">
        <v>80</v>
      </c>
      <c r="G2" s="25" t="s">
        <v>80</v>
      </c>
      <c r="H2" s="25" t="s">
        <v>80</v>
      </c>
      <c r="I2" s="25" t="s">
        <v>80</v>
      </c>
    </row>
    <row r="3" spans="1:9" x14ac:dyDescent="0.25">
      <c r="B3" s="25" t="s">
        <v>117</v>
      </c>
      <c r="C3" s="25" t="s">
        <v>64</v>
      </c>
      <c r="D3" s="25" t="s">
        <v>82</v>
      </c>
      <c r="E3" s="25" t="s">
        <v>80</v>
      </c>
      <c r="F3" s="25" t="s">
        <v>80</v>
      </c>
      <c r="G3" s="25" t="s">
        <v>80</v>
      </c>
      <c r="H3" s="25" t="s">
        <v>80</v>
      </c>
      <c r="I3" s="25" t="s">
        <v>80</v>
      </c>
    </row>
    <row r="4" spans="1:9" x14ac:dyDescent="0.25">
      <c r="A4" s="26" t="str">
        <f>CONCATENATE(B4,C4)</f>
        <v>East MidlandsMalignant</v>
      </c>
      <c r="B4" s="104" t="s">
        <v>160</v>
      </c>
      <c r="C4" s="104" t="s">
        <v>64</v>
      </c>
      <c r="D4" s="104">
        <v>191419</v>
      </c>
      <c r="E4" s="25" t="s">
        <v>80</v>
      </c>
      <c r="F4" s="25" t="s">
        <v>80</v>
      </c>
      <c r="G4" s="25" t="s">
        <v>80</v>
      </c>
      <c r="H4" s="25" t="s">
        <v>80</v>
      </c>
      <c r="I4" s="25" t="s">
        <v>80</v>
      </c>
    </row>
    <row r="5" spans="1:9" x14ac:dyDescent="0.25">
      <c r="A5" s="26" t="str">
        <f t="shared" ref="A5:A12" si="0">CONCATENATE(B5,C5)</f>
        <v>East of EnglandMalignant</v>
      </c>
      <c r="B5" s="104" t="s">
        <v>162</v>
      </c>
      <c r="C5" s="104" t="s">
        <v>64</v>
      </c>
      <c r="D5" s="104">
        <v>245028</v>
      </c>
      <c r="E5" s="25" t="s">
        <v>80</v>
      </c>
      <c r="F5" s="25" t="s">
        <v>80</v>
      </c>
      <c r="G5" s="25" t="s">
        <v>80</v>
      </c>
      <c r="H5" s="25" t="s">
        <v>80</v>
      </c>
      <c r="I5" s="25" t="s">
        <v>80</v>
      </c>
    </row>
    <row r="6" spans="1:9" x14ac:dyDescent="0.25">
      <c r="A6" s="26" t="str">
        <f t="shared" si="0"/>
        <v>LondonMalignant</v>
      </c>
      <c r="B6" s="104" t="s">
        <v>116</v>
      </c>
      <c r="C6" s="104" t="s">
        <v>64</v>
      </c>
      <c r="D6" s="104">
        <v>237108</v>
      </c>
      <c r="E6" s="25" t="s">
        <v>80</v>
      </c>
      <c r="F6" s="25" t="s">
        <v>80</v>
      </c>
      <c r="G6" s="25" t="s">
        <v>80</v>
      </c>
      <c r="H6" s="25" t="s">
        <v>80</v>
      </c>
      <c r="I6" s="25" t="s">
        <v>80</v>
      </c>
    </row>
    <row r="7" spans="1:9" x14ac:dyDescent="0.25">
      <c r="A7" s="26" t="str">
        <f t="shared" si="0"/>
        <v>North EastMalignant</v>
      </c>
      <c r="B7" s="104" t="s">
        <v>164</v>
      </c>
      <c r="C7" s="104" t="s">
        <v>64</v>
      </c>
      <c r="D7" s="104">
        <v>119626</v>
      </c>
    </row>
    <row r="8" spans="1:9" x14ac:dyDescent="0.25">
      <c r="A8" s="26" t="str">
        <f t="shared" si="0"/>
        <v>North WestMalignant</v>
      </c>
      <c r="B8" s="104" t="s">
        <v>166</v>
      </c>
      <c r="C8" s="104" t="s">
        <v>64</v>
      </c>
      <c r="D8" s="104">
        <v>300451</v>
      </c>
    </row>
    <row r="9" spans="1:9" x14ac:dyDescent="0.25">
      <c r="A9" s="26" t="str">
        <f t="shared" si="0"/>
        <v>South EastMalignant</v>
      </c>
      <c r="B9" s="104" t="s">
        <v>168</v>
      </c>
      <c r="C9" s="104" t="s">
        <v>64</v>
      </c>
      <c r="D9" s="104">
        <v>352732</v>
      </c>
    </row>
    <row r="10" spans="1:9" x14ac:dyDescent="0.25">
      <c r="A10" s="26" t="str">
        <f t="shared" si="0"/>
        <v>South WestMalignant</v>
      </c>
      <c r="B10" s="104" t="s">
        <v>170</v>
      </c>
      <c r="C10" s="104" t="s">
        <v>64</v>
      </c>
      <c r="D10" s="104">
        <v>252598</v>
      </c>
    </row>
    <row r="11" spans="1:9" x14ac:dyDescent="0.25">
      <c r="A11" s="26" t="str">
        <f t="shared" si="0"/>
        <v>West MidlandsMalignant</v>
      </c>
      <c r="B11" s="104" t="s">
        <v>172</v>
      </c>
      <c r="C11" s="104" t="s">
        <v>64</v>
      </c>
      <c r="D11" s="104">
        <v>228408</v>
      </c>
    </row>
    <row r="12" spans="1:9" x14ac:dyDescent="0.25">
      <c r="A12" s="26" t="str">
        <f t="shared" si="0"/>
        <v>Yorkshire and The HumberMalignant</v>
      </c>
      <c r="B12" s="104" t="s">
        <v>174</v>
      </c>
      <c r="C12" s="104" t="s">
        <v>64</v>
      </c>
      <c r="D12" s="104">
        <v>225334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sheetPr>
  <dimension ref="A1:E986"/>
  <sheetViews>
    <sheetView topLeftCell="A354" workbookViewId="0">
      <selection activeCell="A110" sqref="A110:A382"/>
    </sheetView>
  </sheetViews>
  <sheetFormatPr defaultRowHeight="15" x14ac:dyDescent="0.25"/>
  <cols>
    <col min="1" max="1" width="84.5703125" style="25" bestFit="1" customWidth="1"/>
    <col min="2" max="2" width="20" style="25" customWidth="1"/>
    <col min="3" max="3" width="19.42578125" style="25" bestFit="1" customWidth="1"/>
    <col min="4" max="4" width="21.85546875" style="25" customWidth="1"/>
    <col min="5" max="5" width="64.140625" style="25" bestFit="1" customWidth="1"/>
    <col min="6" max="6" width="20.140625" style="25" bestFit="1" customWidth="1"/>
    <col min="7" max="7" width="5" style="25" bestFit="1" customWidth="1"/>
    <col min="8" max="8" width="14.42578125" style="25" bestFit="1" customWidth="1"/>
    <col min="9" max="9" width="15.28515625" style="25" bestFit="1" customWidth="1"/>
    <col min="10" max="10" width="7" style="25" bestFit="1" customWidth="1"/>
    <col min="11" max="16384" width="9.140625" style="25"/>
  </cols>
  <sheetData>
    <row r="1" spans="1:5" x14ac:dyDescent="0.25">
      <c r="B1" s="25" t="s">
        <v>118</v>
      </c>
      <c r="C1" s="25" t="s">
        <v>126</v>
      </c>
      <c r="D1" s="25" t="s">
        <v>80</v>
      </c>
      <c r="E1" s="25" t="s">
        <v>80</v>
      </c>
    </row>
    <row r="2" spans="1:5" x14ac:dyDescent="0.25">
      <c r="B2" s="25" t="s">
        <v>80</v>
      </c>
      <c r="C2" s="25" t="s">
        <v>80</v>
      </c>
      <c r="D2" s="33" t="s">
        <v>124</v>
      </c>
      <c r="E2" s="25" t="s">
        <v>80</v>
      </c>
    </row>
    <row r="3" spans="1:5" x14ac:dyDescent="0.25">
      <c r="B3" s="25" t="s">
        <v>117</v>
      </c>
      <c r="C3" s="25" t="s">
        <v>65</v>
      </c>
      <c r="D3" s="25" t="s">
        <v>82</v>
      </c>
      <c r="E3" s="25" t="s">
        <v>80</v>
      </c>
    </row>
    <row r="4" spans="1:5" x14ac:dyDescent="0.25">
      <c r="A4" s="26" t="str">
        <f>CONCATENATE(B4,C4)</f>
        <v>East MidlandsBladder</v>
      </c>
      <c r="B4" s="105" t="s">
        <v>160</v>
      </c>
      <c r="C4" s="105" t="s">
        <v>14</v>
      </c>
      <c r="D4" s="105">
        <v>6176</v>
      </c>
      <c r="E4" s="25" t="s">
        <v>80</v>
      </c>
    </row>
    <row r="5" spans="1:5" x14ac:dyDescent="0.25">
      <c r="A5" s="26" t="str">
        <f t="shared" ref="A5:A68" si="0">CONCATENATE(B5,C5)</f>
        <v>East MidlandsBladder (in situ)</v>
      </c>
      <c r="B5" s="105" t="s">
        <v>160</v>
      </c>
      <c r="C5" s="105" t="s">
        <v>176</v>
      </c>
      <c r="D5" s="105">
        <v>1763</v>
      </c>
      <c r="E5" s="25" t="s">
        <v>80</v>
      </c>
    </row>
    <row r="6" spans="1:5" x14ac:dyDescent="0.25">
      <c r="A6" s="26" t="str">
        <f t="shared" si="0"/>
        <v>East MidlandsBrain</v>
      </c>
      <c r="B6" s="105" t="s">
        <v>160</v>
      </c>
      <c r="C6" s="105" t="s">
        <v>15</v>
      </c>
      <c r="D6" s="105">
        <v>3296</v>
      </c>
      <c r="E6" s="25" t="s">
        <v>80</v>
      </c>
    </row>
    <row r="7" spans="1:5" x14ac:dyDescent="0.25">
      <c r="A7" s="26" t="str">
        <f t="shared" si="0"/>
        <v>East MidlandsBreast</v>
      </c>
      <c r="B7" s="105" t="s">
        <v>160</v>
      </c>
      <c r="C7" s="105" t="s">
        <v>18</v>
      </c>
      <c r="D7" s="105">
        <v>29481</v>
      </c>
      <c r="E7" s="25" t="s">
        <v>80</v>
      </c>
    </row>
    <row r="8" spans="1:5" x14ac:dyDescent="0.25">
      <c r="A8" s="26" t="str">
        <f t="shared" si="0"/>
        <v>East MidlandsBreast (in-situ)</v>
      </c>
      <c r="B8" s="105" t="s">
        <v>160</v>
      </c>
      <c r="C8" s="105" t="s">
        <v>19</v>
      </c>
      <c r="D8" s="105">
        <v>3482</v>
      </c>
      <c r="E8" s="25" t="s">
        <v>80</v>
      </c>
    </row>
    <row r="9" spans="1:5" x14ac:dyDescent="0.25">
      <c r="A9" s="26" t="str">
        <f t="shared" si="0"/>
        <v>East MidlandsCancer of Unknown Primary</v>
      </c>
      <c r="B9" s="105" t="s">
        <v>160</v>
      </c>
      <c r="C9" s="105" t="s">
        <v>20</v>
      </c>
      <c r="D9" s="105">
        <v>6067</v>
      </c>
      <c r="E9" s="25" t="s">
        <v>80</v>
      </c>
    </row>
    <row r="10" spans="1:5" x14ac:dyDescent="0.25">
      <c r="A10" s="26" t="str">
        <f t="shared" si="0"/>
        <v>East MidlandsCervix</v>
      </c>
      <c r="B10" s="105" t="s">
        <v>160</v>
      </c>
      <c r="C10" s="105" t="s">
        <v>21</v>
      </c>
      <c r="D10" s="105">
        <v>1925</v>
      </c>
      <c r="E10" s="25" t="s">
        <v>80</v>
      </c>
    </row>
    <row r="11" spans="1:5" x14ac:dyDescent="0.25">
      <c r="A11" s="26" t="str">
        <f t="shared" si="0"/>
        <v>East MidlandsCervix (in-situ)</v>
      </c>
      <c r="B11" s="105" t="s">
        <v>160</v>
      </c>
      <c r="C11" s="105" t="s">
        <v>22</v>
      </c>
      <c r="D11" s="105">
        <v>19646</v>
      </c>
      <c r="E11" s="25" t="s">
        <v>80</v>
      </c>
    </row>
    <row r="12" spans="1:5" x14ac:dyDescent="0.25">
      <c r="A12" s="26" t="str">
        <f t="shared" si="0"/>
        <v>East MidlandsColorectal</v>
      </c>
      <c r="B12" s="105" t="s">
        <v>160</v>
      </c>
      <c r="C12" s="105" t="s">
        <v>23</v>
      </c>
      <c r="D12" s="105">
        <v>23473</v>
      </c>
      <c r="E12" s="25" t="s">
        <v>80</v>
      </c>
    </row>
    <row r="13" spans="1:5" x14ac:dyDescent="0.25">
      <c r="A13" s="26" t="str">
        <f t="shared" si="0"/>
        <v>East MidlandsHead and neck - Larynx</v>
      </c>
      <c r="B13" s="105" t="s">
        <v>160</v>
      </c>
      <c r="C13" s="105" t="s">
        <v>177</v>
      </c>
      <c r="D13" s="105">
        <v>1249</v>
      </c>
      <c r="E13" s="25" t="s">
        <v>80</v>
      </c>
    </row>
    <row r="14" spans="1:5" x14ac:dyDescent="0.25">
      <c r="A14" s="26" t="str">
        <f t="shared" si="0"/>
        <v>East MidlandsHead and Neck - non specific</v>
      </c>
      <c r="B14" s="105" t="s">
        <v>160</v>
      </c>
      <c r="C14" s="105" t="s">
        <v>27</v>
      </c>
      <c r="D14" s="105">
        <v>370</v>
      </c>
      <c r="E14" s="25" t="s">
        <v>80</v>
      </c>
    </row>
    <row r="15" spans="1:5" x14ac:dyDescent="0.25">
      <c r="A15" s="26" t="str">
        <f t="shared" si="0"/>
        <v>East MidlandsHead and neck - Oral cavity</v>
      </c>
      <c r="B15" s="105" t="s">
        <v>160</v>
      </c>
      <c r="C15" s="105" t="s">
        <v>24</v>
      </c>
      <c r="D15" s="105">
        <v>1602</v>
      </c>
      <c r="E15" s="25" t="s">
        <v>80</v>
      </c>
    </row>
    <row r="16" spans="1:5" x14ac:dyDescent="0.25">
      <c r="A16" s="26" t="str">
        <f t="shared" si="0"/>
        <v>East MidlandsHead and neck - Oropharynx</v>
      </c>
      <c r="B16" s="105" t="s">
        <v>160</v>
      </c>
      <c r="C16" s="105" t="s">
        <v>25</v>
      </c>
      <c r="D16" s="105">
        <v>1165</v>
      </c>
      <c r="E16" s="25" t="s">
        <v>80</v>
      </c>
    </row>
    <row r="17" spans="1:5" x14ac:dyDescent="0.25">
      <c r="A17" s="26" t="str">
        <f t="shared" si="0"/>
        <v>East MidlandsHead and neck - Other (excl. oral cavity, oropharynx, larynx &amp; thyroid)</v>
      </c>
      <c r="B17" s="105" t="s">
        <v>160</v>
      </c>
      <c r="C17" s="105" t="s">
        <v>28</v>
      </c>
      <c r="D17" s="105">
        <v>1050</v>
      </c>
      <c r="E17" s="25" t="s">
        <v>80</v>
      </c>
    </row>
    <row r="18" spans="1:5" x14ac:dyDescent="0.25">
      <c r="A18" s="26" t="str">
        <f t="shared" si="0"/>
        <v>East MidlandsHead and neck - Thyroid</v>
      </c>
      <c r="B18" s="105" t="s">
        <v>160</v>
      </c>
      <c r="C18" s="105" t="s">
        <v>178</v>
      </c>
      <c r="D18" s="105">
        <v>1400</v>
      </c>
      <c r="E18" s="25" t="s">
        <v>80</v>
      </c>
    </row>
    <row r="19" spans="1:5" x14ac:dyDescent="0.25">
      <c r="A19" s="26" t="str">
        <f t="shared" si="0"/>
        <v>East MidlandsHodgkin lymphoma</v>
      </c>
      <c r="B19" s="105" t="s">
        <v>160</v>
      </c>
      <c r="C19" s="105" t="s">
        <v>29</v>
      </c>
      <c r="D19" s="105">
        <v>1041</v>
      </c>
      <c r="E19" s="25" t="s">
        <v>80</v>
      </c>
    </row>
    <row r="20" spans="1:5" x14ac:dyDescent="0.25">
      <c r="A20" s="26" t="str">
        <f t="shared" si="0"/>
        <v>East MidlandsKidney</v>
      </c>
      <c r="B20" s="105" t="s">
        <v>160</v>
      </c>
      <c r="C20" s="105" t="s">
        <v>31</v>
      </c>
      <c r="D20" s="105">
        <v>4790</v>
      </c>
      <c r="E20" s="25" t="s">
        <v>80</v>
      </c>
    </row>
    <row r="21" spans="1:5" x14ac:dyDescent="0.25">
      <c r="A21" s="26" t="str">
        <f t="shared" si="0"/>
        <v>East MidlandsLeukaemia: acute myeloid</v>
      </c>
      <c r="B21" s="105" t="s">
        <v>160</v>
      </c>
      <c r="C21" s="105" t="s">
        <v>33</v>
      </c>
      <c r="D21" s="105">
        <v>1783</v>
      </c>
      <c r="E21" s="25" t="s">
        <v>80</v>
      </c>
    </row>
    <row r="22" spans="1:5" x14ac:dyDescent="0.25">
      <c r="A22" s="26" t="str">
        <f t="shared" si="0"/>
        <v>East MidlandsLeukaemia: chronic lymphocytic</v>
      </c>
      <c r="B22" s="105" t="s">
        <v>160</v>
      </c>
      <c r="C22" s="105" t="s">
        <v>34</v>
      </c>
      <c r="D22" s="105">
        <v>2054</v>
      </c>
      <c r="E22" s="25" t="s">
        <v>80</v>
      </c>
    </row>
    <row r="23" spans="1:5" x14ac:dyDescent="0.25">
      <c r="A23" s="26" t="str">
        <f t="shared" si="0"/>
        <v>East MidlandsLeukaemia: other (all excluding AML and CLL)</v>
      </c>
      <c r="B23" s="105" t="s">
        <v>160</v>
      </c>
      <c r="C23" s="105" t="s">
        <v>35</v>
      </c>
      <c r="D23" s="105">
        <v>770</v>
      </c>
      <c r="E23" s="25" t="s">
        <v>80</v>
      </c>
    </row>
    <row r="24" spans="1:5" x14ac:dyDescent="0.25">
      <c r="A24" s="26" t="str">
        <f t="shared" si="0"/>
        <v>East MidlandsLiver</v>
      </c>
      <c r="B24" s="105" t="s">
        <v>160</v>
      </c>
      <c r="C24" s="105" t="s">
        <v>179</v>
      </c>
      <c r="D24" s="105">
        <v>2364</v>
      </c>
      <c r="E24" s="25" t="s">
        <v>80</v>
      </c>
    </row>
    <row r="25" spans="1:5" x14ac:dyDescent="0.25">
      <c r="A25" s="26" t="str">
        <f t="shared" si="0"/>
        <v>East MidlandsLung</v>
      </c>
      <c r="B25" s="105" t="s">
        <v>160</v>
      </c>
      <c r="C25" s="105" t="s">
        <v>37</v>
      </c>
      <c r="D25" s="105">
        <v>23709</v>
      </c>
      <c r="E25" s="25" t="s">
        <v>80</v>
      </c>
    </row>
    <row r="26" spans="1:5" x14ac:dyDescent="0.25">
      <c r="A26" s="26" t="str">
        <f t="shared" si="0"/>
        <v>East MidlandsMelanoma</v>
      </c>
      <c r="B26" s="105" t="s">
        <v>160</v>
      </c>
      <c r="C26" s="105" t="s">
        <v>38</v>
      </c>
      <c r="D26" s="105">
        <v>6867</v>
      </c>
      <c r="E26" s="25" t="s">
        <v>80</v>
      </c>
    </row>
    <row r="27" spans="1:5" x14ac:dyDescent="0.25">
      <c r="A27" s="26" t="str">
        <f t="shared" si="0"/>
        <v>East MidlandsMeninges</v>
      </c>
      <c r="B27" s="105" t="s">
        <v>160</v>
      </c>
      <c r="C27" s="105" t="s">
        <v>16</v>
      </c>
      <c r="D27" s="105">
        <v>1236</v>
      </c>
      <c r="E27" s="25" t="s">
        <v>80</v>
      </c>
    </row>
    <row r="28" spans="1:5" x14ac:dyDescent="0.25">
      <c r="A28" s="26" t="str">
        <f t="shared" si="0"/>
        <v>East MidlandsMesothelioma</v>
      </c>
      <c r="B28" s="105" t="s">
        <v>160</v>
      </c>
      <c r="C28" s="105" t="s">
        <v>39</v>
      </c>
      <c r="D28" s="105">
        <v>1335</v>
      </c>
      <c r="E28" s="25" t="s">
        <v>80</v>
      </c>
    </row>
    <row r="29" spans="1:5" x14ac:dyDescent="0.25">
      <c r="A29" s="26" t="str">
        <f t="shared" si="0"/>
        <v>East MidlandsMultiple myeloma</v>
      </c>
      <c r="B29" s="105" t="s">
        <v>160</v>
      </c>
      <c r="C29" s="105" t="s">
        <v>40</v>
      </c>
      <c r="D29" s="105">
        <v>2971</v>
      </c>
      <c r="E29" s="25" t="s">
        <v>80</v>
      </c>
    </row>
    <row r="30" spans="1:5" x14ac:dyDescent="0.25">
      <c r="A30" s="26" t="str">
        <f t="shared" si="0"/>
        <v>East MidlandsNon-Hodgkin lymphoma</v>
      </c>
      <c r="B30" s="105" t="s">
        <v>160</v>
      </c>
      <c r="C30" s="105" t="s">
        <v>30</v>
      </c>
      <c r="D30" s="105">
        <v>7668</v>
      </c>
      <c r="E30" s="25" t="s">
        <v>80</v>
      </c>
    </row>
    <row r="31" spans="1:5" x14ac:dyDescent="0.25">
      <c r="A31" s="26" t="str">
        <f t="shared" si="0"/>
        <v>East MidlandsOesophagus</v>
      </c>
      <c r="B31" s="105" t="s">
        <v>160</v>
      </c>
      <c r="C31" s="105" t="s">
        <v>41</v>
      </c>
      <c r="D31" s="105">
        <v>5217</v>
      </c>
      <c r="E31" s="25" t="s">
        <v>80</v>
      </c>
    </row>
    <row r="32" spans="1:5" x14ac:dyDescent="0.25">
      <c r="A32" s="26" t="str">
        <f t="shared" si="0"/>
        <v>East MidlandsOther and unspecified urinary</v>
      </c>
      <c r="B32" s="105" t="s">
        <v>160</v>
      </c>
      <c r="C32" s="105" t="s">
        <v>32</v>
      </c>
      <c r="D32" s="105">
        <v>756</v>
      </c>
      <c r="E32" s="25" t="s">
        <v>80</v>
      </c>
    </row>
    <row r="33" spans="1:5" x14ac:dyDescent="0.25">
      <c r="A33" s="26" t="str">
        <f t="shared" si="0"/>
        <v>East MidlandsOther CNS and intracranial tumours</v>
      </c>
      <c r="B33" s="105" t="s">
        <v>160</v>
      </c>
      <c r="C33" s="105" t="s">
        <v>17</v>
      </c>
      <c r="D33" s="105">
        <v>971</v>
      </c>
      <c r="E33" s="25" t="s">
        <v>80</v>
      </c>
    </row>
    <row r="34" spans="1:5" x14ac:dyDescent="0.25">
      <c r="A34" s="26" t="str">
        <f t="shared" si="0"/>
        <v>East MidlandsOther haematological malignancies</v>
      </c>
      <c r="B34" s="105" t="s">
        <v>160</v>
      </c>
      <c r="C34" s="105" t="s">
        <v>36</v>
      </c>
      <c r="D34" s="105">
        <v>871</v>
      </c>
      <c r="E34" s="25" t="s">
        <v>80</v>
      </c>
    </row>
    <row r="35" spans="1:5" x14ac:dyDescent="0.25">
      <c r="A35" s="26" t="str">
        <f t="shared" si="0"/>
        <v>East MidlandsOther malignant neoplasms</v>
      </c>
      <c r="B35" s="105" t="s">
        <v>160</v>
      </c>
      <c r="C35" s="105" t="s">
        <v>42</v>
      </c>
      <c r="D35" s="105">
        <v>4664</v>
      </c>
      <c r="E35" s="25" t="s">
        <v>80</v>
      </c>
    </row>
    <row r="36" spans="1:5" x14ac:dyDescent="0.25">
      <c r="A36" s="26" t="str">
        <f t="shared" si="0"/>
        <v>East MidlandsOvary</v>
      </c>
      <c r="B36" s="105" t="s">
        <v>160</v>
      </c>
      <c r="C36" s="105" t="s">
        <v>43</v>
      </c>
      <c r="D36" s="105">
        <v>4294</v>
      </c>
      <c r="E36" s="25" t="s">
        <v>80</v>
      </c>
    </row>
    <row r="37" spans="1:5" x14ac:dyDescent="0.25">
      <c r="A37" s="26" t="str">
        <f t="shared" si="0"/>
        <v>East MidlandsPancreas</v>
      </c>
      <c r="B37" s="105" t="s">
        <v>160</v>
      </c>
      <c r="C37" s="105" t="s">
        <v>44</v>
      </c>
      <c r="D37" s="105">
        <v>5009</v>
      </c>
      <c r="E37" s="25" t="s">
        <v>80</v>
      </c>
    </row>
    <row r="38" spans="1:5" x14ac:dyDescent="0.25">
      <c r="A38" s="26" t="str">
        <f t="shared" si="0"/>
        <v>East MidlandsProstate</v>
      </c>
      <c r="B38" s="105" t="s">
        <v>160</v>
      </c>
      <c r="C38" s="105" t="s">
        <v>45</v>
      </c>
      <c r="D38" s="105">
        <v>24698</v>
      </c>
      <c r="E38" s="25" t="s">
        <v>80</v>
      </c>
    </row>
    <row r="39" spans="1:5" x14ac:dyDescent="0.25">
      <c r="A39" s="26" t="str">
        <f t="shared" si="0"/>
        <v>East MidlandsSarcoma: Bone</v>
      </c>
      <c r="B39" s="105" t="s">
        <v>160</v>
      </c>
      <c r="C39" s="105" t="s">
        <v>47</v>
      </c>
      <c r="D39" s="105">
        <v>311</v>
      </c>
      <c r="E39" s="25" t="s">
        <v>80</v>
      </c>
    </row>
    <row r="40" spans="1:5" x14ac:dyDescent="0.25">
      <c r="A40" s="26" t="str">
        <f t="shared" si="0"/>
        <v>East MidlandsSarcoma: connective and soft tissue</v>
      </c>
      <c r="B40" s="105" t="s">
        <v>160</v>
      </c>
      <c r="C40" s="105" t="s">
        <v>49</v>
      </c>
      <c r="D40" s="105">
        <v>1451</v>
      </c>
      <c r="E40" s="25" t="s">
        <v>80</v>
      </c>
    </row>
    <row r="41" spans="1:5" x14ac:dyDescent="0.25">
      <c r="A41" s="26" t="str">
        <f t="shared" si="0"/>
        <v>East MidlandsStomach</v>
      </c>
      <c r="B41" s="105" t="s">
        <v>160</v>
      </c>
      <c r="C41" s="105" t="s">
        <v>51</v>
      </c>
      <c r="D41" s="105">
        <v>4507</v>
      </c>
      <c r="E41" s="25" t="s">
        <v>80</v>
      </c>
    </row>
    <row r="42" spans="1:5" x14ac:dyDescent="0.25">
      <c r="A42" s="26" t="str">
        <f t="shared" si="0"/>
        <v>East MidlandsTestis</v>
      </c>
      <c r="B42" s="105" t="s">
        <v>160</v>
      </c>
      <c r="C42" s="105" t="s">
        <v>53</v>
      </c>
      <c r="D42" s="105">
        <v>1225</v>
      </c>
      <c r="E42" s="25" t="s">
        <v>80</v>
      </c>
    </row>
    <row r="43" spans="1:5" x14ac:dyDescent="0.25">
      <c r="A43" s="26" t="str">
        <f t="shared" si="0"/>
        <v>East MidlandsUterus</v>
      </c>
      <c r="B43" s="105" t="s">
        <v>160</v>
      </c>
      <c r="C43" s="105" t="s">
        <v>55</v>
      </c>
      <c r="D43" s="105">
        <v>5200</v>
      </c>
      <c r="E43" s="25" t="s">
        <v>80</v>
      </c>
    </row>
    <row r="44" spans="1:5" x14ac:dyDescent="0.25">
      <c r="A44" s="26" t="str">
        <f t="shared" si="0"/>
        <v>East MidlandsVulva</v>
      </c>
      <c r="B44" s="105" t="s">
        <v>160</v>
      </c>
      <c r="C44" s="105" t="s">
        <v>57</v>
      </c>
      <c r="D44" s="105">
        <v>811</v>
      </c>
      <c r="E44" s="25" t="s">
        <v>80</v>
      </c>
    </row>
    <row r="45" spans="1:5" x14ac:dyDescent="0.25">
      <c r="A45" s="26" t="str">
        <f t="shared" si="0"/>
        <v>East Midlands Total</v>
      </c>
      <c r="B45" s="105" t="s">
        <v>161</v>
      </c>
      <c r="C45" s="105" t="s">
        <v>80</v>
      </c>
      <c r="D45" s="105">
        <v>218718</v>
      </c>
      <c r="E45" s="25" t="s">
        <v>80</v>
      </c>
    </row>
    <row r="46" spans="1:5" x14ac:dyDescent="0.25">
      <c r="A46" s="26" t="str">
        <f t="shared" si="0"/>
        <v>East of EnglandBladder</v>
      </c>
      <c r="B46" s="105" t="s">
        <v>162</v>
      </c>
      <c r="C46" s="105" t="s">
        <v>14</v>
      </c>
      <c r="D46" s="105">
        <v>7921</v>
      </c>
      <c r="E46" s="25" t="s">
        <v>80</v>
      </c>
    </row>
    <row r="47" spans="1:5" x14ac:dyDescent="0.25">
      <c r="A47" s="26" t="str">
        <f t="shared" si="0"/>
        <v>East of EnglandBladder (in situ)</v>
      </c>
      <c r="B47" s="105" t="s">
        <v>162</v>
      </c>
      <c r="C47" s="105" t="s">
        <v>176</v>
      </c>
      <c r="D47" s="105">
        <v>2401</v>
      </c>
      <c r="E47" s="25" t="s">
        <v>80</v>
      </c>
    </row>
    <row r="48" spans="1:5" x14ac:dyDescent="0.25">
      <c r="A48" s="26" t="str">
        <f t="shared" si="0"/>
        <v>East of EnglandBrain</v>
      </c>
      <c r="B48" s="105" t="s">
        <v>162</v>
      </c>
      <c r="C48" s="105" t="s">
        <v>15</v>
      </c>
      <c r="D48" s="105">
        <v>4206</v>
      </c>
      <c r="E48" s="25" t="s">
        <v>80</v>
      </c>
    </row>
    <row r="49" spans="1:5" x14ac:dyDescent="0.25">
      <c r="A49" s="26" t="str">
        <f t="shared" si="0"/>
        <v>East of EnglandBreast</v>
      </c>
      <c r="B49" s="105" t="s">
        <v>162</v>
      </c>
      <c r="C49" s="105" t="s">
        <v>18</v>
      </c>
      <c r="D49" s="105">
        <v>38172</v>
      </c>
      <c r="E49" s="25" t="s">
        <v>80</v>
      </c>
    </row>
    <row r="50" spans="1:5" x14ac:dyDescent="0.25">
      <c r="A50" s="26" t="str">
        <f t="shared" si="0"/>
        <v>East of EnglandBreast (in-situ)</v>
      </c>
      <c r="B50" s="105" t="s">
        <v>162</v>
      </c>
      <c r="C50" s="105" t="s">
        <v>19</v>
      </c>
      <c r="D50" s="105">
        <v>4606</v>
      </c>
      <c r="E50" s="25" t="s">
        <v>80</v>
      </c>
    </row>
    <row r="51" spans="1:5" x14ac:dyDescent="0.25">
      <c r="A51" s="26" t="str">
        <f t="shared" si="0"/>
        <v>East of EnglandCancer of Unknown Primary</v>
      </c>
      <c r="B51" s="105" t="s">
        <v>162</v>
      </c>
      <c r="C51" s="105" t="s">
        <v>20</v>
      </c>
      <c r="D51" s="105">
        <v>7958</v>
      </c>
      <c r="E51" s="25" t="s">
        <v>80</v>
      </c>
    </row>
    <row r="52" spans="1:5" x14ac:dyDescent="0.25">
      <c r="A52" s="26" t="str">
        <f t="shared" si="0"/>
        <v>East of EnglandCervix</v>
      </c>
      <c r="B52" s="105" t="s">
        <v>162</v>
      </c>
      <c r="C52" s="105" t="s">
        <v>21</v>
      </c>
      <c r="D52" s="105">
        <v>1942</v>
      </c>
      <c r="E52" s="25" t="s">
        <v>80</v>
      </c>
    </row>
    <row r="53" spans="1:5" x14ac:dyDescent="0.25">
      <c r="A53" s="26" t="str">
        <f t="shared" si="0"/>
        <v>East of EnglandCervix (in-situ)</v>
      </c>
      <c r="B53" s="105" t="s">
        <v>162</v>
      </c>
      <c r="C53" s="105" t="s">
        <v>22</v>
      </c>
      <c r="D53" s="105">
        <v>24108</v>
      </c>
      <c r="E53" s="25" t="s">
        <v>80</v>
      </c>
    </row>
    <row r="54" spans="1:5" x14ac:dyDescent="0.25">
      <c r="A54" s="26" t="str">
        <f t="shared" si="0"/>
        <v>East of EnglandColorectal</v>
      </c>
      <c r="B54" s="105" t="s">
        <v>162</v>
      </c>
      <c r="C54" s="105" t="s">
        <v>23</v>
      </c>
      <c r="D54" s="105">
        <v>31199</v>
      </c>
      <c r="E54" s="25" t="s">
        <v>80</v>
      </c>
    </row>
    <row r="55" spans="1:5" x14ac:dyDescent="0.25">
      <c r="A55" s="26" t="str">
        <f t="shared" si="0"/>
        <v>East of EnglandHead and neck - Larynx</v>
      </c>
      <c r="B55" s="105" t="s">
        <v>162</v>
      </c>
      <c r="C55" s="105" t="s">
        <v>177</v>
      </c>
      <c r="D55" s="105">
        <v>1374</v>
      </c>
      <c r="E55" s="25" t="s">
        <v>80</v>
      </c>
    </row>
    <row r="56" spans="1:5" x14ac:dyDescent="0.25">
      <c r="A56" s="26" t="str">
        <f t="shared" si="0"/>
        <v>East of EnglandHead and Neck - non specific</v>
      </c>
      <c r="B56" s="105" t="s">
        <v>162</v>
      </c>
      <c r="C56" s="105" t="s">
        <v>27</v>
      </c>
      <c r="D56" s="105">
        <v>555</v>
      </c>
      <c r="E56" s="25" t="s">
        <v>80</v>
      </c>
    </row>
    <row r="57" spans="1:5" x14ac:dyDescent="0.25">
      <c r="A57" s="26" t="str">
        <f t="shared" si="0"/>
        <v>East of EnglandHead and neck - Oral cavity</v>
      </c>
      <c r="B57" s="105" t="s">
        <v>162</v>
      </c>
      <c r="C57" s="105" t="s">
        <v>24</v>
      </c>
      <c r="D57" s="105">
        <v>1815</v>
      </c>
      <c r="E57" s="25" t="s">
        <v>80</v>
      </c>
    </row>
    <row r="58" spans="1:5" x14ac:dyDescent="0.25">
      <c r="A58" s="26" t="str">
        <f t="shared" si="0"/>
        <v>East of EnglandHead and neck - Oropharynx</v>
      </c>
      <c r="B58" s="105" t="s">
        <v>162</v>
      </c>
      <c r="C58" s="105" t="s">
        <v>25</v>
      </c>
      <c r="D58" s="105">
        <v>1489</v>
      </c>
      <c r="E58" s="25" t="s">
        <v>80</v>
      </c>
    </row>
    <row r="59" spans="1:5" x14ac:dyDescent="0.25">
      <c r="A59" s="26" t="str">
        <f t="shared" si="0"/>
        <v>East of EnglandHead and neck - Other (excl. oral cavity, oropharynx, larynx &amp; thyroid)</v>
      </c>
      <c r="B59" s="105" t="s">
        <v>162</v>
      </c>
      <c r="C59" s="105" t="s">
        <v>28</v>
      </c>
      <c r="D59" s="105">
        <v>1162</v>
      </c>
      <c r="E59" s="25" t="s">
        <v>80</v>
      </c>
    </row>
    <row r="60" spans="1:5" x14ac:dyDescent="0.25">
      <c r="A60" s="26" t="str">
        <f t="shared" si="0"/>
        <v>East of EnglandHead and neck - Thyroid</v>
      </c>
      <c r="B60" s="105" t="s">
        <v>162</v>
      </c>
      <c r="C60" s="105" t="s">
        <v>178</v>
      </c>
      <c r="D60" s="105">
        <v>1755</v>
      </c>
      <c r="E60" s="25" t="s">
        <v>80</v>
      </c>
    </row>
    <row r="61" spans="1:5" x14ac:dyDescent="0.25">
      <c r="A61" s="26" t="str">
        <f t="shared" si="0"/>
        <v>East of EnglandHodgkin lymphoma</v>
      </c>
      <c r="B61" s="105" t="s">
        <v>162</v>
      </c>
      <c r="C61" s="105" t="s">
        <v>29</v>
      </c>
      <c r="D61" s="105">
        <v>1372</v>
      </c>
      <c r="E61" s="25" t="s">
        <v>80</v>
      </c>
    </row>
    <row r="62" spans="1:5" x14ac:dyDescent="0.25">
      <c r="A62" s="26" t="str">
        <f t="shared" si="0"/>
        <v>East of EnglandKidney</v>
      </c>
      <c r="B62" s="105" t="s">
        <v>162</v>
      </c>
      <c r="C62" s="105" t="s">
        <v>31</v>
      </c>
      <c r="D62" s="105">
        <v>6229</v>
      </c>
      <c r="E62" s="25" t="s">
        <v>80</v>
      </c>
    </row>
    <row r="63" spans="1:5" x14ac:dyDescent="0.25">
      <c r="A63" s="26" t="str">
        <f t="shared" si="0"/>
        <v>East of EnglandLeukaemia: acute myeloid</v>
      </c>
      <c r="B63" s="105" t="s">
        <v>162</v>
      </c>
      <c r="C63" s="105" t="s">
        <v>33</v>
      </c>
      <c r="D63" s="105">
        <v>2278</v>
      </c>
      <c r="E63" s="25" t="s">
        <v>80</v>
      </c>
    </row>
    <row r="64" spans="1:5" x14ac:dyDescent="0.25">
      <c r="A64" s="26" t="str">
        <f t="shared" si="0"/>
        <v>East of EnglandLeukaemia: chronic lymphocytic</v>
      </c>
      <c r="B64" s="105" t="s">
        <v>162</v>
      </c>
      <c r="C64" s="105" t="s">
        <v>34</v>
      </c>
      <c r="D64" s="105">
        <v>2326</v>
      </c>
      <c r="E64" s="25" t="s">
        <v>80</v>
      </c>
    </row>
    <row r="65" spans="1:5" x14ac:dyDescent="0.25">
      <c r="A65" s="26" t="str">
        <f t="shared" si="0"/>
        <v>East of EnglandLeukaemia: other (all excluding AML and CLL)</v>
      </c>
      <c r="B65" s="105" t="s">
        <v>162</v>
      </c>
      <c r="C65" s="105" t="s">
        <v>35</v>
      </c>
      <c r="D65" s="105">
        <v>999</v>
      </c>
      <c r="E65" s="25" t="s">
        <v>80</v>
      </c>
    </row>
    <row r="66" spans="1:5" x14ac:dyDescent="0.25">
      <c r="A66" s="26" t="str">
        <f t="shared" si="0"/>
        <v>East of EnglandLiver</v>
      </c>
      <c r="B66" s="105" t="s">
        <v>162</v>
      </c>
      <c r="C66" s="105" t="s">
        <v>179</v>
      </c>
      <c r="D66" s="105">
        <v>2560</v>
      </c>
      <c r="E66" s="25" t="s">
        <v>80</v>
      </c>
    </row>
    <row r="67" spans="1:5" x14ac:dyDescent="0.25">
      <c r="A67" s="26" t="str">
        <f t="shared" si="0"/>
        <v>East of EnglandLung</v>
      </c>
      <c r="B67" s="105" t="s">
        <v>162</v>
      </c>
      <c r="C67" s="105" t="s">
        <v>37</v>
      </c>
      <c r="D67" s="105">
        <v>27902</v>
      </c>
      <c r="E67" s="25" t="s">
        <v>80</v>
      </c>
    </row>
    <row r="68" spans="1:5" x14ac:dyDescent="0.25">
      <c r="A68" s="26" t="str">
        <f t="shared" si="0"/>
        <v>East of EnglandMelanoma</v>
      </c>
      <c r="B68" s="105" t="s">
        <v>162</v>
      </c>
      <c r="C68" s="105" t="s">
        <v>38</v>
      </c>
      <c r="D68" s="105">
        <v>9975</v>
      </c>
      <c r="E68" s="25" t="s">
        <v>80</v>
      </c>
    </row>
    <row r="69" spans="1:5" x14ac:dyDescent="0.25">
      <c r="A69" s="26" t="str">
        <f t="shared" ref="A69:A132" si="1">CONCATENATE(B69,C69)</f>
        <v>East of EnglandMeninges</v>
      </c>
      <c r="B69" s="105" t="s">
        <v>162</v>
      </c>
      <c r="C69" s="105" t="s">
        <v>16</v>
      </c>
      <c r="D69" s="105">
        <v>2076</v>
      </c>
      <c r="E69" s="25" t="s">
        <v>80</v>
      </c>
    </row>
    <row r="70" spans="1:5" x14ac:dyDescent="0.25">
      <c r="A70" s="26" t="str">
        <f t="shared" si="1"/>
        <v>East of EnglandMesothelioma</v>
      </c>
      <c r="B70" s="105" t="s">
        <v>162</v>
      </c>
      <c r="C70" s="105" t="s">
        <v>39</v>
      </c>
      <c r="D70" s="105">
        <v>2273</v>
      </c>
      <c r="E70" s="25" t="s">
        <v>80</v>
      </c>
    </row>
    <row r="71" spans="1:5" x14ac:dyDescent="0.25">
      <c r="A71" s="26" t="str">
        <f t="shared" si="1"/>
        <v>East of EnglandMultiple myeloma</v>
      </c>
      <c r="B71" s="105" t="s">
        <v>162</v>
      </c>
      <c r="C71" s="105" t="s">
        <v>40</v>
      </c>
      <c r="D71" s="105">
        <v>3658</v>
      </c>
      <c r="E71" s="25" t="s">
        <v>80</v>
      </c>
    </row>
    <row r="72" spans="1:5" x14ac:dyDescent="0.25">
      <c r="A72" s="26" t="str">
        <f t="shared" si="1"/>
        <v>East of EnglandNon-Hodgkin lymphoma</v>
      </c>
      <c r="B72" s="105" t="s">
        <v>162</v>
      </c>
      <c r="C72" s="105" t="s">
        <v>30</v>
      </c>
      <c r="D72" s="105">
        <v>9845</v>
      </c>
      <c r="E72" s="25" t="s">
        <v>80</v>
      </c>
    </row>
    <row r="73" spans="1:5" x14ac:dyDescent="0.25">
      <c r="A73" s="26" t="str">
        <f t="shared" si="1"/>
        <v>East of EnglandOesophagus</v>
      </c>
      <c r="B73" s="105" t="s">
        <v>162</v>
      </c>
      <c r="C73" s="105" t="s">
        <v>41</v>
      </c>
      <c r="D73" s="105">
        <v>5710</v>
      </c>
      <c r="E73" s="25" t="s">
        <v>80</v>
      </c>
    </row>
    <row r="74" spans="1:5" x14ac:dyDescent="0.25">
      <c r="A74" s="26" t="str">
        <f t="shared" si="1"/>
        <v>East of EnglandOther and unspecified urinary</v>
      </c>
      <c r="B74" s="105" t="s">
        <v>162</v>
      </c>
      <c r="C74" s="105" t="s">
        <v>32</v>
      </c>
      <c r="D74" s="105">
        <v>1088</v>
      </c>
      <c r="E74" s="25" t="s">
        <v>80</v>
      </c>
    </row>
    <row r="75" spans="1:5" x14ac:dyDescent="0.25">
      <c r="A75" s="26" t="str">
        <f t="shared" si="1"/>
        <v>East of EnglandOther CNS and intracranial tumours</v>
      </c>
      <c r="B75" s="105" t="s">
        <v>162</v>
      </c>
      <c r="C75" s="105" t="s">
        <v>17</v>
      </c>
      <c r="D75" s="105">
        <v>1580</v>
      </c>
      <c r="E75" s="25" t="s">
        <v>80</v>
      </c>
    </row>
    <row r="76" spans="1:5" x14ac:dyDescent="0.25">
      <c r="A76" s="26" t="str">
        <f t="shared" si="1"/>
        <v>East of EnglandOther haematological malignancies</v>
      </c>
      <c r="B76" s="105" t="s">
        <v>162</v>
      </c>
      <c r="C76" s="105" t="s">
        <v>36</v>
      </c>
      <c r="D76" s="105">
        <v>1041</v>
      </c>
      <c r="E76" s="25" t="s">
        <v>80</v>
      </c>
    </row>
    <row r="77" spans="1:5" x14ac:dyDescent="0.25">
      <c r="A77" s="26" t="str">
        <f t="shared" si="1"/>
        <v>East of EnglandOther malignant neoplasms</v>
      </c>
      <c r="B77" s="105" t="s">
        <v>162</v>
      </c>
      <c r="C77" s="105" t="s">
        <v>42</v>
      </c>
      <c r="D77" s="105">
        <v>5487</v>
      </c>
      <c r="E77" s="25" t="s">
        <v>80</v>
      </c>
    </row>
    <row r="78" spans="1:5" x14ac:dyDescent="0.25">
      <c r="A78" s="26" t="str">
        <f t="shared" si="1"/>
        <v>East of EnglandOvary</v>
      </c>
      <c r="B78" s="105" t="s">
        <v>162</v>
      </c>
      <c r="C78" s="105" t="s">
        <v>43</v>
      </c>
      <c r="D78" s="105">
        <v>5691</v>
      </c>
      <c r="E78" s="25" t="s">
        <v>80</v>
      </c>
    </row>
    <row r="79" spans="1:5" x14ac:dyDescent="0.25">
      <c r="A79" s="26" t="str">
        <f t="shared" si="1"/>
        <v>East of EnglandPancreas</v>
      </c>
      <c r="B79" s="105" t="s">
        <v>162</v>
      </c>
      <c r="C79" s="105" t="s">
        <v>44</v>
      </c>
      <c r="D79" s="105">
        <v>6918</v>
      </c>
      <c r="E79" s="25" t="s">
        <v>80</v>
      </c>
    </row>
    <row r="80" spans="1:5" x14ac:dyDescent="0.25">
      <c r="A80" s="26" t="str">
        <f t="shared" si="1"/>
        <v>East of EnglandProstate</v>
      </c>
      <c r="B80" s="105" t="s">
        <v>162</v>
      </c>
      <c r="C80" s="105" t="s">
        <v>45</v>
      </c>
      <c r="D80" s="105">
        <v>34736</v>
      </c>
      <c r="E80" s="25" t="s">
        <v>80</v>
      </c>
    </row>
    <row r="81" spans="1:5" x14ac:dyDescent="0.25">
      <c r="A81" s="26" t="str">
        <f t="shared" si="1"/>
        <v>East of EnglandSarcoma: Bone</v>
      </c>
      <c r="B81" s="105" t="s">
        <v>162</v>
      </c>
      <c r="C81" s="105" t="s">
        <v>47</v>
      </c>
      <c r="D81" s="105">
        <v>385</v>
      </c>
      <c r="E81" s="25" t="s">
        <v>80</v>
      </c>
    </row>
    <row r="82" spans="1:5" x14ac:dyDescent="0.25">
      <c r="A82" s="26" t="str">
        <f t="shared" si="1"/>
        <v>East of EnglandSarcoma: connective and soft tissue</v>
      </c>
      <c r="B82" s="105" t="s">
        <v>162</v>
      </c>
      <c r="C82" s="105" t="s">
        <v>49</v>
      </c>
      <c r="D82" s="105">
        <v>1447</v>
      </c>
      <c r="E82" s="25" t="s">
        <v>80</v>
      </c>
    </row>
    <row r="83" spans="1:5" x14ac:dyDescent="0.25">
      <c r="A83" s="26" t="str">
        <f t="shared" si="1"/>
        <v>East of EnglandStomach</v>
      </c>
      <c r="B83" s="105" t="s">
        <v>162</v>
      </c>
      <c r="C83" s="105" t="s">
        <v>51</v>
      </c>
      <c r="D83" s="105">
        <v>5111</v>
      </c>
      <c r="E83" s="25" t="s">
        <v>80</v>
      </c>
    </row>
    <row r="84" spans="1:5" x14ac:dyDescent="0.25">
      <c r="A84" s="26" t="str">
        <f t="shared" si="1"/>
        <v>East of EnglandTestis</v>
      </c>
      <c r="B84" s="105" t="s">
        <v>162</v>
      </c>
      <c r="C84" s="105" t="s">
        <v>53</v>
      </c>
      <c r="D84" s="105">
        <v>1574</v>
      </c>
      <c r="E84" s="25" t="s">
        <v>80</v>
      </c>
    </row>
    <row r="85" spans="1:5" x14ac:dyDescent="0.25">
      <c r="A85" s="26" t="str">
        <f t="shared" si="1"/>
        <v>East of EnglandUterus</v>
      </c>
      <c r="B85" s="105" t="s">
        <v>162</v>
      </c>
      <c r="C85" s="105" t="s">
        <v>55</v>
      </c>
      <c r="D85" s="105">
        <v>6367</v>
      </c>
      <c r="E85" s="25" t="s">
        <v>80</v>
      </c>
    </row>
    <row r="86" spans="1:5" x14ac:dyDescent="0.25">
      <c r="A86" s="26" t="str">
        <f t="shared" si="1"/>
        <v>East of EnglandVulva</v>
      </c>
      <c r="B86" s="105" t="s">
        <v>162</v>
      </c>
      <c r="C86" s="105" t="s">
        <v>57</v>
      </c>
      <c r="D86" s="105">
        <v>838</v>
      </c>
      <c r="E86" s="25" t="s">
        <v>80</v>
      </c>
    </row>
    <row r="87" spans="1:5" x14ac:dyDescent="0.25">
      <c r="A87" s="26" t="str">
        <f t="shared" si="1"/>
        <v>East of England Total</v>
      </c>
      <c r="B87" s="105" t="s">
        <v>163</v>
      </c>
      <c r="C87" s="105" t="s">
        <v>80</v>
      </c>
      <c r="D87" s="105">
        <v>280129</v>
      </c>
      <c r="E87" s="25" t="s">
        <v>80</v>
      </c>
    </row>
    <row r="88" spans="1:5" x14ac:dyDescent="0.25">
      <c r="A88" s="26" t="str">
        <f t="shared" si="1"/>
        <v>LondonBladder</v>
      </c>
      <c r="B88" s="105" t="s">
        <v>116</v>
      </c>
      <c r="C88" s="105" t="s">
        <v>14</v>
      </c>
      <c r="D88" s="105">
        <v>7221</v>
      </c>
      <c r="E88" s="25" t="s">
        <v>80</v>
      </c>
    </row>
    <row r="89" spans="1:5" x14ac:dyDescent="0.25">
      <c r="A89" s="26" t="str">
        <f t="shared" si="1"/>
        <v>LondonBladder (in situ)</v>
      </c>
      <c r="B89" s="105" t="s">
        <v>116</v>
      </c>
      <c r="C89" s="105" t="s">
        <v>176</v>
      </c>
      <c r="D89" s="105">
        <v>4624</v>
      </c>
      <c r="E89" s="25" t="s">
        <v>80</v>
      </c>
    </row>
    <row r="90" spans="1:5" x14ac:dyDescent="0.25">
      <c r="A90" s="26" t="str">
        <f t="shared" si="1"/>
        <v>LondonBrain</v>
      </c>
      <c r="B90" s="105" t="s">
        <v>116</v>
      </c>
      <c r="C90" s="105" t="s">
        <v>15</v>
      </c>
      <c r="D90" s="105">
        <v>4042</v>
      </c>
      <c r="E90" s="25" t="s">
        <v>80</v>
      </c>
    </row>
    <row r="91" spans="1:5" x14ac:dyDescent="0.25">
      <c r="A91" s="26" t="str">
        <f t="shared" si="1"/>
        <v>LondonBreast</v>
      </c>
      <c r="B91" s="105" t="s">
        <v>116</v>
      </c>
      <c r="C91" s="105" t="s">
        <v>18</v>
      </c>
      <c r="D91" s="105">
        <v>37972</v>
      </c>
      <c r="E91" s="25" t="s">
        <v>80</v>
      </c>
    </row>
    <row r="92" spans="1:5" x14ac:dyDescent="0.25">
      <c r="A92" s="26" t="str">
        <f t="shared" si="1"/>
        <v>LondonBreast (in-situ)</v>
      </c>
      <c r="B92" s="105" t="s">
        <v>116</v>
      </c>
      <c r="C92" s="105" t="s">
        <v>19</v>
      </c>
      <c r="D92" s="105">
        <v>4682</v>
      </c>
      <c r="E92" s="25" t="s">
        <v>80</v>
      </c>
    </row>
    <row r="93" spans="1:5" x14ac:dyDescent="0.25">
      <c r="A93" s="26" t="str">
        <f t="shared" si="1"/>
        <v>LondonCancer of Unknown Primary</v>
      </c>
      <c r="B93" s="105" t="s">
        <v>116</v>
      </c>
      <c r="C93" s="105" t="s">
        <v>20</v>
      </c>
      <c r="D93" s="105">
        <v>7021</v>
      </c>
      <c r="E93" s="25" t="s">
        <v>80</v>
      </c>
    </row>
    <row r="94" spans="1:5" x14ac:dyDescent="0.25">
      <c r="A94" s="26" t="str">
        <f t="shared" si="1"/>
        <v>LondonCervix</v>
      </c>
      <c r="B94" s="105" t="s">
        <v>116</v>
      </c>
      <c r="C94" s="105" t="s">
        <v>21</v>
      </c>
      <c r="D94" s="105">
        <v>2302</v>
      </c>
      <c r="E94" s="25" t="s">
        <v>80</v>
      </c>
    </row>
    <row r="95" spans="1:5" x14ac:dyDescent="0.25">
      <c r="A95" s="26" t="str">
        <f t="shared" si="1"/>
        <v>LondonCervix (in-situ)</v>
      </c>
      <c r="B95" s="105" t="s">
        <v>116</v>
      </c>
      <c r="C95" s="105" t="s">
        <v>22</v>
      </c>
      <c r="D95" s="105">
        <v>18826</v>
      </c>
      <c r="E95" s="25" t="s">
        <v>80</v>
      </c>
    </row>
    <row r="96" spans="1:5" x14ac:dyDescent="0.25">
      <c r="A96" s="26" t="str">
        <f t="shared" si="1"/>
        <v>LondonColorectal</v>
      </c>
      <c r="B96" s="105" t="s">
        <v>116</v>
      </c>
      <c r="C96" s="105" t="s">
        <v>23</v>
      </c>
      <c r="D96" s="105">
        <v>26388</v>
      </c>
      <c r="E96" s="25" t="s">
        <v>80</v>
      </c>
    </row>
    <row r="97" spans="1:5" x14ac:dyDescent="0.25">
      <c r="A97" s="26" t="str">
        <f t="shared" si="1"/>
        <v>LondonHead and neck - Larynx</v>
      </c>
      <c r="B97" s="105" t="s">
        <v>116</v>
      </c>
      <c r="C97" s="105" t="s">
        <v>177</v>
      </c>
      <c r="D97" s="105">
        <v>1795</v>
      </c>
      <c r="E97" s="25" t="s">
        <v>80</v>
      </c>
    </row>
    <row r="98" spans="1:5" x14ac:dyDescent="0.25">
      <c r="A98" s="26" t="str">
        <f t="shared" si="1"/>
        <v>LondonHead and Neck - non specific</v>
      </c>
      <c r="B98" s="105" t="s">
        <v>116</v>
      </c>
      <c r="C98" s="105" t="s">
        <v>27</v>
      </c>
      <c r="D98" s="105">
        <v>414</v>
      </c>
      <c r="E98" s="25" t="s">
        <v>80</v>
      </c>
    </row>
    <row r="99" spans="1:5" x14ac:dyDescent="0.25">
      <c r="A99" s="26" t="str">
        <f t="shared" si="1"/>
        <v>LondonHead and neck - Oral cavity</v>
      </c>
      <c r="B99" s="105" t="s">
        <v>116</v>
      </c>
      <c r="C99" s="105" t="s">
        <v>24</v>
      </c>
      <c r="D99" s="105">
        <v>2368</v>
      </c>
      <c r="E99" s="25" t="s">
        <v>80</v>
      </c>
    </row>
    <row r="100" spans="1:5" x14ac:dyDescent="0.25">
      <c r="A100" s="26" t="str">
        <f t="shared" si="1"/>
        <v>LondonHead and neck - Oropharynx</v>
      </c>
      <c r="B100" s="105" t="s">
        <v>116</v>
      </c>
      <c r="C100" s="105" t="s">
        <v>25</v>
      </c>
      <c r="D100" s="105">
        <v>1522</v>
      </c>
      <c r="E100" s="25" t="s">
        <v>80</v>
      </c>
    </row>
    <row r="101" spans="1:5" x14ac:dyDescent="0.25">
      <c r="A101" s="26" t="str">
        <f t="shared" si="1"/>
        <v>LondonHead and neck - Other (excl. oral cavity, oropharynx, larynx &amp; thyroid)</v>
      </c>
      <c r="B101" s="105" t="s">
        <v>116</v>
      </c>
      <c r="C101" s="105" t="s">
        <v>28</v>
      </c>
      <c r="D101" s="105">
        <v>1640</v>
      </c>
      <c r="E101" s="25" t="s">
        <v>80</v>
      </c>
    </row>
    <row r="102" spans="1:5" x14ac:dyDescent="0.25">
      <c r="A102" s="26" t="str">
        <f t="shared" si="1"/>
        <v>LondonHead and neck - Thyroid</v>
      </c>
      <c r="B102" s="105" t="s">
        <v>116</v>
      </c>
      <c r="C102" s="105" t="s">
        <v>178</v>
      </c>
      <c r="D102" s="105">
        <v>2657</v>
      </c>
      <c r="E102" s="25" t="s">
        <v>80</v>
      </c>
    </row>
    <row r="103" spans="1:5" x14ac:dyDescent="0.25">
      <c r="A103" s="26" t="str">
        <f t="shared" si="1"/>
        <v>LondonHodgkin lymphoma</v>
      </c>
      <c r="B103" s="105" t="s">
        <v>116</v>
      </c>
      <c r="C103" s="105" t="s">
        <v>29</v>
      </c>
      <c r="D103" s="105">
        <v>1883</v>
      </c>
      <c r="E103" s="25" t="s">
        <v>80</v>
      </c>
    </row>
    <row r="104" spans="1:5" x14ac:dyDescent="0.25">
      <c r="A104" s="26" t="str">
        <f t="shared" si="1"/>
        <v>LondonKidney</v>
      </c>
      <c r="B104" s="105" t="s">
        <v>116</v>
      </c>
      <c r="C104" s="105" t="s">
        <v>31</v>
      </c>
      <c r="D104" s="105">
        <v>5638</v>
      </c>
      <c r="E104" s="25" t="s">
        <v>80</v>
      </c>
    </row>
    <row r="105" spans="1:5" x14ac:dyDescent="0.25">
      <c r="A105" s="26" t="str">
        <f t="shared" si="1"/>
        <v>LondonLeukaemia: acute myeloid</v>
      </c>
      <c r="B105" s="105" t="s">
        <v>116</v>
      </c>
      <c r="C105" s="105" t="s">
        <v>33</v>
      </c>
      <c r="D105" s="105">
        <v>2352</v>
      </c>
      <c r="E105" s="25" t="s">
        <v>80</v>
      </c>
    </row>
    <row r="106" spans="1:5" x14ac:dyDescent="0.25">
      <c r="A106" s="26" t="str">
        <f t="shared" si="1"/>
        <v>LondonLeukaemia: chronic lymphocytic</v>
      </c>
      <c r="B106" s="105" t="s">
        <v>116</v>
      </c>
      <c r="C106" s="105" t="s">
        <v>34</v>
      </c>
      <c r="D106" s="105">
        <v>2052</v>
      </c>
      <c r="E106" s="25" t="s">
        <v>80</v>
      </c>
    </row>
    <row r="107" spans="1:5" x14ac:dyDescent="0.25">
      <c r="A107" s="26" t="str">
        <f t="shared" si="1"/>
        <v>LondonLeukaemia: other (all excluding AML and CLL)</v>
      </c>
      <c r="B107" s="105" t="s">
        <v>116</v>
      </c>
      <c r="C107" s="105" t="s">
        <v>35</v>
      </c>
      <c r="D107" s="105">
        <v>1347</v>
      </c>
      <c r="E107" s="25" t="s">
        <v>80</v>
      </c>
    </row>
    <row r="108" spans="1:5" x14ac:dyDescent="0.25">
      <c r="A108" s="26" t="str">
        <f t="shared" si="1"/>
        <v>LondonLiver</v>
      </c>
      <c r="B108" s="105" t="s">
        <v>116</v>
      </c>
      <c r="C108" s="105" t="s">
        <v>179</v>
      </c>
      <c r="D108" s="105">
        <v>3594</v>
      </c>
      <c r="E108" s="25" t="s">
        <v>80</v>
      </c>
    </row>
    <row r="109" spans="1:5" x14ac:dyDescent="0.25">
      <c r="A109" s="26" t="str">
        <f t="shared" si="1"/>
        <v>LondonLung</v>
      </c>
      <c r="B109" s="105" t="s">
        <v>116</v>
      </c>
      <c r="C109" s="105" t="s">
        <v>37</v>
      </c>
      <c r="D109" s="105">
        <v>29540</v>
      </c>
      <c r="E109" s="25" t="s">
        <v>80</v>
      </c>
    </row>
    <row r="110" spans="1:5" x14ac:dyDescent="0.25">
      <c r="A110" s="26" t="str">
        <f t="shared" si="1"/>
        <v>LondonMelanoma</v>
      </c>
      <c r="B110" s="105" t="s">
        <v>116</v>
      </c>
      <c r="C110" s="105" t="s">
        <v>38</v>
      </c>
      <c r="D110" s="105">
        <v>6949</v>
      </c>
      <c r="E110" s="25" t="s">
        <v>80</v>
      </c>
    </row>
    <row r="111" spans="1:5" x14ac:dyDescent="0.25">
      <c r="A111" s="26" t="str">
        <f t="shared" si="1"/>
        <v>LondonMeninges</v>
      </c>
      <c r="B111" s="105" t="s">
        <v>116</v>
      </c>
      <c r="C111" s="105" t="s">
        <v>16</v>
      </c>
      <c r="D111" s="105">
        <v>1522</v>
      </c>
    </row>
    <row r="112" spans="1:5" x14ac:dyDescent="0.25">
      <c r="A112" s="26" t="str">
        <f t="shared" si="1"/>
        <v>LondonMesothelioma</v>
      </c>
      <c r="B112" s="105" t="s">
        <v>116</v>
      </c>
      <c r="C112" s="105" t="s">
        <v>39</v>
      </c>
      <c r="D112" s="105">
        <v>1764</v>
      </c>
    </row>
    <row r="113" spans="1:4" x14ac:dyDescent="0.25">
      <c r="A113" s="26" t="str">
        <f t="shared" si="1"/>
        <v>LondonMultiple myeloma</v>
      </c>
      <c r="B113" s="105" t="s">
        <v>116</v>
      </c>
      <c r="C113" s="105" t="s">
        <v>40</v>
      </c>
      <c r="D113" s="105">
        <v>4311</v>
      </c>
    </row>
    <row r="114" spans="1:4" x14ac:dyDescent="0.25">
      <c r="A114" s="26" t="str">
        <f t="shared" si="1"/>
        <v>LondonNon-Hodgkin lymphoma</v>
      </c>
      <c r="B114" s="105" t="s">
        <v>116</v>
      </c>
      <c r="C114" s="105" t="s">
        <v>30</v>
      </c>
      <c r="D114" s="105">
        <v>9803</v>
      </c>
    </row>
    <row r="115" spans="1:4" x14ac:dyDescent="0.25">
      <c r="A115" s="26" t="str">
        <f t="shared" si="1"/>
        <v>LondonOesophagus</v>
      </c>
      <c r="B115" s="105" t="s">
        <v>116</v>
      </c>
      <c r="C115" s="105" t="s">
        <v>41</v>
      </c>
      <c r="D115" s="105">
        <v>5066</v>
      </c>
    </row>
    <row r="116" spans="1:4" x14ac:dyDescent="0.25">
      <c r="A116" s="26" t="str">
        <f t="shared" si="1"/>
        <v>LondonOther and unspecified urinary</v>
      </c>
      <c r="B116" s="105" t="s">
        <v>116</v>
      </c>
      <c r="C116" s="105" t="s">
        <v>32</v>
      </c>
      <c r="D116" s="105">
        <v>844</v>
      </c>
    </row>
    <row r="117" spans="1:4" x14ac:dyDescent="0.25">
      <c r="A117" s="26" t="str">
        <f t="shared" si="1"/>
        <v>LondonOther CNS and intracranial tumours</v>
      </c>
      <c r="B117" s="105" t="s">
        <v>116</v>
      </c>
      <c r="C117" s="105" t="s">
        <v>17</v>
      </c>
      <c r="D117" s="105">
        <v>1140</v>
      </c>
    </row>
    <row r="118" spans="1:4" x14ac:dyDescent="0.25">
      <c r="A118" s="26" t="str">
        <f t="shared" si="1"/>
        <v>LondonOther haematological malignancies</v>
      </c>
      <c r="B118" s="105" t="s">
        <v>116</v>
      </c>
      <c r="C118" s="105" t="s">
        <v>36</v>
      </c>
      <c r="D118" s="105">
        <v>1251</v>
      </c>
    </row>
    <row r="119" spans="1:4" x14ac:dyDescent="0.25">
      <c r="A119" s="26" t="str">
        <f t="shared" si="1"/>
        <v>LondonOther malignant neoplasms</v>
      </c>
      <c r="B119" s="105" t="s">
        <v>116</v>
      </c>
      <c r="C119" s="105" t="s">
        <v>42</v>
      </c>
      <c r="D119" s="105">
        <v>6422</v>
      </c>
    </row>
    <row r="120" spans="1:4" x14ac:dyDescent="0.25">
      <c r="A120" s="26" t="str">
        <f t="shared" si="1"/>
        <v>LondonOvary</v>
      </c>
      <c r="B120" s="105" t="s">
        <v>116</v>
      </c>
      <c r="C120" s="105" t="s">
        <v>43</v>
      </c>
      <c r="D120" s="105">
        <v>5260</v>
      </c>
    </row>
    <row r="121" spans="1:4" x14ac:dyDescent="0.25">
      <c r="A121" s="26" t="str">
        <f t="shared" si="1"/>
        <v>LondonPancreas</v>
      </c>
      <c r="B121" s="105" t="s">
        <v>116</v>
      </c>
      <c r="C121" s="105" t="s">
        <v>44</v>
      </c>
      <c r="D121" s="105">
        <v>6406</v>
      </c>
    </row>
    <row r="122" spans="1:4" x14ac:dyDescent="0.25">
      <c r="A122" s="26" t="str">
        <f t="shared" si="1"/>
        <v>LondonProstate</v>
      </c>
      <c r="B122" s="105" t="s">
        <v>116</v>
      </c>
      <c r="C122" s="105" t="s">
        <v>45</v>
      </c>
      <c r="D122" s="105">
        <v>30800</v>
      </c>
    </row>
    <row r="123" spans="1:4" x14ac:dyDescent="0.25">
      <c r="A123" s="26" t="str">
        <f t="shared" si="1"/>
        <v>LondonSarcoma: Bone</v>
      </c>
      <c r="B123" s="105" t="s">
        <v>116</v>
      </c>
      <c r="C123" s="105" t="s">
        <v>47</v>
      </c>
      <c r="D123" s="105">
        <v>606</v>
      </c>
    </row>
    <row r="124" spans="1:4" x14ac:dyDescent="0.25">
      <c r="A124" s="26" t="str">
        <f t="shared" si="1"/>
        <v>LondonSarcoma: connective and soft tissue</v>
      </c>
      <c r="B124" s="105" t="s">
        <v>116</v>
      </c>
      <c r="C124" s="105" t="s">
        <v>49</v>
      </c>
      <c r="D124" s="105">
        <v>1644</v>
      </c>
    </row>
    <row r="125" spans="1:4" x14ac:dyDescent="0.25">
      <c r="A125" s="26" t="str">
        <f t="shared" si="1"/>
        <v>LondonStomach</v>
      </c>
      <c r="B125" s="105" t="s">
        <v>116</v>
      </c>
      <c r="C125" s="105" t="s">
        <v>51</v>
      </c>
      <c r="D125" s="105">
        <v>5313</v>
      </c>
    </row>
    <row r="126" spans="1:4" x14ac:dyDescent="0.25">
      <c r="A126" s="26" t="str">
        <f t="shared" si="1"/>
        <v>LondonTestis</v>
      </c>
      <c r="B126" s="105" t="s">
        <v>116</v>
      </c>
      <c r="C126" s="105" t="s">
        <v>53</v>
      </c>
      <c r="D126" s="105">
        <v>1893</v>
      </c>
    </row>
    <row r="127" spans="1:4" x14ac:dyDescent="0.25">
      <c r="A127" s="26" t="str">
        <f t="shared" si="1"/>
        <v>LondonUterus</v>
      </c>
      <c r="B127" s="105" t="s">
        <v>116</v>
      </c>
      <c r="C127" s="105" t="s">
        <v>55</v>
      </c>
      <c r="D127" s="105">
        <v>6391</v>
      </c>
    </row>
    <row r="128" spans="1:4" x14ac:dyDescent="0.25">
      <c r="A128" s="26" t="str">
        <f t="shared" si="1"/>
        <v>LondonVulva</v>
      </c>
      <c r="B128" s="105" t="s">
        <v>116</v>
      </c>
      <c r="C128" s="105" t="s">
        <v>57</v>
      </c>
      <c r="D128" s="105">
        <v>717</v>
      </c>
    </row>
    <row r="129" spans="1:4" x14ac:dyDescent="0.25">
      <c r="A129" s="26" t="str">
        <f t="shared" si="1"/>
        <v>London Total</v>
      </c>
      <c r="B129" s="105" t="s">
        <v>120</v>
      </c>
      <c r="C129" s="105" t="s">
        <v>80</v>
      </c>
      <c r="D129" s="105">
        <v>267982</v>
      </c>
    </row>
    <row r="130" spans="1:4" x14ac:dyDescent="0.25">
      <c r="A130" s="26" t="str">
        <f t="shared" si="1"/>
        <v>North EastBladder</v>
      </c>
      <c r="B130" s="105" t="s">
        <v>164</v>
      </c>
      <c r="C130" s="105" t="s">
        <v>14</v>
      </c>
      <c r="D130" s="105">
        <v>3932</v>
      </c>
    </row>
    <row r="131" spans="1:4" x14ac:dyDescent="0.25">
      <c r="A131" s="26" t="str">
        <f t="shared" si="1"/>
        <v>North EastBladder (in situ)</v>
      </c>
      <c r="B131" s="105" t="s">
        <v>164</v>
      </c>
      <c r="C131" s="105" t="s">
        <v>176</v>
      </c>
      <c r="D131" s="105">
        <v>993</v>
      </c>
    </row>
    <row r="132" spans="1:4" x14ac:dyDescent="0.25">
      <c r="A132" s="26" t="str">
        <f t="shared" si="1"/>
        <v>North EastBrain</v>
      </c>
      <c r="B132" s="105" t="s">
        <v>164</v>
      </c>
      <c r="C132" s="105" t="s">
        <v>15</v>
      </c>
      <c r="D132" s="105">
        <v>1896</v>
      </c>
    </row>
    <row r="133" spans="1:4" x14ac:dyDescent="0.25">
      <c r="A133" s="26" t="str">
        <f t="shared" ref="A133:A196" si="2">CONCATENATE(B133,C133)</f>
        <v>North EastBreast</v>
      </c>
      <c r="B133" s="105" t="s">
        <v>164</v>
      </c>
      <c r="C133" s="105" t="s">
        <v>18</v>
      </c>
      <c r="D133" s="105">
        <v>16573</v>
      </c>
    </row>
    <row r="134" spans="1:4" x14ac:dyDescent="0.25">
      <c r="A134" s="26" t="str">
        <f t="shared" si="2"/>
        <v>North EastBreast (in-situ)</v>
      </c>
      <c r="B134" s="105" t="s">
        <v>164</v>
      </c>
      <c r="C134" s="105" t="s">
        <v>19</v>
      </c>
      <c r="D134" s="105">
        <v>1975</v>
      </c>
    </row>
    <row r="135" spans="1:4" x14ac:dyDescent="0.25">
      <c r="A135" s="26" t="str">
        <f t="shared" si="2"/>
        <v>North EastCancer of Unknown Primary</v>
      </c>
      <c r="B135" s="105" t="s">
        <v>164</v>
      </c>
      <c r="C135" s="105" t="s">
        <v>20</v>
      </c>
      <c r="D135" s="105">
        <v>4278</v>
      </c>
    </row>
    <row r="136" spans="1:4" x14ac:dyDescent="0.25">
      <c r="A136" s="26" t="str">
        <f t="shared" si="2"/>
        <v>North EastCervix</v>
      </c>
      <c r="B136" s="105" t="s">
        <v>164</v>
      </c>
      <c r="C136" s="105" t="s">
        <v>21</v>
      </c>
      <c r="D136" s="105">
        <v>1242</v>
      </c>
    </row>
    <row r="137" spans="1:4" x14ac:dyDescent="0.25">
      <c r="A137" s="26" t="str">
        <f t="shared" si="2"/>
        <v>North EastCervix (in-situ)</v>
      </c>
      <c r="B137" s="105" t="s">
        <v>164</v>
      </c>
      <c r="C137" s="105" t="s">
        <v>22</v>
      </c>
      <c r="D137" s="105">
        <v>13408</v>
      </c>
    </row>
    <row r="138" spans="1:4" x14ac:dyDescent="0.25">
      <c r="A138" s="26" t="str">
        <f t="shared" si="2"/>
        <v>North EastColorectal</v>
      </c>
      <c r="B138" s="105" t="s">
        <v>164</v>
      </c>
      <c r="C138" s="105" t="s">
        <v>23</v>
      </c>
      <c r="D138" s="105">
        <v>14940</v>
      </c>
    </row>
    <row r="139" spans="1:4" x14ac:dyDescent="0.25">
      <c r="A139" s="26" t="str">
        <f t="shared" si="2"/>
        <v>North EastHead and neck - Larynx</v>
      </c>
      <c r="B139" s="105" t="s">
        <v>164</v>
      </c>
      <c r="C139" s="105" t="s">
        <v>177</v>
      </c>
      <c r="D139" s="105">
        <v>1003</v>
      </c>
    </row>
    <row r="140" spans="1:4" x14ac:dyDescent="0.25">
      <c r="A140" s="26" t="str">
        <f t="shared" si="2"/>
        <v>North EastHead and Neck - non specific</v>
      </c>
      <c r="B140" s="105" t="s">
        <v>164</v>
      </c>
      <c r="C140" s="105" t="s">
        <v>27</v>
      </c>
      <c r="D140" s="105">
        <v>309</v>
      </c>
    </row>
    <row r="141" spans="1:4" x14ac:dyDescent="0.25">
      <c r="A141" s="26" t="str">
        <f t="shared" si="2"/>
        <v>North EastHead and neck - Oral cavity</v>
      </c>
      <c r="B141" s="105" t="s">
        <v>164</v>
      </c>
      <c r="C141" s="105" t="s">
        <v>24</v>
      </c>
      <c r="D141" s="105">
        <v>1037</v>
      </c>
    </row>
    <row r="142" spans="1:4" x14ac:dyDescent="0.25">
      <c r="A142" s="26" t="str">
        <f t="shared" si="2"/>
        <v>North EastHead and neck - Oropharynx</v>
      </c>
      <c r="B142" s="105" t="s">
        <v>164</v>
      </c>
      <c r="C142" s="105" t="s">
        <v>25</v>
      </c>
      <c r="D142" s="105">
        <v>833</v>
      </c>
    </row>
    <row r="143" spans="1:4" x14ac:dyDescent="0.25">
      <c r="A143" s="26" t="str">
        <f t="shared" si="2"/>
        <v>North EastHead and neck - Other (excl. oral cavity, oropharynx, larynx &amp; thyroid)</v>
      </c>
      <c r="B143" s="105" t="s">
        <v>164</v>
      </c>
      <c r="C143" s="105" t="s">
        <v>28</v>
      </c>
      <c r="D143" s="105">
        <v>703</v>
      </c>
    </row>
    <row r="144" spans="1:4" x14ac:dyDescent="0.25">
      <c r="A144" s="26" t="str">
        <f t="shared" si="2"/>
        <v>North EastHead and neck - Thyroid</v>
      </c>
      <c r="B144" s="105" t="s">
        <v>164</v>
      </c>
      <c r="C144" s="105" t="s">
        <v>178</v>
      </c>
      <c r="D144" s="105">
        <v>1001</v>
      </c>
    </row>
    <row r="145" spans="1:4" x14ac:dyDescent="0.25">
      <c r="A145" s="26" t="str">
        <f t="shared" si="2"/>
        <v>North EastHodgkin lymphoma</v>
      </c>
      <c r="B145" s="105" t="s">
        <v>164</v>
      </c>
      <c r="C145" s="105" t="s">
        <v>29</v>
      </c>
      <c r="D145" s="105">
        <v>546</v>
      </c>
    </row>
    <row r="146" spans="1:4" x14ac:dyDescent="0.25">
      <c r="A146" s="26" t="str">
        <f t="shared" si="2"/>
        <v>North EastKidney</v>
      </c>
      <c r="B146" s="105" t="s">
        <v>164</v>
      </c>
      <c r="C146" s="105" t="s">
        <v>31</v>
      </c>
      <c r="D146" s="105">
        <v>3293</v>
      </c>
    </row>
    <row r="147" spans="1:4" x14ac:dyDescent="0.25">
      <c r="A147" s="26" t="str">
        <f t="shared" si="2"/>
        <v>North EastLeukaemia: acute myeloid</v>
      </c>
      <c r="B147" s="105" t="s">
        <v>164</v>
      </c>
      <c r="C147" s="105" t="s">
        <v>33</v>
      </c>
      <c r="D147" s="105">
        <v>998</v>
      </c>
    </row>
    <row r="148" spans="1:4" x14ac:dyDescent="0.25">
      <c r="A148" s="26" t="str">
        <f t="shared" si="2"/>
        <v>North EastLeukaemia: chronic lymphocytic</v>
      </c>
      <c r="B148" s="105" t="s">
        <v>164</v>
      </c>
      <c r="C148" s="105" t="s">
        <v>34</v>
      </c>
      <c r="D148" s="105">
        <v>999</v>
      </c>
    </row>
    <row r="149" spans="1:4" x14ac:dyDescent="0.25">
      <c r="A149" s="26" t="str">
        <f t="shared" si="2"/>
        <v>North EastLeukaemia: other (all excluding AML and CLL)</v>
      </c>
      <c r="B149" s="105" t="s">
        <v>164</v>
      </c>
      <c r="C149" s="105" t="s">
        <v>35</v>
      </c>
      <c r="D149" s="105">
        <v>453</v>
      </c>
    </row>
    <row r="150" spans="1:4" x14ac:dyDescent="0.25">
      <c r="A150" s="26" t="str">
        <f t="shared" si="2"/>
        <v>North EastLiver</v>
      </c>
      <c r="B150" s="105" t="s">
        <v>164</v>
      </c>
      <c r="C150" s="105" t="s">
        <v>179</v>
      </c>
      <c r="D150" s="105">
        <v>1784</v>
      </c>
    </row>
    <row r="151" spans="1:4" x14ac:dyDescent="0.25">
      <c r="A151" s="26" t="str">
        <f t="shared" si="2"/>
        <v>North EastLung</v>
      </c>
      <c r="B151" s="105" t="s">
        <v>164</v>
      </c>
      <c r="C151" s="105" t="s">
        <v>37</v>
      </c>
      <c r="D151" s="105">
        <v>20888</v>
      </c>
    </row>
    <row r="152" spans="1:4" x14ac:dyDescent="0.25">
      <c r="A152" s="26" t="str">
        <f t="shared" si="2"/>
        <v>North EastMelanoma</v>
      </c>
      <c r="B152" s="105" t="s">
        <v>164</v>
      </c>
      <c r="C152" s="105" t="s">
        <v>38</v>
      </c>
      <c r="D152" s="105">
        <v>3802</v>
      </c>
    </row>
    <row r="153" spans="1:4" x14ac:dyDescent="0.25">
      <c r="A153" s="26" t="str">
        <f t="shared" si="2"/>
        <v>North EastMeninges</v>
      </c>
      <c r="B153" s="105" t="s">
        <v>164</v>
      </c>
      <c r="C153" s="105" t="s">
        <v>16</v>
      </c>
      <c r="D153" s="105">
        <v>728</v>
      </c>
    </row>
    <row r="154" spans="1:4" x14ac:dyDescent="0.25">
      <c r="A154" s="26" t="str">
        <f t="shared" si="2"/>
        <v>North EastMesothelioma</v>
      </c>
      <c r="B154" s="105" t="s">
        <v>164</v>
      </c>
      <c r="C154" s="105" t="s">
        <v>39</v>
      </c>
      <c r="D154" s="105">
        <v>1277</v>
      </c>
    </row>
    <row r="155" spans="1:4" x14ac:dyDescent="0.25">
      <c r="A155" s="26" t="str">
        <f t="shared" si="2"/>
        <v>North EastMultiple myeloma</v>
      </c>
      <c r="B155" s="105" t="s">
        <v>164</v>
      </c>
      <c r="C155" s="105" t="s">
        <v>40</v>
      </c>
      <c r="D155" s="105">
        <v>1510</v>
      </c>
    </row>
    <row r="156" spans="1:4" x14ac:dyDescent="0.25">
      <c r="A156" s="26" t="str">
        <f t="shared" si="2"/>
        <v>North EastNon-Hodgkin lymphoma</v>
      </c>
      <c r="B156" s="105" t="s">
        <v>164</v>
      </c>
      <c r="C156" s="105" t="s">
        <v>30</v>
      </c>
      <c r="D156" s="105">
        <v>4019</v>
      </c>
    </row>
    <row r="157" spans="1:4" x14ac:dyDescent="0.25">
      <c r="A157" s="26" t="str">
        <f t="shared" si="2"/>
        <v>North EastOesophagus</v>
      </c>
      <c r="B157" s="105" t="s">
        <v>164</v>
      </c>
      <c r="C157" s="105" t="s">
        <v>41</v>
      </c>
      <c r="D157" s="105">
        <v>2869</v>
      </c>
    </row>
    <row r="158" spans="1:4" x14ac:dyDescent="0.25">
      <c r="A158" s="26" t="str">
        <f t="shared" si="2"/>
        <v>North EastOther and unspecified urinary</v>
      </c>
      <c r="B158" s="105" t="s">
        <v>164</v>
      </c>
      <c r="C158" s="105" t="s">
        <v>32</v>
      </c>
      <c r="D158" s="105">
        <v>659</v>
      </c>
    </row>
    <row r="159" spans="1:4" x14ac:dyDescent="0.25">
      <c r="A159" s="26" t="str">
        <f t="shared" si="2"/>
        <v>North EastOther CNS and intracranial tumours</v>
      </c>
      <c r="B159" s="105" t="s">
        <v>164</v>
      </c>
      <c r="C159" s="105" t="s">
        <v>17</v>
      </c>
      <c r="D159" s="105">
        <v>575</v>
      </c>
    </row>
    <row r="160" spans="1:4" x14ac:dyDescent="0.25">
      <c r="A160" s="26" t="str">
        <f t="shared" si="2"/>
        <v>North EastOther haematological malignancies</v>
      </c>
      <c r="B160" s="105" t="s">
        <v>164</v>
      </c>
      <c r="C160" s="105" t="s">
        <v>36</v>
      </c>
      <c r="D160" s="105">
        <v>386</v>
      </c>
    </row>
    <row r="161" spans="1:4" x14ac:dyDescent="0.25">
      <c r="A161" s="26" t="str">
        <f t="shared" si="2"/>
        <v>North EastOther malignant neoplasms</v>
      </c>
      <c r="B161" s="105" t="s">
        <v>164</v>
      </c>
      <c r="C161" s="105" t="s">
        <v>42</v>
      </c>
      <c r="D161" s="105">
        <v>2604</v>
      </c>
    </row>
    <row r="162" spans="1:4" x14ac:dyDescent="0.25">
      <c r="A162" s="26" t="str">
        <f t="shared" si="2"/>
        <v>North EastOvary</v>
      </c>
      <c r="B162" s="105" t="s">
        <v>164</v>
      </c>
      <c r="C162" s="105" t="s">
        <v>43</v>
      </c>
      <c r="D162" s="105">
        <v>2363</v>
      </c>
    </row>
    <row r="163" spans="1:4" x14ac:dyDescent="0.25">
      <c r="A163" s="26" t="str">
        <f t="shared" si="2"/>
        <v>North EastPancreas</v>
      </c>
      <c r="B163" s="105" t="s">
        <v>164</v>
      </c>
      <c r="C163" s="105" t="s">
        <v>44</v>
      </c>
      <c r="D163" s="105">
        <v>3057</v>
      </c>
    </row>
    <row r="164" spans="1:4" x14ac:dyDescent="0.25">
      <c r="A164" s="26" t="str">
        <f t="shared" si="2"/>
        <v>North EastProstate</v>
      </c>
      <c r="B164" s="105" t="s">
        <v>164</v>
      </c>
      <c r="C164" s="105" t="s">
        <v>45</v>
      </c>
      <c r="D164" s="105">
        <v>12294</v>
      </c>
    </row>
    <row r="165" spans="1:4" x14ac:dyDescent="0.25">
      <c r="A165" s="26" t="str">
        <f t="shared" si="2"/>
        <v>North EastSarcoma: Bone</v>
      </c>
      <c r="B165" s="105" t="s">
        <v>164</v>
      </c>
      <c r="C165" s="105" t="s">
        <v>47</v>
      </c>
      <c r="D165" s="105">
        <v>173</v>
      </c>
    </row>
    <row r="166" spans="1:4" x14ac:dyDescent="0.25">
      <c r="A166" s="26" t="str">
        <f t="shared" si="2"/>
        <v>North EastSarcoma: connective and soft tissue</v>
      </c>
      <c r="B166" s="105" t="s">
        <v>164</v>
      </c>
      <c r="C166" s="105" t="s">
        <v>49</v>
      </c>
      <c r="D166" s="105">
        <v>935</v>
      </c>
    </row>
    <row r="167" spans="1:4" x14ac:dyDescent="0.25">
      <c r="A167" s="26" t="str">
        <f t="shared" si="2"/>
        <v>North EastStomach</v>
      </c>
      <c r="B167" s="105" t="s">
        <v>164</v>
      </c>
      <c r="C167" s="105" t="s">
        <v>51</v>
      </c>
      <c r="D167" s="105">
        <v>3323</v>
      </c>
    </row>
    <row r="168" spans="1:4" x14ac:dyDescent="0.25">
      <c r="A168" s="26" t="str">
        <f t="shared" si="2"/>
        <v>North EastTestis</v>
      </c>
      <c r="B168" s="105" t="s">
        <v>164</v>
      </c>
      <c r="C168" s="105" t="s">
        <v>53</v>
      </c>
      <c r="D168" s="105">
        <v>717</v>
      </c>
    </row>
    <row r="169" spans="1:4" x14ac:dyDescent="0.25">
      <c r="A169" s="26" t="str">
        <f t="shared" si="2"/>
        <v>North EastUterus</v>
      </c>
      <c r="B169" s="105" t="s">
        <v>164</v>
      </c>
      <c r="C169" s="105" t="s">
        <v>55</v>
      </c>
      <c r="D169" s="105">
        <v>2546</v>
      </c>
    </row>
    <row r="170" spans="1:4" x14ac:dyDescent="0.25">
      <c r="A170" s="26" t="str">
        <f t="shared" si="2"/>
        <v>North EastVulva</v>
      </c>
      <c r="B170" s="105" t="s">
        <v>164</v>
      </c>
      <c r="C170" s="105" t="s">
        <v>57</v>
      </c>
      <c r="D170" s="105">
        <v>442</v>
      </c>
    </row>
    <row r="171" spans="1:4" x14ac:dyDescent="0.25">
      <c r="A171" s="26" t="str">
        <f t="shared" si="2"/>
        <v>North East Total</v>
      </c>
      <c r="B171" s="105" t="s">
        <v>165</v>
      </c>
      <c r="C171" s="105" t="s">
        <v>80</v>
      </c>
      <c r="D171" s="105">
        <v>137363</v>
      </c>
    </row>
    <row r="172" spans="1:4" x14ac:dyDescent="0.25">
      <c r="A172" s="26" t="str">
        <f t="shared" si="2"/>
        <v>North WestBladder</v>
      </c>
      <c r="B172" s="105" t="s">
        <v>166</v>
      </c>
      <c r="C172" s="105" t="s">
        <v>14</v>
      </c>
      <c r="D172" s="105">
        <v>10453</v>
      </c>
    </row>
    <row r="173" spans="1:4" x14ac:dyDescent="0.25">
      <c r="A173" s="26" t="str">
        <f t="shared" si="2"/>
        <v>North WestBladder (in situ)</v>
      </c>
      <c r="B173" s="105" t="s">
        <v>166</v>
      </c>
      <c r="C173" s="105" t="s">
        <v>176</v>
      </c>
      <c r="D173" s="105">
        <v>3437</v>
      </c>
    </row>
    <row r="174" spans="1:4" x14ac:dyDescent="0.25">
      <c r="A174" s="26" t="str">
        <f t="shared" si="2"/>
        <v>North WestBrain</v>
      </c>
      <c r="B174" s="105" t="s">
        <v>166</v>
      </c>
      <c r="C174" s="105" t="s">
        <v>15</v>
      </c>
      <c r="D174" s="105">
        <v>4867</v>
      </c>
    </row>
    <row r="175" spans="1:4" x14ac:dyDescent="0.25">
      <c r="A175" s="26" t="str">
        <f t="shared" si="2"/>
        <v>North WestBreast</v>
      </c>
      <c r="B175" s="105" t="s">
        <v>166</v>
      </c>
      <c r="C175" s="105" t="s">
        <v>18</v>
      </c>
      <c r="D175" s="105">
        <v>44041</v>
      </c>
    </row>
    <row r="176" spans="1:4" x14ac:dyDescent="0.25">
      <c r="A176" s="26" t="str">
        <f t="shared" si="2"/>
        <v>North WestBreast (in-situ)</v>
      </c>
      <c r="B176" s="105" t="s">
        <v>166</v>
      </c>
      <c r="C176" s="105" t="s">
        <v>19</v>
      </c>
      <c r="D176" s="105">
        <v>4709</v>
      </c>
    </row>
    <row r="177" spans="1:4" x14ac:dyDescent="0.25">
      <c r="A177" s="26" t="str">
        <f t="shared" si="2"/>
        <v>North WestCancer of Unknown Primary</v>
      </c>
      <c r="B177" s="105" t="s">
        <v>166</v>
      </c>
      <c r="C177" s="105" t="s">
        <v>20</v>
      </c>
      <c r="D177" s="105">
        <v>8575</v>
      </c>
    </row>
    <row r="178" spans="1:4" x14ac:dyDescent="0.25">
      <c r="A178" s="26" t="str">
        <f t="shared" si="2"/>
        <v>North WestCervix</v>
      </c>
      <c r="B178" s="105" t="s">
        <v>166</v>
      </c>
      <c r="C178" s="105" t="s">
        <v>21</v>
      </c>
      <c r="D178" s="105">
        <v>2954</v>
      </c>
    </row>
    <row r="179" spans="1:4" x14ac:dyDescent="0.25">
      <c r="A179" s="26" t="str">
        <f t="shared" si="2"/>
        <v>North WestCervix (in-situ)</v>
      </c>
      <c r="B179" s="105" t="s">
        <v>166</v>
      </c>
      <c r="C179" s="105" t="s">
        <v>22</v>
      </c>
      <c r="D179" s="105">
        <v>18173</v>
      </c>
    </row>
    <row r="180" spans="1:4" x14ac:dyDescent="0.25">
      <c r="A180" s="26" t="str">
        <f t="shared" si="2"/>
        <v>North WestColorectal</v>
      </c>
      <c r="B180" s="105" t="s">
        <v>166</v>
      </c>
      <c r="C180" s="105" t="s">
        <v>23</v>
      </c>
      <c r="D180" s="105">
        <v>36697</v>
      </c>
    </row>
    <row r="181" spans="1:4" x14ac:dyDescent="0.25">
      <c r="A181" s="26" t="str">
        <f t="shared" si="2"/>
        <v>North WestHead and neck - Larynx</v>
      </c>
      <c r="B181" s="105" t="s">
        <v>166</v>
      </c>
      <c r="C181" s="105" t="s">
        <v>177</v>
      </c>
      <c r="D181" s="105">
        <v>2464</v>
      </c>
    </row>
    <row r="182" spans="1:4" x14ac:dyDescent="0.25">
      <c r="A182" s="26" t="str">
        <f t="shared" si="2"/>
        <v>North WestHead and Neck - non specific</v>
      </c>
      <c r="B182" s="105" t="s">
        <v>166</v>
      </c>
      <c r="C182" s="105" t="s">
        <v>27</v>
      </c>
      <c r="D182" s="105">
        <v>646</v>
      </c>
    </row>
    <row r="183" spans="1:4" x14ac:dyDescent="0.25">
      <c r="A183" s="26" t="str">
        <f t="shared" si="2"/>
        <v>North WestHead and neck - Oral cavity</v>
      </c>
      <c r="B183" s="105" t="s">
        <v>166</v>
      </c>
      <c r="C183" s="105" t="s">
        <v>24</v>
      </c>
      <c r="D183" s="105">
        <v>2859</v>
      </c>
    </row>
    <row r="184" spans="1:4" x14ac:dyDescent="0.25">
      <c r="A184" s="26" t="str">
        <f t="shared" si="2"/>
        <v>North WestHead and neck - Oropharynx</v>
      </c>
      <c r="B184" s="105" t="s">
        <v>166</v>
      </c>
      <c r="C184" s="105" t="s">
        <v>25</v>
      </c>
      <c r="D184" s="105">
        <v>2216</v>
      </c>
    </row>
    <row r="185" spans="1:4" x14ac:dyDescent="0.25">
      <c r="A185" s="26" t="str">
        <f t="shared" si="2"/>
        <v>North WestHead and neck - Other (excl. oral cavity, oropharynx, larynx &amp; thyroid)</v>
      </c>
      <c r="B185" s="105" t="s">
        <v>166</v>
      </c>
      <c r="C185" s="105" t="s">
        <v>28</v>
      </c>
      <c r="D185" s="105">
        <v>1971</v>
      </c>
    </row>
    <row r="186" spans="1:4" x14ac:dyDescent="0.25">
      <c r="A186" s="26" t="str">
        <f t="shared" si="2"/>
        <v>North WestHead and neck - Thyroid</v>
      </c>
      <c r="B186" s="105" t="s">
        <v>166</v>
      </c>
      <c r="C186" s="105" t="s">
        <v>178</v>
      </c>
      <c r="D186" s="105">
        <v>2544</v>
      </c>
    </row>
    <row r="187" spans="1:4" x14ac:dyDescent="0.25">
      <c r="A187" s="26" t="str">
        <f t="shared" si="2"/>
        <v>North WestHodgkin lymphoma</v>
      </c>
      <c r="B187" s="105" t="s">
        <v>166</v>
      </c>
      <c r="C187" s="105" t="s">
        <v>29</v>
      </c>
      <c r="D187" s="105">
        <v>1557</v>
      </c>
    </row>
    <row r="188" spans="1:4" x14ac:dyDescent="0.25">
      <c r="A188" s="26" t="str">
        <f t="shared" si="2"/>
        <v>North WestKidney</v>
      </c>
      <c r="B188" s="105" t="s">
        <v>166</v>
      </c>
      <c r="C188" s="105" t="s">
        <v>31</v>
      </c>
      <c r="D188" s="105">
        <v>7508</v>
      </c>
    </row>
    <row r="189" spans="1:4" x14ac:dyDescent="0.25">
      <c r="A189" s="26" t="str">
        <f t="shared" si="2"/>
        <v>North WestLeukaemia: acute myeloid</v>
      </c>
      <c r="B189" s="105" t="s">
        <v>166</v>
      </c>
      <c r="C189" s="105" t="s">
        <v>33</v>
      </c>
      <c r="D189" s="105">
        <v>2436</v>
      </c>
    </row>
    <row r="190" spans="1:4" x14ac:dyDescent="0.25">
      <c r="A190" s="26" t="str">
        <f t="shared" si="2"/>
        <v>North WestLeukaemia: chronic lymphocytic</v>
      </c>
      <c r="B190" s="105" t="s">
        <v>166</v>
      </c>
      <c r="C190" s="105" t="s">
        <v>34</v>
      </c>
      <c r="D190" s="105">
        <v>2861</v>
      </c>
    </row>
    <row r="191" spans="1:4" x14ac:dyDescent="0.25">
      <c r="A191" s="26" t="str">
        <f t="shared" si="2"/>
        <v>North WestLeukaemia: other (all excluding AML and CLL)</v>
      </c>
      <c r="B191" s="105" t="s">
        <v>166</v>
      </c>
      <c r="C191" s="105" t="s">
        <v>35</v>
      </c>
      <c r="D191" s="105">
        <v>1203</v>
      </c>
    </row>
    <row r="192" spans="1:4" x14ac:dyDescent="0.25">
      <c r="A192" s="26" t="str">
        <f t="shared" si="2"/>
        <v>North WestLiver</v>
      </c>
      <c r="B192" s="105" t="s">
        <v>166</v>
      </c>
      <c r="C192" s="105" t="s">
        <v>179</v>
      </c>
      <c r="D192" s="105">
        <v>4425</v>
      </c>
    </row>
    <row r="193" spans="1:4" x14ac:dyDescent="0.25">
      <c r="A193" s="26" t="str">
        <f t="shared" si="2"/>
        <v>North WestLung</v>
      </c>
      <c r="B193" s="105" t="s">
        <v>166</v>
      </c>
      <c r="C193" s="105" t="s">
        <v>37</v>
      </c>
      <c r="D193" s="105">
        <v>45913</v>
      </c>
    </row>
    <row r="194" spans="1:4" x14ac:dyDescent="0.25">
      <c r="A194" s="26" t="str">
        <f t="shared" si="2"/>
        <v>North WestMelanoma</v>
      </c>
      <c r="B194" s="105" t="s">
        <v>166</v>
      </c>
      <c r="C194" s="105" t="s">
        <v>38</v>
      </c>
      <c r="D194" s="105">
        <v>11349</v>
      </c>
    </row>
    <row r="195" spans="1:4" x14ac:dyDescent="0.25">
      <c r="A195" s="26" t="str">
        <f t="shared" si="2"/>
        <v>North WestMeninges</v>
      </c>
      <c r="B195" s="105" t="s">
        <v>166</v>
      </c>
      <c r="C195" s="105" t="s">
        <v>16</v>
      </c>
      <c r="D195" s="105">
        <v>1558</v>
      </c>
    </row>
    <row r="196" spans="1:4" x14ac:dyDescent="0.25">
      <c r="A196" s="26" t="str">
        <f t="shared" si="2"/>
        <v>North WestMesothelioma</v>
      </c>
      <c r="B196" s="105" t="s">
        <v>166</v>
      </c>
      <c r="C196" s="105" t="s">
        <v>39</v>
      </c>
      <c r="D196" s="105">
        <v>2303</v>
      </c>
    </row>
    <row r="197" spans="1:4" x14ac:dyDescent="0.25">
      <c r="A197" s="26" t="str">
        <f t="shared" ref="A197:A260" si="3">CONCATENATE(B197,C197)</f>
        <v>North WestMultiple myeloma</v>
      </c>
      <c r="B197" s="105" t="s">
        <v>166</v>
      </c>
      <c r="C197" s="105" t="s">
        <v>40</v>
      </c>
      <c r="D197" s="105">
        <v>3853</v>
      </c>
    </row>
    <row r="198" spans="1:4" x14ac:dyDescent="0.25">
      <c r="A198" s="26" t="str">
        <f t="shared" si="3"/>
        <v>North WestNon-Hodgkin lymphoma</v>
      </c>
      <c r="B198" s="105" t="s">
        <v>166</v>
      </c>
      <c r="C198" s="105" t="s">
        <v>30</v>
      </c>
      <c r="D198" s="105">
        <v>8733</v>
      </c>
    </row>
    <row r="199" spans="1:4" x14ac:dyDescent="0.25">
      <c r="A199" s="26" t="str">
        <f t="shared" si="3"/>
        <v>North WestOesophagus</v>
      </c>
      <c r="B199" s="105" t="s">
        <v>166</v>
      </c>
      <c r="C199" s="105" t="s">
        <v>41</v>
      </c>
      <c r="D199" s="105">
        <v>8953</v>
      </c>
    </row>
    <row r="200" spans="1:4" x14ac:dyDescent="0.25">
      <c r="A200" s="26" t="str">
        <f t="shared" si="3"/>
        <v>North WestOther and unspecified urinary</v>
      </c>
      <c r="B200" s="105" t="s">
        <v>166</v>
      </c>
      <c r="C200" s="105" t="s">
        <v>32</v>
      </c>
      <c r="D200" s="105">
        <v>1262</v>
      </c>
    </row>
    <row r="201" spans="1:4" x14ac:dyDescent="0.25">
      <c r="A201" s="26" t="str">
        <f t="shared" si="3"/>
        <v>North WestOther CNS and intracranial tumours</v>
      </c>
      <c r="B201" s="105" t="s">
        <v>166</v>
      </c>
      <c r="C201" s="105" t="s">
        <v>17</v>
      </c>
      <c r="D201" s="105">
        <v>1431</v>
      </c>
    </row>
    <row r="202" spans="1:4" x14ac:dyDescent="0.25">
      <c r="A202" s="26" t="str">
        <f t="shared" si="3"/>
        <v>North WestOther haematological malignancies</v>
      </c>
      <c r="B202" s="105" t="s">
        <v>166</v>
      </c>
      <c r="C202" s="105" t="s">
        <v>36</v>
      </c>
      <c r="D202" s="105">
        <v>1279</v>
      </c>
    </row>
    <row r="203" spans="1:4" x14ac:dyDescent="0.25">
      <c r="A203" s="26" t="str">
        <f t="shared" si="3"/>
        <v>North WestOther malignant neoplasms</v>
      </c>
      <c r="B203" s="105" t="s">
        <v>166</v>
      </c>
      <c r="C203" s="105" t="s">
        <v>42</v>
      </c>
      <c r="D203" s="105">
        <v>6966</v>
      </c>
    </row>
    <row r="204" spans="1:4" x14ac:dyDescent="0.25">
      <c r="A204" s="26" t="str">
        <f t="shared" si="3"/>
        <v>North WestOvary</v>
      </c>
      <c r="B204" s="105" t="s">
        <v>166</v>
      </c>
      <c r="C204" s="105" t="s">
        <v>43</v>
      </c>
      <c r="D204" s="105">
        <v>6614</v>
      </c>
    </row>
    <row r="205" spans="1:4" x14ac:dyDescent="0.25">
      <c r="A205" s="26" t="str">
        <f t="shared" si="3"/>
        <v>North WestPancreas</v>
      </c>
      <c r="B205" s="105" t="s">
        <v>166</v>
      </c>
      <c r="C205" s="105" t="s">
        <v>44</v>
      </c>
      <c r="D205" s="105">
        <v>7503</v>
      </c>
    </row>
    <row r="206" spans="1:4" x14ac:dyDescent="0.25">
      <c r="A206" s="26" t="str">
        <f t="shared" si="3"/>
        <v>North WestProstate</v>
      </c>
      <c r="B206" s="105" t="s">
        <v>166</v>
      </c>
      <c r="C206" s="105" t="s">
        <v>45</v>
      </c>
      <c r="D206" s="105">
        <v>35807</v>
      </c>
    </row>
    <row r="207" spans="1:4" x14ac:dyDescent="0.25">
      <c r="A207" s="26" t="str">
        <f t="shared" si="3"/>
        <v>North WestSarcoma: Bone</v>
      </c>
      <c r="B207" s="105" t="s">
        <v>166</v>
      </c>
      <c r="C207" s="105" t="s">
        <v>47</v>
      </c>
      <c r="D207" s="105">
        <v>469</v>
      </c>
    </row>
    <row r="208" spans="1:4" x14ac:dyDescent="0.25">
      <c r="A208" s="26" t="str">
        <f t="shared" si="3"/>
        <v>North WestSarcoma: connective and soft tissue</v>
      </c>
      <c r="B208" s="105" t="s">
        <v>166</v>
      </c>
      <c r="C208" s="105" t="s">
        <v>49</v>
      </c>
      <c r="D208" s="105">
        <v>2000</v>
      </c>
    </row>
    <row r="209" spans="1:4" x14ac:dyDescent="0.25">
      <c r="A209" s="26" t="str">
        <f t="shared" si="3"/>
        <v>North WestStomach</v>
      </c>
      <c r="B209" s="105" t="s">
        <v>166</v>
      </c>
      <c r="C209" s="105" t="s">
        <v>51</v>
      </c>
      <c r="D209" s="105">
        <v>7375</v>
      </c>
    </row>
    <row r="210" spans="1:4" x14ac:dyDescent="0.25">
      <c r="A210" s="26" t="str">
        <f t="shared" si="3"/>
        <v>North WestTestis</v>
      </c>
      <c r="B210" s="105" t="s">
        <v>166</v>
      </c>
      <c r="C210" s="105" t="s">
        <v>53</v>
      </c>
      <c r="D210" s="105">
        <v>1974</v>
      </c>
    </row>
    <row r="211" spans="1:4" x14ac:dyDescent="0.25">
      <c r="A211" s="26" t="str">
        <f t="shared" si="3"/>
        <v>North WestUterus</v>
      </c>
      <c r="B211" s="105" t="s">
        <v>166</v>
      </c>
      <c r="C211" s="105" t="s">
        <v>55</v>
      </c>
      <c r="D211" s="105">
        <v>7034</v>
      </c>
    </row>
    <row r="212" spans="1:4" x14ac:dyDescent="0.25">
      <c r="A212" s="26" t="str">
        <f t="shared" si="3"/>
        <v>North WestVulva</v>
      </c>
      <c r="B212" s="105" t="s">
        <v>166</v>
      </c>
      <c r="C212" s="105" t="s">
        <v>57</v>
      </c>
      <c r="D212" s="105">
        <v>1173</v>
      </c>
    </row>
    <row r="213" spans="1:4" x14ac:dyDescent="0.25">
      <c r="A213" s="26" t="str">
        <f t="shared" si="3"/>
        <v>North West Total</v>
      </c>
      <c r="B213" s="105" t="s">
        <v>167</v>
      </c>
      <c r="C213" s="105" t="s">
        <v>80</v>
      </c>
      <c r="D213" s="105">
        <v>330145</v>
      </c>
    </row>
    <row r="214" spans="1:4" x14ac:dyDescent="0.25">
      <c r="A214" s="26" t="str">
        <f t="shared" si="3"/>
        <v>South EastBladder</v>
      </c>
      <c r="B214" s="105" t="s">
        <v>168</v>
      </c>
      <c r="C214" s="105" t="s">
        <v>14</v>
      </c>
      <c r="D214" s="105">
        <v>11500</v>
      </c>
    </row>
    <row r="215" spans="1:4" x14ac:dyDescent="0.25">
      <c r="A215" s="26" t="str">
        <f t="shared" si="3"/>
        <v>South EastBladder (in situ)</v>
      </c>
      <c r="B215" s="105" t="s">
        <v>168</v>
      </c>
      <c r="C215" s="105" t="s">
        <v>176</v>
      </c>
      <c r="D215" s="105">
        <v>6098</v>
      </c>
    </row>
    <row r="216" spans="1:4" x14ac:dyDescent="0.25">
      <c r="A216" s="26" t="str">
        <f t="shared" si="3"/>
        <v>South EastBrain</v>
      </c>
      <c r="B216" s="105" t="s">
        <v>168</v>
      </c>
      <c r="C216" s="105" t="s">
        <v>15</v>
      </c>
      <c r="D216" s="105">
        <v>6197</v>
      </c>
    </row>
    <row r="217" spans="1:4" x14ac:dyDescent="0.25">
      <c r="A217" s="26" t="str">
        <f t="shared" si="3"/>
        <v>South EastBreast</v>
      </c>
      <c r="B217" s="105" t="s">
        <v>168</v>
      </c>
      <c r="C217" s="105" t="s">
        <v>18</v>
      </c>
      <c r="D217" s="105">
        <v>57014</v>
      </c>
    </row>
    <row r="218" spans="1:4" x14ac:dyDescent="0.25">
      <c r="A218" s="26" t="str">
        <f t="shared" si="3"/>
        <v>South EastBreast (in-situ)</v>
      </c>
      <c r="B218" s="105" t="s">
        <v>168</v>
      </c>
      <c r="C218" s="105" t="s">
        <v>19</v>
      </c>
      <c r="D218" s="105">
        <v>7020</v>
      </c>
    </row>
    <row r="219" spans="1:4" x14ac:dyDescent="0.25">
      <c r="A219" s="26" t="str">
        <f t="shared" si="3"/>
        <v>South EastCancer of Unknown Primary</v>
      </c>
      <c r="B219" s="105" t="s">
        <v>168</v>
      </c>
      <c r="C219" s="105" t="s">
        <v>20</v>
      </c>
      <c r="D219" s="105">
        <v>10621</v>
      </c>
    </row>
    <row r="220" spans="1:4" x14ac:dyDescent="0.25">
      <c r="A220" s="26" t="str">
        <f t="shared" si="3"/>
        <v>South EastCervix</v>
      </c>
      <c r="B220" s="105" t="s">
        <v>168</v>
      </c>
      <c r="C220" s="105" t="s">
        <v>21</v>
      </c>
      <c r="D220" s="105">
        <v>2735</v>
      </c>
    </row>
    <row r="221" spans="1:4" x14ac:dyDescent="0.25">
      <c r="A221" s="26" t="str">
        <f t="shared" si="3"/>
        <v>South EastCervix (in-situ)</v>
      </c>
      <c r="B221" s="105" t="s">
        <v>168</v>
      </c>
      <c r="C221" s="105" t="s">
        <v>22</v>
      </c>
      <c r="D221" s="105">
        <v>30497</v>
      </c>
    </row>
    <row r="222" spans="1:4" x14ac:dyDescent="0.25">
      <c r="A222" s="26" t="str">
        <f t="shared" si="3"/>
        <v>South EastColorectal</v>
      </c>
      <c r="B222" s="105" t="s">
        <v>168</v>
      </c>
      <c r="C222" s="105" t="s">
        <v>23</v>
      </c>
      <c r="D222" s="105">
        <v>43851</v>
      </c>
    </row>
    <row r="223" spans="1:4" x14ac:dyDescent="0.25">
      <c r="A223" s="26" t="str">
        <f t="shared" si="3"/>
        <v>South EastHead and neck - Larynx</v>
      </c>
      <c r="B223" s="105" t="s">
        <v>168</v>
      </c>
      <c r="C223" s="105" t="s">
        <v>177</v>
      </c>
      <c r="D223" s="105">
        <v>1937</v>
      </c>
    </row>
    <row r="224" spans="1:4" x14ac:dyDescent="0.25">
      <c r="A224" s="26" t="str">
        <f t="shared" si="3"/>
        <v>South EastHead and Neck - non specific</v>
      </c>
      <c r="B224" s="105" t="s">
        <v>168</v>
      </c>
      <c r="C224" s="105" t="s">
        <v>27</v>
      </c>
      <c r="D224" s="105">
        <v>729</v>
      </c>
    </row>
    <row r="225" spans="1:4" x14ac:dyDescent="0.25">
      <c r="A225" s="26" t="str">
        <f t="shared" si="3"/>
        <v>South EastHead and neck - Oral cavity</v>
      </c>
      <c r="B225" s="105" t="s">
        <v>168</v>
      </c>
      <c r="C225" s="105" t="s">
        <v>24</v>
      </c>
      <c r="D225" s="105">
        <v>2859</v>
      </c>
    </row>
    <row r="226" spans="1:4" x14ac:dyDescent="0.25">
      <c r="A226" s="26" t="str">
        <f t="shared" si="3"/>
        <v>South EastHead and neck - Oropharynx</v>
      </c>
      <c r="B226" s="105" t="s">
        <v>168</v>
      </c>
      <c r="C226" s="105" t="s">
        <v>25</v>
      </c>
      <c r="D226" s="105">
        <v>2046</v>
      </c>
    </row>
    <row r="227" spans="1:4" x14ac:dyDescent="0.25">
      <c r="A227" s="26" t="str">
        <f t="shared" si="3"/>
        <v>South EastHead and neck - Other (excl. oral cavity, oropharynx, larynx &amp; thyroid)</v>
      </c>
      <c r="B227" s="105" t="s">
        <v>168</v>
      </c>
      <c r="C227" s="105" t="s">
        <v>28</v>
      </c>
      <c r="D227" s="105">
        <v>1856</v>
      </c>
    </row>
    <row r="228" spans="1:4" x14ac:dyDescent="0.25">
      <c r="A228" s="26" t="str">
        <f t="shared" si="3"/>
        <v>South EastHead and neck - Thyroid</v>
      </c>
      <c r="B228" s="105" t="s">
        <v>168</v>
      </c>
      <c r="C228" s="105" t="s">
        <v>178</v>
      </c>
      <c r="D228" s="105">
        <v>2787</v>
      </c>
    </row>
    <row r="229" spans="1:4" x14ac:dyDescent="0.25">
      <c r="A229" s="26" t="str">
        <f t="shared" si="3"/>
        <v>South EastHodgkin lymphoma</v>
      </c>
      <c r="B229" s="105" t="s">
        <v>168</v>
      </c>
      <c r="C229" s="105" t="s">
        <v>29</v>
      </c>
      <c r="D229" s="105">
        <v>1958</v>
      </c>
    </row>
    <row r="230" spans="1:4" x14ac:dyDescent="0.25">
      <c r="A230" s="26" t="str">
        <f t="shared" si="3"/>
        <v>South EastKidney</v>
      </c>
      <c r="B230" s="105" t="s">
        <v>168</v>
      </c>
      <c r="C230" s="105" t="s">
        <v>31</v>
      </c>
      <c r="D230" s="105">
        <v>8924</v>
      </c>
    </row>
    <row r="231" spans="1:4" x14ac:dyDescent="0.25">
      <c r="A231" s="26" t="str">
        <f t="shared" si="3"/>
        <v>South EastLeukaemia: acute myeloid</v>
      </c>
      <c r="B231" s="105" t="s">
        <v>168</v>
      </c>
      <c r="C231" s="105" t="s">
        <v>33</v>
      </c>
      <c r="D231" s="105">
        <v>3291</v>
      </c>
    </row>
    <row r="232" spans="1:4" x14ac:dyDescent="0.25">
      <c r="A232" s="26" t="str">
        <f t="shared" si="3"/>
        <v>South EastLeukaemia: chronic lymphocytic</v>
      </c>
      <c r="B232" s="105" t="s">
        <v>168</v>
      </c>
      <c r="C232" s="105" t="s">
        <v>34</v>
      </c>
      <c r="D232" s="105">
        <v>3186</v>
      </c>
    </row>
    <row r="233" spans="1:4" x14ac:dyDescent="0.25">
      <c r="A233" s="26" t="str">
        <f t="shared" si="3"/>
        <v>South EastLeukaemia: other (all excluding AML and CLL)</v>
      </c>
      <c r="B233" s="105" t="s">
        <v>168</v>
      </c>
      <c r="C233" s="105" t="s">
        <v>35</v>
      </c>
      <c r="D233" s="105">
        <v>1532</v>
      </c>
    </row>
    <row r="234" spans="1:4" x14ac:dyDescent="0.25">
      <c r="A234" s="26" t="str">
        <f t="shared" si="3"/>
        <v>South EastLiver</v>
      </c>
      <c r="B234" s="105" t="s">
        <v>168</v>
      </c>
      <c r="C234" s="105" t="s">
        <v>179</v>
      </c>
      <c r="D234" s="105">
        <v>3942</v>
      </c>
    </row>
    <row r="235" spans="1:4" x14ac:dyDescent="0.25">
      <c r="A235" s="26" t="str">
        <f t="shared" si="3"/>
        <v>South EastLung</v>
      </c>
      <c r="B235" s="105" t="s">
        <v>168</v>
      </c>
      <c r="C235" s="105" t="s">
        <v>37</v>
      </c>
      <c r="D235" s="105">
        <v>38517</v>
      </c>
    </row>
    <row r="236" spans="1:4" x14ac:dyDescent="0.25">
      <c r="A236" s="26" t="str">
        <f t="shared" si="3"/>
        <v>South EastMelanoma</v>
      </c>
      <c r="B236" s="105" t="s">
        <v>168</v>
      </c>
      <c r="C236" s="105" t="s">
        <v>38</v>
      </c>
      <c r="D236" s="105">
        <v>16849</v>
      </c>
    </row>
    <row r="237" spans="1:4" x14ac:dyDescent="0.25">
      <c r="A237" s="26" t="str">
        <f t="shared" si="3"/>
        <v>South EastMeninges</v>
      </c>
      <c r="B237" s="105" t="s">
        <v>168</v>
      </c>
      <c r="C237" s="105" t="s">
        <v>16</v>
      </c>
      <c r="D237" s="105">
        <v>2312</v>
      </c>
    </row>
    <row r="238" spans="1:4" x14ac:dyDescent="0.25">
      <c r="A238" s="26" t="str">
        <f t="shared" si="3"/>
        <v>South EastMesothelioma</v>
      </c>
      <c r="B238" s="105" t="s">
        <v>168</v>
      </c>
      <c r="C238" s="105" t="s">
        <v>39</v>
      </c>
      <c r="D238" s="105">
        <v>3344</v>
      </c>
    </row>
    <row r="239" spans="1:4" x14ac:dyDescent="0.25">
      <c r="A239" s="26" t="str">
        <f t="shared" si="3"/>
        <v>South EastMultiple myeloma</v>
      </c>
      <c r="B239" s="105" t="s">
        <v>168</v>
      </c>
      <c r="C239" s="105" t="s">
        <v>40</v>
      </c>
      <c r="D239" s="105">
        <v>5300</v>
      </c>
    </row>
    <row r="240" spans="1:4" x14ac:dyDescent="0.25">
      <c r="A240" s="26" t="str">
        <f t="shared" si="3"/>
        <v>South EastNon-Hodgkin lymphoma</v>
      </c>
      <c r="B240" s="105" t="s">
        <v>168</v>
      </c>
      <c r="C240" s="105" t="s">
        <v>30</v>
      </c>
      <c r="D240" s="105">
        <v>13869</v>
      </c>
    </row>
    <row r="241" spans="1:4" x14ac:dyDescent="0.25">
      <c r="A241" s="26" t="str">
        <f t="shared" si="3"/>
        <v>South EastOesophagus</v>
      </c>
      <c r="B241" s="105" t="s">
        <v>168</v>
      </c>
      <c r="C241" s="105" t="s">
        <v>41</v>
      </c>
      <c r="D241" s="105">
        <v>8774</v>
      </c>
    </row>
    <row r="242" spans="1:4" x14ac:dyDescent="0.25">
      <c r="A242" s="26" t="str">
        <f t="shared" si="3"/>
        <v>South EastOther and unspecified urinary</v>
      </c>
      <c r="B242" s="105" t="s">
        <v>168</v>
      </c>
      <c r="C242" s="105" t="s">
        <v>32</v>
      </c>
      <c r="D242" s="105">
        <v>1383</v>
      </c>
    </row>
    <row r="243" spans="1:4" x14ac:dyDescent="0.25">
      <c r="A243" s="26" t="str">
        <f t="shared" si="3"/>
        <v>South EastOther CNS and intracranial tumours</v>
      </c>
      <c r="B243" s="105" t="s">
        <v>168</v>
      </c>
      <c r="C243" s="105" t="s">
        <v>17</v>
      </c>
      <c r="D243" s="105">
        <v>1955</v>
      </c>
    </row>
    <row r="244" spans="1:4" x14ac:dyDescent="0.25">
      <c r="A244" s="26" t="str">
        <f t="shared" si="3"/>
        <v>South EastOther haematological malignancies</v>
      </c>
      <c r="B244" s="105" t="s">
        <v>168</v>
      </c>
      <c r="C244" s="105" t="s">
        <v>36</v>
      </c>
      <c r="D244" s="105">
        <v>1715</v>
      </c>
    </row>
    <row r="245" spans="1:4" x14ac:dyDescent="0.25">
      <c r="A245" s="26" t="str">
        <f t="shared" si="3"/>
        <v>South EastOther malignant neoplasms</v>
      </c>
      <c r="B245" s="105" t="s">
        <v>168</v>
      </c>
      <c r="C245" s="105" t="s">
        <v>42</v>
      </c>
      <c r="D245" s="105">
        <v>8323</v>
      </c>
    </row>
    <row r="246" spans="1:4" x14ac:dyDescent="0.25">
      <c r="A246" s="26" t="str">
        <f t="shared" si="3"/>
        <v>South EastOvary</v>
      </c>
      <c r="B246" s="105" t="s">
        <v>168</v>
      </c>
      <c r="C246" s="105" t="s">
        <v>43</v>
      </c>
      <c r="D246" s="105">
        <v>8157</v>
      </c>
    </row>
    <row r="247" spans="1:4" x14ac:dyDescent="0.25">
      <c r="A247" s="26" t="str">
        <f t="shared" si="3"/>
        <v>South EastPancreas</v>
      </c>
      <c r="B247" s="105" t="s">
        <v>168</v>
      </c>
      <c r="C247" s="105" t="s">
        <v>44</v>
      </c>
      <c r="D247" s="105">
        <v>10044</v>
      </c>
    </row>
    <row r="248" spans="1:4" x14ac:dyDescent="0.25">
      <c r="A248" s="26" t="str">
        <f t="shared" si="3"/>
        <v>South EastProstate</v>
      </c>
      <c r="B248" s="105" t="s">
        <v>168</v>
      </c>
      <c r="C248" s="105" t="s">
        <v>45</v>
      </c>
      <c r="D248" s="105">
        <v>48033</v>
      </c>
    </row>
    <row r="249" spans="1:4" x14ac:dyDescent="0.25">
      <c r="A249" s="26" t="str">
        <f t="shared" si="3"/>
        <v>South EastSarcoma: Bone</v>
      </c>
      <c r="B249" s="105" t="s">
        <v>168</v>
      </c>
      <c r="C249" s="105" t="s">
        <v>47</v>
      </c>
      <c r="D249" s="105">
        <v>699</v>
      </c>
    </row>
    <row r="250" spans="1:4" x14ac:dyDescent="0.25">
      <c r="A250" s="26" t="str">
        <f t="shared" si="3"/>
        <v>South EastSarcoma: connective and soft tissue</v>
      </c>
      <c r="B250" s="105" t="s">
        <v>168</v>
      </c>
      <c r="C250" s="105" t="s">
        <v>49</v>
      </c>
      <c r="D250" s="105">
        <v>2536</v>
      </c>
    </row>
    <row r="251" spans="1:4" x14ac:dyDescent="0.25">
      <c r="A251" s="26" t="str">
        <f t="shared" si="3"/>
        <v>South EastStomach</v>
      </c>
      <c r="B251" s="105" t="s">
        <v>168</v>
      </c>
      <c r="C251" s="105" t="s">
        <v>51</v>
      </c>
      <c r="D251" s="105">
        <v>6455</v>
      </c>
    </row>
    <row r="252" spans="1:4" x14ac:dyDescent="0.25">
      <c r="A252" s="26" t="str">
        <f t="shared" si="3"/>
        <v>South EastTestis</v>
      </c>
      <c r="B252" s="105" t="s">
        <v>168</v>
      </c>
      <c r="C252" s="105" t="s">
        <v>53</v>
      </c>
      <c r="D252" s="105">
        <v>2449</v>
      </c>
    </row>
    <row r="253" spans="1:4" x14ac:dyDescent="0.25">
      <c r="A253" s="26" t="str">
        <f t="shared" si="3"/>
        <v>South EastUterus</v>
      </c>
      <c r="B253" s="105" t="s">
        <v>168</v>
      </c>
      <c r="C253" s="105" t="s">
        <v>55</v>
      </c>
      <c r="D253" s="105">
        <v>8504</v>
      </c>
    </row>
    <row r="254" spans="1:4" x14ac:dyDescent="0.25">
      <c r="A254" s="26" t="str">
        <f t="shared" si="3"/>
        <v>South EastVulva</v>
      </c>
      <c r="B254" s="105" t="s">
        <v>168</v>
      </c>
      <c r="C254" s="105" t="s">
        <v>57</v>
      </c>
      <c r="D254" s="105">
        <v>1240</v>
      </c>
    </row>
    <row r="255" spans="1:4" x14ac:dyDescent="0.25">
      <c r="A255" s="26" t="str">
        <f t="shared" si="3"/>
        <v>South East Total</v>
      </c>
      <c r="B255" s="105" t="s">
        <v>169</v>
      </c>
      <c r="C255" s="105" t="s">
        <v>80</v>
      </c>
      <c r="D255" s="105">
        <v>401038</v>
      </c>
    </row>
    <row r="256" spans="1:4" x14ac:dyDescent="0.25">
      <c r="A256" s="26" t="str">
        <f t="shared" si="3"/>
        <v>South WestBladder</v>
      </c>
      <c r="B256" s="105" t="s">
        <v>170</v>
      </c>
      <c r="C256" s="105" t="s">
        <v>14</v>
      </c>
      <c r="D256" s="105">
        <v>8113</v>
      </c>
    </row>
    <row r="257" spans="1:4" x14ac:dyDescent="0.25">
      <c r="A257" s="26" t="str">
        <f t="shared" si="3"/>
        <v>South WestBladder (in situ)</v>
      </c>
      <c r="B257" s="105" t="s">
        <v>170</v>
      </c>
      <c r="C257" s="105" t="s">
        <v>176</v>
      </c>
      <c r="D257" s="105">
        <v>2182</v>
      </c>
    </row>
    <row r="258" spans="1:4" x14ac:dyDescent="0.25">
      <c r="A258" s="26" t="str">
        <f t="shared" si="3"/>
        <v>South WestBrain</v>
      </c>
      <c r="B258" s="105" t="s">
        <v>170</v>
      </c>
      <c r="C258" s="105" t="s">
        <v>15</v>
      </c>
      <c r="D258" s="105">
        <v>4394</v>
      </c>
    </row>
    <row r="259" spans="1:4" x14ac:dyDescent="0.25">
      <c r="A259" s="26" t="str">
        <f t="shared" si="3"/>
        <v>South WestBreast</v>
      </c>
      <c r="B259" s="105" t="s">
        <v>170</v>
      </c>
      <c r="C259" s="105" t="s">
        <v>18</v>
      </c>
      <c r="D259" s="105">
        <v>39039</v>
      </c>
    </row>
    <row r="260" spans="1:4" x14ac:dyDescent="0.25">
      <c r="A260" s="26" t="str">
        <f t="shared" si="3"/>
        <v>South WestBreast (in-situ)</v>
      </c>
      <c r="B260" s="105" t="s">
        <v>170</v>
      </c>
      <c r="C260" s="105" t="s">
        <v>19</v>
      </c>
      <c r="D260" s="105">
        <v>5565</v>
      </c>
    </row>
    <row r="261" spans="1:4" x14ac:dyDescent="0.25">
      <c r="A261" s="26" t="str">
        <f t="shared" ref="A261:A324" si="4">CONCATENATE(B261,C261)</f>
        <v>South WestCancer of Unknown Primary</v>
      </c>
      <c r="B261" s="105" t="s">
        <v>170</v>
      </c>
      <c r="C261" s="105" t="s">
        <v>20</v>
      </c>
      <c r="D261" s="105">
        <v>6033</v>
      </c>
    </row>
    <row r="262" spans="1:4" x14ac:dyDescent="0.25">
      <c r="A262" s="26" t="str">
        <f t="shared" si="4"/>
        <v>South WestCervix</v>
      </c>
      <c r="B262" s="105" t="s">
        <v>170</v>
      </c>
      <c r="C262" s="105" t="s">
        <v>21</v>
      </c>
      <c r="D262" s="105">
        <v>2190</v>
      </c>
    </row>
    <row r="263" spans="1:4" x14ac:dyDescent="0.25">
      <c r="A263" s="26" t="str">
        <f t="shared" si="4"/>
        <v>South WestCervix (in-situ)</v>
      </c>
      <c r="B263" s="105" t="s">
        <v>170</v>
      </c>
      <c r="C263" s="105" t="s">
        <v>22</v>
      </c>
      <c r="D263" s="105">
        <v>20167</v>
      </c>
    </row>
    <row r="264" spans="1:4" x14ac:dyDescent="0.25">
      <c r="A264" s="26" t="str">
        <f t="shared" si="4"/>
        <v>South WestColorectal</v>
      </c>
      <c r="B264" s="105" t="s">
        <v>170</v>
      </c>
      <c r="C264" s="105" t="s">
        <v>23</v>
      </c>
      <c r="D264" s="105">
        <v>31984</v>
      </c>
    </row>
    <row r="265" spans="1:4" x14ac:dyDescent="0.25">
      <c r="A265" s="26" t="str">
        <f t="shared" si="4"/>
        <v>South WestHead and neck - Larynx</v>
      </c>
      <c r="B265" s="105" t="s">
        <v>170</v>
      </c>
      <c r="C265" s="105" t="s">
        <v>177</v>
      </c>
      <c r="D265" s="105">
        <v>1442</v>
      </c>
    </row>
    <row r="266" spans="1:4" x14ac:dyDescent="0.25">
      <c r="A266" s="26" t="str">
        <f t="shared" si="4"/>
        <v>South WestHead and Neck - non specific</v>
      </c>
      <c r="B266" s="105" t="s">
        <v>170</v>
      </c>
      <c r="C266" s="105" t="s">
        <v>27</v>
      </c>
      <c r="D266" s="105">
        <v>570</v>
      </c>
    </row>
    <row r="267" spans="1:4" x14ac:dyDescent="0.25">
      <c r="A267" s="26" t="str">
        <f t="shared" si="4"/>
        <v>South WestHead and neck - Oral cavity</v>
      </c>
      <c r="B267" s="105" t="s">
        <v>170</v>
      </c>
      <c r="C267" s="105" t="s">
        <v>24</v>
      </c>
      <c r="D267" s="105">
        <v>1888</v>
      </c>
    </row>
    <row r="268" spans="1:4" x14ac:dyDescent="0.25">
      <c r="A268" s="26" t="str">
        <f t="shared" si="4"/>
        <v>South WestHead and neck - Oropharynx</v>
      </c>
      <c r="B268" s="105" t="s">
        <v>170</v>
      </c>
      <c r="C268" s="105" t="s">
        <v>25</v>
      </c>
      <c r="D268" s="105">
        <v>1471</v>
      </c>
    </row>
    <row r="269" spans="1:4" x14ac:dyDescent="0.25">
      <c r="A269" s="26" t="str">
        <f t="shared" si="4"/>
        <v>South WestHead and neck - Other (excl. oral cavity, oropharynx, larynx &amp; thyroid)</v>
      </c>
      <c r="B269" s="105" t="s">
        <v>170</v>
      </c>
      <c r="C269" s="105" t="s">
        <v>28</v>
      </c>
      <c r="D269" s="105">
        <v>1328</v>
      </c>
    </row>
    <row r="270" spans="1:4" x14ac:dyDescent="0.25">
      <c r="A270" s="26" t="str">
        <f t="shared" si="4"/>
        <v>South WestHead and neck - Thyroid</v>
      </c>
      <c r="B270" s="105" t="s">
        <v>170</v>
      </c>
      <c r="C270" s="105" t="s">
        <v>178</v>
      </c>
      <c r="D270" s="105">
        <v>1592</v>
      </c>
    </row>
    <row r="271" spans="1:4" x14ac:dyDescent="0.25">
      <c r="A271" s="26" t="str">
        <f t="shared" si="4"/>
        <v>South WestHodgkin lymphoma</v>
      </c>
      <c r="B271" s="105" t="s">
        <v>170</v>
      </c>
      <c r="C271" s="105" t="s">
        <v>29</v>
      </c>
      <c r="D271" s="105">
        <v>1245</v>
      </c>
    </row>
    <row r="272" spans="1:4" x14ac:dyDescent="0.25">
      <c r="A272" s="26" t="str">
        <f t="shared" si="4"/>
        <v>South WestKidney</v>
      </c>
      <c r="B272" s="105" t="s">
        <v>170</v>
      </c>
      <c r="C272" s="105" t="s">
        <v>31</v>
      </c>
      <c r="D272" s="105">
        <v>6964</v>
      </c>
    </row>
    <row r="273" spans="1:4" x14ac:dyDescent="0.25">
      <c r="A273" s="26" t="str">
        <f t="shared" si="4"/>
        <v>South WestLeukaemia: acute myeloid</v>
      </c>
      <c r="B273" s="105" t="s">
        <v>170</v>
      </c>
      <c r="C273" s="105" t="s">
        <v>33</v>
      </c>
      <c r="D273" s="105">
        <v>2000</v>
      </c>
    </row>
    <row r="274" spans="1:4" x14ac:dyDescent="0.25">
      <c r="A274" s="26" t="str">
        <f t="shared" si="4"/>
        <v>South WestLeukaemia: chronic lymphocytic</v>
      </c>
      <c r="B274" s="105" t="s">
        <v>170</v>
      </c>
      <c r="C274" s="105" t="s">
        <v>34</v>
      </c>
      <c r="D274" s="105">
        <v>2849</v>
      </c>
    </row>
    <row r="275" spans="1:4" x14ac:dyDescent="0.25">
      <c r="A275" s="26" t="str">
        <f t="shared" si="4"/>
        <v>South WestLeukaemia: other (all excluding AML and CLL)</v>
      </c>
      <c r="B275" s="105" t="s">
        <v>170</v>
      </c>
      <c r="C275" s="105" t="s">
        <v>35</v>
      </c>
      <c r="D275" s="105">
        <v>1026</v>
      </c>
    </row>
    <row r="276" spans="1:4" x14ac:dyDescent="0.25">
      <c r="A276" s="26" t="str">
        <f t="shared" si="4"/>
        <v>South WestLiver</v>
      </c>
      <c r="B276" s="105" t="s">
        <v>170</v>
      </c>
      <c r="C276" s="105" t="s">
        <v>179</v>
      </c>
      <c r="D276" s="105">
        <v>3222</v>
      </c>
    </row>
    <row r="277" spans="1:4" x14ac:dyDescent="0.25">
      <c r="A277" s="26" t="str">
        <f t="shared" si="4"/>
        <v>South WestLung</v>
      </c>
      <c r="B277" s="105" t="s">
        <v>170</v>
      </c>
      <c r="C277" s="105" t="s">
        <v>37</v>
      </c>
      <c r="D277" s="105">
        <v>26777</v>
      </c>
    </row>
    <row r="278" spans="1:4" x14ac:dyDescent="0.25">
      <c r="A278" s="26" t="str">
        <f t="shared" si="4"/>
        <v>South WestMelanoma</v>
      </c>
      <c r="B278" s="105" t="s">
        <v>170</v>
      </c>
      <c r="C278" s="105" t="s">
        <v>38</v>
      </c>
      <c r="D278" s="105">
        <v>12376</v>
      </c>
    </row>
    <row r="279" spans="1:4" x14ac:dyDescent="0.25">
      <c r="A279" s="26" t="str">
        <f t="shared" si="4"/>
        <v>South WestMeninges</v>
      </c>
      <c r="B279" s="105" t="s">
        <v>170</v>
      </c>
      <c r="C279" s="105" t="s">
        <v>16</v>
      </c>
      <c r="D279" s="105">
        <v>1936</v>
      </c>
    </row>
    <row r="280" spans="1:4" x14ac:dyDescent="0.25">
      <c r="A280" s="26" t="str">
        <f t="shared" si="4"/>
        <v>South WestMesothelioma</v>
      </c>
      <c r="B280" s="105" t="s">
        <v>170</v>
      </c>
      <c r="C280" s="105" t="s">
        <v>39</v>
      </c>
      <c r="D280" s="105">
        <v>2113</v>
      </c>
    </row>
    <row r="281" spans="1:4" x14ac:dyDescent="0.25">
      <c r="A281" s="26" t="str">
        <f t="shared" si="4"/>
        <v>South WestMultiple myeloma</v>
      </c>
      <c r="B281" s="105" t="s">
        <v>170</v>
      </c>
      <c r="C281" s="105" t="s">
        <v>40</v>
      </c>
      <c r="D281" s="105">
        <v>3979</v>
      </c>
    </row>
    <row r="282" spans="1:4" x14ac:dyDescent="0.25">
      <c r="A282" s="26" t="str">
        <f t="shared" si="4"/>
        <v>South WestNon-Hodgkin lymphoma</v>
      </c>
      <c r="B282" s="105" t="s">
        <v>170</v>
      </c>
      <c r="C282" s="105" t="s">
        <v>30</v>
      </c>
      <c r="D282" s="105">
        <v>10185</v>
      </c>
    </row>
    <row r="283" spans="1:4" x14ac:dyDescent="0.25">
      <c r="A283" s="26" t="str">
        <f t="shared" si="4"/>
        <v>South WestOesophagus</v>
      </c>
      <c r="B283" s="105" t="s">
        <v>170</v>
      </c>
      <c r="C283" s="105" t="s">
        <v>41</v>
      </c>
      <c r="D283" s="105">
        <v>6310</v>
      </c>
    </row>
    <row r="284" spans="1:4" x14ac:dyDescent="0.25">
      <c r="A284" s="26" t="str">
        <f t="shared" si="4"/>
        <v>South WestOther and unspecified urinary</v>
      </c>
      <c r="B284" s="105" t="s">
        <v>170</v>
      </c>
      <c r="C284" s="105" t="s">
        <v>32</v>
      </c>
      <c r="D284" s="105">
        <v>1142</v>
      </c>
    </row>
    <row r="285" spans="1:4" x14ac:dyDescent="0.25">
      <c r="A285" s="26" t="str">
        <f t="shared" si="4"/>
        <v>South WestOther CNS and intracranial tumours</v>
      </c>
      <c r="B285" s="105" t="s">
        <v>170</v>
      </c>
      <c r="C285" s="105" t="s">
        <v>17</v>
      </c>
      <c r="D285" s="105">
        <v>1576</v>
      </c>
    </row>
    <row r="286" spans="1:4" x14ac:dyDescent="0.25">
      <c r="A286" s="26" t="str">
        <f t="shared" si="4"/>
        <v>South WestOther haematological malignancies</v>
      </c>
      <c r="B286" s="105" t="s">
        <v>170</v>
      </c>
      <c r="C286" s="105" t="s">
        <v>36</v>
      </c>
      <c r="D286" s="105">
        <v>1510</v>
      </c>
    </row>
    <row r="287" spans="1:4" x14ac:dyDescent="0.25">
      <c r="A287" s="26" t="str">
        <f t="shared" si="4"/>
        <v>South WestOther malignant neoplasms</v>
      </c>
      <c r="B287" s="105" t="s">
        <v>170</v>
      </c>
      <c r="C287" s="105" t="s">
        <v>42</v>
      </c>
      <c r="D287" s="105">
        <v>6676</v>
      </c>
    </row>
    <row r="288" spans="1:4" x14ac:dyDescent="0.25">
      <c r="A288" s="26" t="str">
        <f t="shared" si="4"/>
        <v>South WestOvary</v>
      </c>
      <c r="B288" s="105" t="s">
        <v>170</v>
      </c>
      <c r="C288" s="105" t="s">
        <v>43</v>
      </c>
      <c r="D288" s="105">
        <v>5824</v>
      </c>
    </row>
    <row r="289" spans="1:4" x14ac:dyDescent="0.25">
      <c r="A289" s="26" t="str">
        <f t="shared" si="4"/>
        <v>South WestPancreas</v>
      </c>
      <c r="B289" s="105" t="s">
        <v>170</v>
      </c>
      <c r="C289" s="105" t="s">
        <v>44</v>
      </c>
      <c r="D289" s="105">
        <v>6828</v>
      </c>
    </row>
    <row r="290" spans="1:4" x14ac:dyDescent="0.25">
      <c r="A290" s="26" t="str">
        <f t="shared" si="4"/>
        <v>South WestProstate</v>
      </c>
      <c r="B290" s="105" t="s">
        <v>170</v>
      </c>
      <c r="C290" s="105" t="s">
        <v>45</v>
      </c>
      <c r="D290" s="105">
        <v>35436</v>
      </c>
    </row>
    <row r="291" spans="1:4" x14ac:dyDescent="0.25">
      <c r="A291" s="26" t="str">
        <f t="shared" si="4"/>
        <v>South WestSarcoma: Bone</v>
      </c>
      <c r="B291" s="105" t="s">
        <v>170</v>
      </c>
      <c r="C291" s="105" t="s">
        <v>47</v>
      </c>
      <c r="D291" s="105">
        <v>468</v>
      </c>
    </row>
    <row r="292" spans="1:4" x14ac:dyDescent="0.25">
      <c r="A292" s="26" t="str">
        <f t="shared" si="4"/>
        <v>South WestSarcoma: connective and soft tissue</v>
      </c>
      <c r="B292" s="105" t="s">
        <v>170</v>
      </c>
      <c r="C292" s="105" t="s">
        <v>49</v>
      </c>
      <c r="D292" s="105">
        <v>2070</v>
      </c>
    </row>
    <row r="293" spans="1:4" x14ac:dyDescent="0.25">
      <c r="A293" s="26" t="str">
        <f t="shared" si="4"/>
        <v>South WestStomach</v>
      </c>
      <c r="B293" s="105" t="s">
        <v>170</v>
      </c>
      <c r="C293" s="105" t="s">
        <v>51</v>
      </c>
      <c r="D293" s="105">
        <v>4805</v>
      </c>
    </row>
    <row r="294" spans="1:4" x14ac:dyDescent="0.25">
      <c r="A294" s="26" t="str">
        <f t="shared" si="4"/>
        <v>South WestTestis</v>
      </c>
      <c r="B294" s="105" t="s">
        <v>170</v>
      </c>
      <c r="C294" s="105" t="s">
        <v>53</v>
      </c>
      <c r="D294" s="105">
        <v>1669</v>
      </c>
    </row>
    <row r="295" spans="1:4" x14ac:dyDescent="0.25">
      <c r="A295" s="26" t="str">
        <f t="shared" si="4"/>
        <v>South WestUterus</v>
      </c>
      <c r="B295" s="105" t="s">
        <v>170</v>
      </c>
      <c r="C295" s="105" t="s">
        <v>55</v>
      </c>
      <c r="D295" s="105">
        <v>6556</v>
      </c>
    </row>
    <row r="296" spans="1:4" x14ac:dyDescent="0.25">
      <c r="A296" s="26" t="str">
        <f t="shared" si="4"/>
        <v>South WestVulva</v>
      </c>
      <c r="B296" s="105" t="s">
        <v>170</v>
      </c>
      <c r="C296" s="105" t="s">
        <v>57</v>
      </c>
      <c r="D296" s="105">
        <v>952</v>
      </c>
    </row>
    <row r="297" spans="1:4" x14ac:dyDescent="0.25">
      <c r="A297" s="26" t="str">
        <f t="shared" si="4"/>
        <v>South West Total</v>
      </c>
      <c r="B297" s="105" t="s">
        <v>171</v>
      </c>
      <c r="C297" s="105" t="s">
        <v>80</v>
      </c>
      <c r="D297" s="105">
        <v>284452</v>
      </c>
    </row>
    <row r="298" spans="1:4" x14ac:dyDescent="0.25">
      <c r="A298" s="26" t="str">
        <f t="shared" si="4"/>
        <v>West MidlandsBladder</v>
      </c>
      <c r="B298" s="105" t="s">
        <v>172</v>
      </c>
      <c r="C298" s="105" t="s">
        <v>14</v>
      </c>
      <c r="D298" s="105">
        <v>7150</v>
      </c>
    </row>
    <row r="299" spans="1:4" x14ac:dyDescent="0.25">
      <c r="A299" s="26" t="str">
        <f t="shared" si="4"/>
        <v>West MidlandsBladder (in situ)</v>
      </c>
      <c r="B299" s="105" t="s">
        <v>172</v>
      </c>
      <c r="C299" s="105" t="s">
        <v>176</v>
      </c>
      <c r="D299" s="105">
        <v>1933</v>
      </c>
    </row>
    <row r="300" spans="1:4" x14ac:dyDescent="0.25">
      <c r="A300" s="26" t="str">
        <f t="shared" si="4"/>
        <v>West MidlandsBrain</v>
      </c>
      <c r="B300" s="105" t="s">
        <v>172</v>
      </c>
      <c r="C300" s="105" t="s">
        <v>15</v>
      </c>
      <c r="D300" s="105">
        <v>3721</v>
      </c>
    </row>
    <row r="301" spans="1:4" x14ac:dyDescent="0.25">
      <c r="A301" s="26" t="str">
        <f t="shared" si="4"/>
        <v>West MidlandsBreast</v>
      </c>
      <c r="B301" s="105" t="s">
        <v>172</v>
      </c>
      <c r="C301" s="105" t="s">
        <v>18</v>
      </c>
      <c r="D301" s="105">
        <v>35327</v>
      </c>
    </row>
    <row r="302" spans="1:4" x14ac:dyDescent="0.25">
      <c r="A302" s="26" t="str">
        <f t="shared" si="4"/>
        <v>West MidlandsBreast (in-situ)</v>
      </c>
      <c r="B302" s="105" t="s">
        <v>172</v>
      </c>
      <c r="C302" s="105" t="s">
        <v>19</v>
      </c>
      <c r="D302" s="105">
        <v>4050</v>
      </c>
    </row>
    <row r="303" spans="1:4" x14ac:dyDescent="0.25">
      <c r="A303" s="26" t="str">
        <f t="shared" si="4"/>
        <v>West MidlandsCancer of Unknown Primary</v>
      </c>
      <c r="B303" s="105" t="s">
        <v>172</v>
      </c>
      <c r="C303" s="105" t="s">
        <v>20</v>
      </c>
      <c r="D303" s="105">
        <v>7566</v>
      </c>
    </row>
    <row r="304" spans="1:4" x14ac:dyDescent="0.25">
      <c r="A304" s="26" t="str">
        <f t="shared" si="4"/>
        <v>West MidlandsCervix</v>
      </c>
      <c r="B304" s="105" t="s">
        <v>172</v>
      </c>
      <c r="C304" s="105" t="s">
        <v>21</v>
      </c>
      <c r="D304" s="105">
        <v>2270</v>
      </c>
    </row>
    <row r="305" spans="1:4" x14ac:dyDescent="0.25">
      <c r="A305" s="26" t="str">
        <f t="shared" si="4"/>
        <v>West MidlandsCervix (in-situ)</v>
      </c>
      <c r="B305" s="105" t="s">
        <v>172</v>
      </c>
      <c r="C305" s="105" t="s">
        <v>22</v>
      </c>
      <c r="D305" s="105">
        <v>24069</v>
      </c>
    </row>
    <row r="306" spans="1:4" x14ac:dyDescent="0.25">
      <c r="A306" s="26" t="str">
        <f t="shared" si="4"/>
        <v>West MidlandsColorectal</v>
      </c>
      <c r="B306" s="105" t="s">
        <v>172</v>
      </c>
      <c r="C306" s="105" t="s">
        <v>23</v>
      </c>
      <c r="D306" s="105">
        <v>28788</v>
      </c>
    </row>
    <row r="307" spans="1:4" x14ac:dyDescent="0.25">
      <c r="A307" s="26" t="str">
        <f t="shared" si="4"/>
        <v>West MidlandsHead and neck - Larynx</v>
      </c>
      <c r="B307" s="105" t="s">
        <v>172</v>
      </c>
      <c r="C307" s="105" t="s">
        <v>177</v>
      </c>
      <c r="D307" s="105">
        <v>1610</v>
      </c>
    </row>
    <row r="308" spans="1:4" x14ac:dyDescent="0.25">
      <c r="A308" s="26" t="str">
        <f t="shared" si="4"/>
        <v>West MidlandsHead and Neck - non specific</v>
      </c>
      <c r="B308" s="105" t="s">
        <v>172</v>
      </c>
      <c r="C308" s="105" t="s">
        <v>27</v>
      </c>
      <c r="D308" s="105">
        <v>406</v>
      </c>
    </row>
    <row r="309" spans="1:4" x14ac:dyDescent="0.25">
      <c r="A309" s="26" t="str">
        <f t="shared" si="4"/>
        <v>West MidlandsHead and neck - Oral cavity</v>
      </c>
      <c r="B309" s="105" t="s">
        <v>172</v>
      </c>
      <c r="C309" s="105" t="s">
        <v>24</v>
      </c>
      <c r="D309" s="105">
        <v>1958</v>
      </c>
    </row>
    <row r="310" spans="1:4" x14ac:dyDescent="0.25">
      <c r="A310" s="26" t="str">
        <f t="shared" si="4"/>
        <v>West MidlandsHead and neck - Oropharynx</v>
      </c>
      <c r="B310" s="105" t="s">
        <v>172</v>
      </c>
      <c r="C310" s="105" t="s">
        <v>25</v>
      </c>
      <c r="D310" s="105">
        <v>1381</v>
      </c>
    </row>
    <row r="311" spans="1:4" x14ac:dyDescent="0.25">
      <c r="A311" s="26" t="str">
        <f t="shared" si="4"/>
        <v>West MidlandsHead and neck - Other (excl. oral cavity, oropharynx, larynx &amp; thyroid)</v>
      </c>
      <c r="B311" s="105" t="s">
        <v>172</v>
      </c>
      <c r="C311" s="105" t="s">
        <v>28</v>
      </c>
      <c r="D311" s="105">
        <v>1283</v>
      </c>
    </row>
    <row r="312" spans="1:4" x14ac:dyDescent="0.25">
      <c r="A312" s="26" t="str">
        <f t="shared" si="4"/>
        <v>West MidlandsHead and neck - Thyroid</v>
      </c>
      <c r="B312" s="105" t="s">
        <v>172</v>
      </c>
      <c r="C312" s="105" t="s">
        <v>178</v>
      </c>
      <c r="D312" s="105">
        <v>1815</v>
      </c>
    </row>
    <row r="313" spans="1:4" x14ac:dyDescent="0.25">
      <c r="A313" s="26" t="str">
        <f t="shared" si="4"/>
        <v>West MidlandsHodgkin lymphoma</v>
      </c>
      <c r="B313" s="105" t="s">
        <v>172</v>
      </c>
      <c r="C313" s="105" t="s">
        <v>29</v>
      </c>
      <c r="D313" s="105">
        <v>1240</v>
      </c>
    </row>
    <row r="314" spans="1:4" x14ac:dyDescent="0.25">
      <c r="A314" s="26" t="str">
        <f t="shared" si="4"/>
        <v>West MidlandsKidney</v>
      </c>
      <c r="B314" s="105" t="s">
        <v>172</v>
      </c>
      <c r="C314" s="105" t="s">
        <v>31</v>
      </c>
      <c r="D314" s="105">
        <v>5629</v>
      </c>
    </row>
    <row r="315" spans="1:4" x14ac:dyDescent="0.25">
      <c r="A315" s="26" t="str">
        <f t="shared" si="4"/>
        <v>West MidlandsLeukaemia: acute myeloid</v>
      </c>
      <c r="B315" s="105" t="s">
        <v>172</v>
      </c>
      <c r="C315" s="105" t="s">
        <v>33</v>
      </c>
      <c r="D315" s="105">
        <v>1867</v>
      </c>
    </row>
    <row r="316" spans="1:4" x14ac:dyDescent="0.25">
      <c r="A316" s="26" t="str">
        <f t="shared" si="4"/>
        <v>West MidlandsLeukaemia: chronic lymphocytic</v>
      </c>
      <c r="B316" s="105" t="s">
        <v>172</v>
      </c>
      <c r="C316" s="105" t="s">
        <v>34</v>
      </c>
      <c r="D316" s="105">
        <v>2304</v>
      </c>
    </row>
    <row r="317" spans="1:4" x14ac:dyDescent="0.25">
      <c r="A317" s="26" t="str">
        <f t="shared" si="4"/>
        <v>West MidlandsLeukaemia: other (all excluding AML and CLL)</v>
      </c>
      <c r="B317" s="105" t="s">
        <v>172</v>
      </c>
      <c r="C317" s="105" t="s">
        <v>35</v>
      </c>
      <c r="D317" s="105">
        <v>957</v>
      </c>
    </row>
    <row r="318" spans="1:4" x14ac:dyDescent="0.25">
      <c r="A318" s="26" t="str">
        <f t="shared" si="4"/>
        <v>West MidlandsLiver</v>
      </c>
      <c r="B318" s="105" t="s">
        <v>172</v>
      </c>
      <c r="C318" s="105" t="s">
        <v>179</v>
      </c>
      <c r="D318" s="105">
        <v>2908</v>
      </c>
    </row>
    <row r="319" spans="1:4" x14ac:dyDescent="0.25">
      <c r="A319" s="26" t="str">
        <f t="shared" si="4"/>
        <v>West MidlandsLung</v>
      </c>
      <c r="B319" s="105" t="s">
        <v>172</v>
      </c>
      <c r="C319" s="105" t="s">
        <v>37</v>
      </c>
      <c r="D319" s="105">
        <v>28247</v>
      </c>
    </row>
    <row r="320" spans="1:4" x14ac:dyDescent="0.25">
      <c r="A320" s="26" t="str">
        <f t="shared" si="4"/>
        <v>West MidlandsMelanoma</v>
      </c>
      <c r="B320" s="105" t="s">
        <v>172</v>
      </c>
      <c r="C320" s="105" t="s">
        <v>38</v>
      </c>
      <c r="D320" s="105">
        <v>7606</v>
      </c>
    </row>
    <row r="321" spans="1:4" x14ac:dyDescent="0.25">
      <c r="A321" s="26" t="str">
        <f t="shared" si="4"/>
        <v>West MidlandsMeninges</v>
      </c>
      <c r="B321" s="105" t="s">
        <v>172</v>
      </c>
      <c r="C321" s="105" t="s">
        <v>16</v>
      </c>
      <c r="D321" s="105">
        <v>1260</v>
      </c>
    </row>
    <row r="322" spans="1:4" x14ac:dyDescent="0.25">
      <c r="A322" s="26" t="str">
        <f t="shared" si="4"/>
        <v>West MidlandsMesothelioma</v>
      </c>
      <c r="B322" s="105" t="s">
        <v>172</v>
      </c>
      <c r="C322" s="105" t="s">
        <v>39</v>
      </c>
      <c r="D322" s="105">
        <v>1433</v>
      </c>
    </row>
    <row r="323" spans="1:4" x14ac:dyDescent="0.25">
      <c r="A323" s="26" t="str">
        <f t="shared" si="4"/>
        <v>West MidlandsMultiple myeloma</v>
      </c>
      <c r="B323" s="105" t="s">
        <v>172</v>
      </c>
      <c r="C323" s="105" t="s">
        <v>40</v>
      </c>
      <c r="D323" s="105">
        <v>3311</v>
      </c>
    </row>
    <row r="324" spans="1:4" x14ac:dyDescent="0.25">
      <c r="A324" s="26" t="str">
        <f t="shared" si="4"/>
        <v>West MidlandsNon-Hodgkin lymphoma</v>
      </c>
      <c r="B324" s="105" t="s">
        <v>172</v>
      </c>
      <c r="C324" s="105" t="s">
        <v>30</v>
      </c>
      <c r="D324" s="105">
        <v>8050</v>
      </c>
    </row>
    <row r="325" spans="1:4" x14ac:dyDescent="0.25">
      <c r="A325" s="26" t="str">
        <f t="shared" ref="A325:A382" si="5">CONCATENATE(B325,C325)</f>
        <v>West MidlandsOesophagus</v>
      </c>
      <c r="B325" s="105" t="s">
        <v>172</v>
      </c>
      <c r="C325" s="105" t="s">
        <v>41</v>
      </c>
      <c r="D325" s="105">
        <v>6312</v>
      </c>
    </row>
    <row r="326" spans="1:4" x14ac:dyDescent="0.25">
      <c r="A326" s="26" t="str">
        <f t="shared" si="5"/>
        <v>West MidlandsOther and unspecified urinary</v>
      </c>
      <c r="B326" s="105" t="s">
        <v>172</v>
      </c>
      <c r="C326" s="105" t="s">
        <v>32</v>
      </c>
      <c r="D326" s="105">
        <v>1042</v>
      </c>
    </row>
    <row r="327" spans="1:4" x14ac:dyDescent="0.25">
      <c r="A327" s="26" t="str">
        <f t="shared" si="5"/>
        <v>West MidlandsOther CNS and intracranial tumours</v>
      </c>
      <c r="B327" s="105" t="s">
        <v>172</v>
      </c>
      <c r="C327" s="105" t="s">
        <v>17</v>
      </c>
      <c r="D327" s="105">
        <v>1102</v>
      </c>
    </row>
    <row r="328" spans="1:4" x14ac:dyDescent="0.25">
      <c r="A328" s="26" t="str">
        <f t="shared" si="5"/>
        <v>West MidlandsOther haematological malignancies</v>
      </c>
      <c r="B328" s="105" t="s">
        <v>172</v>
      </c>
      <c r="C328" s="105" t="s">
        <v>36</v>
      </c>
      <c r="D328" s="105">
        <v>999</v>
      </c>
    </row>
    <row r="329" spans="1:4" x14ac:dyDescent="0.25">
      <c r="A329" s="26" t="str">
        <f t="shared" si="5"/>
        <v>West MidlandsOther malignant neoplasms</v>
      </c>
      <c r="B329" s="105" t="s">
        <v>172</v>
      </c>
      <c r="C329" s="105" t="s">
        <v>42</v>
      </c>
      <c r="D329" s="105">
        <v>4979</v>
      </c>
    </row>
    <row r="330" spans="1:4" x14ac:dyDescent="0.25">
      <c r="A330" s="26" t="str">
        <f t="shared" si="5"/>
        <v>West MidlandsOvary</v>
      </c>
      <c r="B330" s="105" t="s">
        <v>172</v>
      </c>
      <c r="C330" s="105" t="s">
        <v>43</v>
      </c>
      <c r="D330" s="105">
        <v>5331</v>
      </c>
    </row>
    <row r="331" spans="1:4" x14ac:dyDescent="0.25">
      <c r="A331" s="26" t="str">
        <f t="shared" si="5"/>
        <v>West MidlandsPancreas</v>
      </c>
      <c r="B331" s="105" t="s">
        <v>172</v>
      </c>
      <c r="C331" s="105" t="s">
        <v>44</v>
      </c>
      <c r="D331" s="105">
        <v>5976</v>
      </c>
    </row>
    <row r="332" spans="1:4" x14ac:dyDescent="0.25">
      <c r="A332" s="26" t="str">
        <f t="shared" si="5"/>
        <v>West MidlandsProstate</v>
      </c>
      <c r="B332" s="105" t="s">
        <v>172</v>
      </c>
      <c r="C332" s="105" t="s">
        <v>45</v>
      </c>
      <c r="D332" s="105">
        <v>31118</v>
      </c>
    </row>
    <row r="333" spans="1:4" x14ac:dyDescent="0.25">
      <c r="A333" s="26" t="str">
        <f t="shared" si="5"/>
        <v>West MidlandsSarcoma: Bone</v>
      </c>
      <c r="B333" s="105" t="s">
        <v>172</v>
      </c>
      <c r="C333" s="105" t="s">
        <v>47</v>
      </c>
      <c r="D333" s="105">
        <v>352</v>
      </c>
    </row>
    <row r="334" spans="1:4" x14ac:dyDescent="0.25">
      <c r="A334" s="26" t="str">
        <f t="shared" si="5"/>
        <v>West MidlandsSarcoma: connective and soft tissue</v>
      </c>
      <c r="B334" s="105" t="s">
        <v>172</v>
      </c>
      <c r="C334" s="105" t="s">
        <v>49</v>
      </c>
      <c r="D334" s="105">
        <v>1506</v>
      </c>
    </row>
    <row r="335" spans="1:4" x14ac:dyDescent="0.25">
      <c r="A335" s="26" t="str">
        <f t="shared" si="5"/>
        <v>West MidlandsStomach</v>
      </c>
      <c r="B335" s="105" t="s">
        <v>172</v>
      </c>
      <c r="C335" s="105" t="s">
        <v>51</v>
      </c>
      <c r="D335" s="105">
        <v>5749</v>
      </c>
    </row>
    <row r="336" spans="1:4" x14ac:dyDescent="0.25">
      <c r="A336" s="26" t="str">
        <f t="shared" si="5"/>
        <v>West MidlandsTestis</v>
      </c>
      <c r="B336" s="105" t="s">
        <v>172</v>
      </c>
      <c r="C336" s="105" t="s">
        <v>53</v>
      </c>
      <c r="D336" s="105">
        <v>1602</v>
      </c>
    </row>
    <row r="337" spans="1:4" x14ac:dyDescent="0.25">
      <c r="A337" s="26" t="str">
        <f t="shared" si="5"/>
        <v>West MidlandsUterus</v>
      </c>
      <c r="B337" s="105" t="s">
        <v>172</v>
      </c>
      <c r="C337" s="105" t="s">
        <v>55</v>
      </c>
      <c r="D337" s="105">
        <v>6140</v>
      </c>
    </row>
    <row r="338" spans="1:4" x14ac:dyDescent="0.25">
      <c r="A338" s="26" t="str">
        <f t="shared" si="5"/>
        <v>West MidlandsVulva</v>
      </c>
      <c r="B338" s="105" t="s">
        <v>172</v>
      </c>
      <c r="C338" s="105" t="s">
        <v>57</v>
      </c>
      <c r="D338" s="105">
        <v>883</v>
      </c>
    </row>
    <row r="339" spans="1:4" x14ac:dyDescent="0.25">
      <c r="A339" s="26" t="str">
        <f t="shared" si="5"/>
        <v>West Midlands Total</v>
      </c>
      <c r="B339" s="105" t="s">
        <v>173</v>
      </c>
      <c r="C339" s="105" t="s">
        <v>80</v>
      </c>
      <c r="D339" s="105">
        <v>261230</v>
      </c>
    </row>
    <row r="340" spans="1:4" x14ac:dyDescent="0.25">
      <c r="A340" s="26" t="str">
        <f t="shared" si="5"/>
        <v>Yorkshire and The HumberBladder</v>
      </c>
      <c r="B340" s="105" t="s">
        <v>174</v>
      </c>
      <c r="C340" s="105" t="s">
        <v>14</v>
      </c>
      <c r="D340" s="105">
        <v>7577</v>
      </c>
    </row>
    <row r="341" spans="1:4" x14ac:dyDescent="0.25">
      <c r="A341" s="26" t="str">
        <f t="shared" si="5"/>
        <v>Yorkshire and The HumberBladder (in situ)</v>
      </c>
      <c r="B341" s="105" t="s">
        <v>174</v>
      </c>
      <c r="C341" s="105" t="s">
        <v>176</v>
      </c>
      <c r="D341" s="105">
        <v>2139</v>
      </c>
    </row>
    <row r="342" spans="1:4" x14ac:dyDescent="0.25">
      <c r="A342" s="26" t="str">
        <f t="shared" si="5"/>
        <v>Yorkshire and The HumberBrain</v>
      </c>
      <c r="B342" s="105" t="s">
        <v>174</v>
      </c>
      <c r="C342" s="105" t="s">
        <v>15</v>
      </c>
      <c r="D342" s="105">
        <v>3823</v>
      </c>
    </row>
    <row r="343" spans="1:4" x14ac:dyDescent="0.25">
      <c r="A343" s="26" t="str">
        <f t="shared" si="5"/>
        <v>Yorkshire and The HumberBreast</v>
      </c>
      <c r="B343" s="105" t="s">
        <v>174</v>
      </c>
      <c r="C343" s="105" t="s">
        <v>18</v>
      </c>
      <c r="D343" s="105">
        <v>32495</v>
      </c>
    </row>
    <row r="344" spans="1:4" x14ac:dyDescent="0.25">
      <c r="A344" s="26" t="str">
        <f t="shared" si="5"/>
        <v>Yorkshire and The HumberBreast (in-situ)</v>
      </c>
      <c r="B344" s="105" t="s">
        <v>174</v>
      </c>
      <c r="C344" s="105" t="s">
        <v>19</v>
      </c>
      <c r="D344" s="105">
        <v>3958</v>
      </c>
    </row>
    <row r="345" spans="1:4" x14ac:dyDescent="0.25">
      <c r="A345" s="26" t="str">
        <f t="shared" si="5"/>
        <v>Yorkshire and The HumberCancer of Unknown Primary</v>
      </c>
      <c r="B345" s="105" t="s">
        <v>174</v>
      </c>
      <c r="C345" s="105" t="s">
        <v>20</v>
      </c>
      <c r="D345" s="105">
        <v>7365</v>
      </c>
    </row>
    <row r="346" spans="1:4" x14ac:dyDescent="0.25">
      <c r="A346" s="26" t="str">
        <f t="shared" si="5"/>
        <v>Yorkshire and The HumberCervix</v>
      </c>
      <c r="B346" s="105" t="s">
        <v>174</v>
      </c>
      <c r="C346" s="105" t="s">
        <v>21</v>
      </c>
      <c r="D346" s="105">
        <v>2337</v>
      </c>
    </row>
    <row r="347" spans="1:4" x14ac:dyDescent="0.25">
      <c r="A347" s="26" t="str">
        <f t="shared" si="5"/>
        <v>Yorkshire and The HumberCervix (in-situ)</v>
      </c>
      <c r="B347" s="105" t="s">
        <v>174</v>
      </c>
      <c r="C347" s="105" t="s">
        <v>22</v>
      </c>
      <c r="D347" s="105">
        <v>22068</v>
      </c>
    </row>
    <row r="348" spans="1:4" x14ac:dyDescent="0.25">
      <c r="A348" s="26" t="str">
        <f t="shared" si="5"/>
        <v>Yorkshire and The HumberColorectal</v>
      </c>
      <c r="B348" s="105" t="s">
        <v>174</v>
      </c>
      <c r="C348" s="105" t="s">
        <v>23</v>
      </c>
      <c r="D348" s="105">
        <v>26560</v>
      </c>
    </row>
    <row r="349" spans="1:4" x14ac:dyDescent="0.25">
      <c r="A349" s="26" t="str">
        <f t="shared" si="5"/>
        <v>Yorkshire and The HumberHead and neck - Larynx</v>
      </c>
      <c r="B349" s="105" t="s">
        <v>174</v>
      </c>
      <c r="C349" s="105" t="s">
        <v>177</v>
      </c>
      <c r="D349" s="105">
        <v>1693</v>
      </c>
    </row>
    <row r="350" spans="1:4" x14ac:dyDescent="0.25">
      <c r="A350" s="26" t="str">
        <f t="shared" si="5"/>
        <v>Yorkshire and The HumberHead and Neck - non specific</v>
      </c>
      <c r="B350" s="105" t="s">
        <v>174</v>
      </c>
      <c r="C350" s="105" t="s">
        <v>27</v>
      </c>
      <c r="D350" s="105">
        <v>528</v>
      </c>
    </row>
    <row r="351" spans="1:4" x14ac:dyDescent="0.25">
      <c r="A351" s="26" t="str">
        <f t="shared" si="5"/>
        <v>Yorkshire and The HumberHead and neck - Oral cavity</v>
      </c>
      <c r="B351" s="105" t="s">
        <v>174</v>
      </c>
      <c r="C351" s="105" t="s">
        <v>24</v>
      </c>
      <c r="D351" s="105">
        <v>1884</v>
      </c>
    </row>
    <row r="352" spans="1:4" x14ac:dyDescent="0.25">
      <c r="A352" s="26" t="str">
        <f t="shared" si="5"/>
        <v>Yorkshire and The HumberHead and neck - Oropharynx</v>
      </c>
      <c r="B352" s="105" t="s">
        <v>174</v>
      </c>
      <c r="C352" s="105" t="s">
        <v>25</v>
      </c>
      <c r="D352" s="105">
        <v>1386</v>
      </c>
    </row>
    <row r="353" spans="1:4" x14ac:dyDescent="0.25">
      <c r="A353" s="26" t="str">
        <f t="shared" si="5"/>
        <v>Yorkshire and The HumberHead and neck - Other (excl. oral cavity, oropharynx, larynx &amp; thyroid)</v>
      </c>
      <c r="B353" s="105" t="s">
        <v>174</v>
      </c>
      <c r="C353" s="105" t="s">
        <v>28</v>
      </c>
      <c r="D353" s="105">
        <v>1269</v>
      </c>
    </row>
    <row r="354" spans="1:4" x14ac:dyDescent="0.25">
      <c r="A354" s="26" t="str">
        <f t="shared" si="5"/>
        <v>Yorkshire and The HumberHead and neck - Thyroid</v>
      </c>
      <c r="B354" s="105" t="s">
        <v>174</v>
      </c>
      <c r="C354" s="105" t="s">
        <v>178</v>
      </c>
      <c r="D354" s="105">
        <v>1845</v>
      </c>
    </row>
    <row r="355" spans="1:4" x14ac:dyDescent="0.25">
      <c r="A355" s="26" t="str">
        <f t="shared" si="5"/>
        <v>Yorkshire and The HumberHodgkin lymphoma</v>
      </c>
      <c r="B355" s="105" t="s">
        <v>174</v>
      </c>
      <c r="C355" s="105" t="s">
        <v>29</v>
      </c>
      <c r="D355" s="105">
        <v>1173</v>
      </c>
    </row>
    <row r="356" spans="1:4" x14ac:dyDescent="0.25">
      <c r="A356" s="26" t="str">
        <f t="shared" si="5"/>
        <v>Yorkshire and The HumberKidney</v>
      </c>
      <c r="B356" s="105" t="s">
        <v>174</v>
      </c>
      <c r="C356" s="105" t="s">
        <v>31</v>
      </c>
      <c r="D356" s="105">
        <v>6297</v>
      </c>
    </row>
    <row r="357" spans="1:4" x14ac:dyDescent="0.25">
      <c r="A357" s="26" t="str">
        <f t="shared" si="5"/>
        <v>Yorkshire and The HumberLeukaemia: acute myeloid</v>
      </c>
      <c r="B357" s="105" t="s">
        <v>174</v>
      </c>
      <c r="C357" s="105" t="s">
        <v>33</v>
      </c>
      <c r="D357" s="105">
        <v>1912</v>
      </c>
    </row>
    <row r="358" spans="1:4" x14ac:dyDescent="0.25">
      <c r="A358" s="26" t="str">
        <f t="shared" si="5"/>
        <v>Yorkshire and The HumberLeukaemia: chronic lymphocytic</v>
      </c>
      <c r="B358" s="105" t="s">
        <v>174</v>
      </c>
      <c r="C358" s="105" t="s">
        <v>34</v>
      </c>
      <c r="D358" s="105">
        <v>2925</v>
      </c>
    </row>
    <row r="359" spans="1:4" x14ac:dyDescent="0.25">
      <c r="A359" s="26" t="str">
        <f t="shared" si="5"/>
        <v>Yorkshire and The HumberLeukaemia: other (all excluding AML and CLL)</v>
      </c>
      <c r="B359" s="105" t="s">
        <v>174</v>
      </c>
      <c r="C359" s="105" t="s">
        <v>35</v>
      </c>
      <c r="D359" s="105">
        <v>957</v>
      </c>
    </row>
    <row r="360" spans="1:4" x14ac:dyDescent="0.25">
      <c r="A360" s="26" t="str">
        <f t="shared" si="5"/>
        <v>Yorkshire and The HumberLiver</v>
      </c>
      <c r="B360" s="105" t="s">
        <v>174</v>
      </c>
      <c r="C360" s="105" t="s">
        <v>179</v>
      </c>
      <c r="D360" s="105">
        <v>3022</v>
      </c>
    </row>
    <row r="361" spans="1:4" x14ac:dyDescent="0.25">
      <c r="A361" s="26" t="str">
        <f t="shared" si="5"/>
        <v>Yorkshire and The HumberLung</v>
      </c>
      <c r="B361" s="105" t="s">
        <v>174</v>
      </c>
      <c r="C361" s="105" t="s">
        <v>37</v>
      </c>
      <c r="D361" s="105">
        <v>33814</v>
      </c>
    </row>
    <row r="362" spans="1:4" x14ac:dyDescent="0.25">
      <c r="A362" s="26" t="str">
        <f t="shared" si="5"/>
        <v>Yorkshire and The HumberMelanoma</v>
      </c>
      <c r="B362" s="105" t="s">
        <v>174</v>
      </c>
      <c r="C362" s="105" t="s">
        <v>38</v>
      </c>
      <c r="D362" s="105">
        <v>7638</v>
      </c>
    </row>
    <row r="363" spans="1:4" x14ac:dyDescent="0.25">
      <c r="A363" s="26" t="str">
        <f t="shared" si="5"/>
        <v>Yorkshire and The HumberMeninges</v>
      </c>
      <c r="B363" s="105" t="s">
        <v>174</v>
      </c>
      <c r="C363" s="105" t="s">
        <v>16</v>
      </c>
      <c r="D363" s="105">
        <v>1690</v>
      </c>
    </row>
    <row r="364" spans="1:4" x14ac:dyDescent="0.25">
      <c r="A364" s="26" t="str">
        <f t="shared" si="5"/>
        <v>Yorkshire and The HumberMesothelioma</v>
      </c>
      <c r="B364" s="105" t="s">
        <v>174</v>
      </c>
      <c r="C364" s="105" t="s">
        <v>39</v>
      </c>
      <c r="D364" s="105">
        <v>1726</v>
      </c>
    </row>
    <row r="365" spans="1:4" x14ac:dyDescent="0.25">
      <c r="A365" s="26" t="str">
        <f t="shared" si="5"/>
        <v>Yorkshire and The HumberMultiple myeloma</v>
      </c>
      <c r="B365" s="105" t="s">
        <v>174</v>
      </c>
      <c r="C365" s="105" t="s">
        <v>40</v>
      </c>
      <c r="D365" s="105">
        <v>3479</v>
      </c>
    </row>
    <row r="366" spans="1:4" x14ac:dyDescent="0.25">
      <c r="A366" s="26" t="str">
        <f t="shared" si="5"/>
        <v>Yorkshire and The HumberNon-Hodgkin lymphoma</v>
      </c>
      <c r="B366" s="105" t="s">
        <v>174</v>
      </c>
      <c r="C366" s="105" t="s">
        <v>30</v>
      </c>
      <c r="D366" s="105">
        <v>7962</v>
      </c>
    </row>
    <row r="367" spans="1:4" x14ac:dyDescent="0.25">
      <c r="A367" s="26" t="str">
        <f t="shared" si="5"/>
        <v>Yorkshire and The HumberOesophagus</v>
      </c>
      <c r="B367" s="105" t="s">
        <v>174</v>
      </c>
      <c r="C367" s="105" t="s">
        <v>41</v>
      </c>
      <c r="D367" s="105">
        <v>5723</v>
      </c>
    </row>
    <row r="368" spans="1:4" x14ac:dyDescent="0.25">
      <c r="A368" s="26" t="str">
        <f t="shared" si="5"/>
        <v>Yorkshire and The HumberOther and unspecified urinary</v>
      </c>
      <c r="B368" s="105" t="s">
        <v>174</v>
      </c>
      <c r="C368" s="105" t="s">
        <v>32</v>
      </c>
      <c r="D368" s="105">
        <v>1188</v>
      </c>
    </row>
    <row r="369" spans="1:4" x14ac:dyDescent="0.25">
      <c r="A369" s="26" t="str">
        <f t="shared" si="5"/>
        <v>Yorkshire and The HumberOther CNS and intracranial tumours</v>
      </c>
      <c r="B369" s="105" t="s">
        <v>174</v>
      </c>
      <c r="C369" s="105" t="s">
        <v>17</v>
      </c>
      <c r="D369" s="105">
        <v>1027</v>
      </c>
    </row>
    <row r="370" spans="1:4" x14ac:dyDescent="0.25">
      <c r="A370" s="26" t="str">
        <f t="shared" si="5"/>
        <v>Yorkshire and The HumberOther haematological malignancies</v>
      </c>
      <c r="B370" s="105" t="s">
        <v>174</v>
      </c>
      <c r="C370" s="105" t="s">
        <v>36</v>
      </c>
      <c r="D370" s="105">
        <v>872</v>
      </c>
    </row>
    <row r="371" spans="1:4" x14ac:dyDescent="0.25">
      <c r="A371" s="26" t="str">
        <f t="shared" si="5"/>
        <v>Yorkshire and The HumberOther malignant neoplasms</v>
      </c>
      <c r="B371" s="105" t="s">
        <v>174</v>
      </c>
      <c r="C371" s="105" t="s">
        <v>42</v>
      </c>
      <c r="D371" s="105">
        <v>5227</v>
      </c>
    </row>
    <row r="372" spans="1:4" x14ac:dyDescent="0.25">
      <c r="A372" s="26" t="str">
        <f t="shared" si="5"/>
        <v>Yorkshire and The HumberOvary</v>
      </c>
      <c r="B372" s="105" t="s">
        <v>174</v>
      </c>
      <c r="C372" s="105" t="s">
        <v>43</v>
      </c>
      <c r="D372" s="105">
        <v>4436</v>
      </c>
    </row>
    <row r="373" spans="1:4" x14ac:dyDescent="0.25">
      <c r="A373" s="26" t="str">
        <f t="shared" si="5"/>
        <v>Yorkshire and The HumberPancreas</v>
      </c>
      <c r="B373" s="105" t="s">
        <v>174</v>
      </c>
      <c r="C373" s="105" t="s">
        <v>44</v>
      </c>
      <c r="D373" s="105">
        <v>5825</v>
      </c>
    </row>
    <row r="374" spans="1:4" x14ac:dyDescent="0.25">
      <c r="A374" s="26" t="str">
        <f t="shared" si="5"/>
        <v>Yorkshire and The HumberProstate</v>
      </c>
      <c r="B374" s="105" t="s">
        <v>174</v>
      </c>
      <c r="C374" s="105" t="s">
        <v>45</v>
      </c>
      <c r="D374" s="105">
        <v>27424</v>
      </c>
    </row>
    <row r="375" spans="1:4" x14ac:dyDescent="0.25">
      <c r="A375" s="26" t="str">
        <f t="shared" si="5"/>
        <v>Yorkshire and The HumberSarcoma: Bone</v>
      </c>
      <c r="B375" s="105" t="s">
        <v>174</v>
      </c>
      <c r="C375" s="105" t="s">
        <v>47</v>
      </c>
      <c r="D375" s="105">
        <v>330</v>
      </c>
    </row>
    <row r="376" spans="1:4" x14ac:dyDescent="0.25">
      <c r="A376" s="26" t="str">
        <f t="shared" si="5"/>
        <v>Yorkshire and The HumberSarcoma: connective and soft tissue</v>
      </c>
      <c r="B376" s="105" t="s">
        <v>174</v>
      </c>
      <c r="C376" s="105" t="s">
        <v>49</v>
      </c>
      <c r="D376" s="105">
        <v>1781</v>
      </c>
    </row>
    <row r="377" spans="1:4" x14ac:dyDescent="0.25">
      <c r="A377" s="26" t="str">
        <f t="shared" si="5"/>
        <v>Yorkshire and The HumberStomach</v>
      </c>
      <c r="B377" s="105" t="s">
        <v>174</v>
      </c>
      <c r="C377" s="105" t="s">
        <v>51</v>
      </c>
      <c r="D377" s="105">
        <v>5589</v>
      </c>
    </row>
    <row r="378" spans="1:4" x14ac:dyDescent="0.25">
      <c r="A378" s="26" t="str">
        <f t="shared" si="5"/>
        <v>Yorkshire and The HumberTestis</v>
      </c>
      <c r="B378" s="105" t="s">
        <v>174</v>
      </c>
      <c r="C378" s="105" t="s">
        <v>53</v>
      </c>
      <c r="D378" s="105">
        <v>1484</v>
      </c>
    </row>
    <row r="379" spans="1:4" x14ac:dyDescent="0.25">
      <c r="A379" s="26" t="str">
        <f t="shared" si="5"/>
        <v>Yorkshire and The HumberUterus</v>
      </c>
      <c r="B379" s="105" t="s">
        <v>174</v>
      </c>
      <c r="C379" s="105" t="s">
        <v>55</v>
      </c>
      <c r="D379" s="105">
        <v>5203</v>
      </c>
    </row>
    <row r="380" spans="1:4" x14ac:dyDescent="0.25">
      <c r="A380" s="26" t="str">
        <f t="shared" si="5"/>
        <v>Yorkshire and The HumberVulva</v>
      </c>
      <c r="B380" s="105" t="s">
        <v>174</v>
      </c>
      <c r="C380" s="105" t="s">
        <v>57</v>
      </c>
      <c r="D380" s="105">
        <v>829</v>
      </c>
    </row>
    <row r="381" spans="1:4" x14ac:dyDescent="0.25">
      <c r="A381" s="26" t="str">
        <f t="shared" si="5"/>
        <v>Yorkshire and The Humber Total</v>
      </c>
      <c r="B381" s="105" t="s">
        <v>175</v>
      </c>
      <c r="C381" s="105" t="s">
        <v>80</v>
      </c>
      <c r="D381" s="105">
        <v>256460</v>
      </c>
    </row>
    <row r="382" spans="1:4" x14ac:dyDescent="0.25">
      <c r="A382" s="26" t="str">
        <f t="shared" si="5"/>
        <v>Grand Total</v>
      </c>
      <c r="B382" s="105" t="s">
        <v>70</v>
      </c>
      <c r="C382" s="105" t="s">
        <v>80</v>
      </c>
      <c r="D382" s="105">
        <v>2437517</v>
      </c>
    </row>
    <row r="985" spans="2:5" x14ac:dyDescent="0.25">
      <c r="B985" s="25" t="s">
        <v>80</v>
      </c>
      <c r="C985" s="25" t="s">
        <v>80</v>
      </c>
      <c r="D985" s="25" t="s">
        <v>80</v>
      </c>
      <c r="E985" s="25" t="s">
        <v>80</v>
      </c>
    </row>
    <row r="986" spans="2:5" x14ac:dyDescent="0.25">
      <c r="B986" s="25" t="s">
        <v>80</v>
      </c>
      <c r="C986" s="25" t="s">
        <v>80</v>
      </c>
      <c r="D986" s="25" t="s">
        <v>80</v>
      </c>
      <c r="E986" s="25"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9" tint="0.39997558519241921"/>
    <pageSetUpPr fitToPage="1"/>
  </sheetPr>
  <dimension ref="A1:AQ458"/>
  <sheetViews>
    <sheetView zoomScaleNormal="100" workbookViewId="0"/>
  </sheetViews>
  <sheetFormatPr defaultRowHeight="15" x14ac:dyDescent="0.25"/>
  <cols>
    <col min="1" max="1" width="36.85546875" style="9" customWidth="1"/>
    <col min="2" max="2" width="4.42578125" style="9" customWidth="1"/>
    <col min="3" max="3" width="11.85546875" style="9" customWidth="1"/>
    <col min="4" max="4" width="16.5703125" style="9" customWidth="1"/>
    <col min="5" max="5" width="11" style="72" customWidth="1"/>
    <col min="6" max="9" width="11" style="9" customWidth="1"/>
    <col min="10" max="10" width="11" style="72" customWidth="1"/>
    <col min="11" max="14" width="11" style="9" customWidth="1"/>
    <col min="15" max="15" width="11" style="72" customWidth="1"/>
    <col min="16" max="19" width="11" style="9" customWidth="1"/>
    <col min="20" max="20" width="11" style="72" customWidth="1"/>
    <col min="21" max="24" width="11" style="9" customWidth="1"/>
    <col min="25" max="26" width="11.5703125" style="72" customWidth="1"/>
    <col min="27" max="27" width="16.42578125" style="92" hidden="1" customWidth="1"/>
    <col min="28" max="28" width="9.28515625" style="92" hidden="1" customWidth="1"/>
    <col min="29" max="33" width="0" style="92" hidden="1" customWidth="1"/>
    <col min="34" max="43" width="9.140625" style="92"/>
    <col min="44" max="16384" width="9.140625" style="9"/>
  </cols>
  <sheetData>
    <row r="1" spans="1:43" ht="15.75" thickBot="1" x14ac:dyDescent="0.3">
      <c r="C1" s="10"/>
    </row>
    <row r="2" spans="1:43" ht="15" customHeight="1" x14ac:dyDescent="0.25">
      <c r="C2" s="180" t="str">
        <f>"Percentage of diagnoses by emergency route and year for "&amp;$D$5&amp;" in "&amp;$C$5</f>
        <v>Percentage of diagnoses by emergency route and year for All malignant tumours (excl. NMSC) in East Midlands</v>
      </c>
      <c r="D2" s="181"/>
      <c r="E2" s="181"/>
      <c r="F2" s="181"/>
      <c r="G2" s="181"/>
      <c r="H2" s="181"/>
      <c r="I2" s="181"/>
      <c r="J2" s="181"/>
      <c r="K2" s="181"/>
      <c r="L2" s="181"/>
      <c r="M2" s="181"/>
      <c r="N2" s="181"/>
      <c r="O2" s="181"/>
      <c r="P2" s="181"/>
      <c r="Q2" s="181"/>
      <c r="R2" s="181"/>
      <c r="S2" s="181"/>
      <c r="T2" s="181"/>
      <c r="U2" s="181"/>
      <c r="V2" s="181"/>
      <c r="W2" s="181"/>
      <c r="X2" s="181"/>
      <c r="Y2" s="181"/>
      <c r="Z2" s="182"/>
    </row>
    <row r="3" spans="1:43" ht="15.75" customHeight="1" thickBot="1" x14ac:dyDescent="0.3">
      <c r="A3" s="17" t="s">
        <v>180</v>
      </c>
      <c r="C3" s="183"/>
      <c r="D3" s="184"/>
      <c r="E3" s="184"/>
      <c r="F3" s="184"/>
      <c r="G3" s="184"/>
      <c r="H3" s="184"/>
      <c r="I3" s="184"/>
      <c r="J3" s="184"/>
      <c r="K3" s="184"/>
      <c r="L3" s="184"/>
      <c r="M3" s="184"/>
      <c r="N3" s="184"/>
      <c r="O3" s="184"/>
      <c r="P3" s="184"/>
      <c r="Q3" s="184"/>
      <c r="R3" s="184"/>
      <c r="S3" s="184"/>
      <c r="T3" s="184"/>
      <c r="U3" s="184"/>
      <c r="V3" s="184"/>
      <c r="W3" s="184"/>
      <c r="X3" s="184"/>
      <c r="Y3" s="184"/>
      <c r="Z3" s="185"/>
      <c r="AB3" s="77" t="s">
        <v>64</v>
      </c>
      <c r="AC3" s="77"/>
      <c r="AD3" s="77"/>
    </row>
    <row r="4" spans="1:43" s="77" customFormat="1" ht="15.75" thickBot="1" x14ac:dyDescent="0.3">
      <c r="C4" s="83"/>
      <c r="E4" s="78"/>
      <c r="F4" s="78" t="str">
        <f>"Proportion of emergency  presentations diagnosed for "&amp;$D$5&amp;" in "&amp;$C$5</f>
        <v>Proportion of emergency  presentations diagnosed for All malignant tumours (excl. NMSC) in East Midlands</v>
      </c>
      <c r="G4" s="78"/>
      <c r="H4" s="78" t="str">
        <f>"Proportion of all routes to diagnosis diagnosed for "&amp;$D$5&amp;" in "&amp;$C$5</f>
        <v>Proportion of all routes to diagnosis diagnosed for All malignant tumours (excl. NMSC) in East Midlands</v>
      </c>
      <c r="I4" s="78"/>
      <c r="J4" s="78"/>
      <c r="K4" s="78"/>
      <c r="L4" s="78"/>
      <c r="M4" s="78"/>
      <c r="N4" s="78"/>
      <c r="O4" s="84"/>
      <c r="P4" s="84"/>
      <c r="Q4" s="84"/>
      <c r="R4" s="84"/>
      <c r="S4" s="84"/>
      <c r="T4" s="84"/>
      <c r="U4" s="84"/>
      <c r="V4" s="84"/>
      <c r="W4" s="84"/>
      <c r="X4" s="84"/>
      <c r="Y4" s="78"/>
      <c r="Z4" s="78"/>
      <c r="AA4" s="92"/>
      <c r="AE4" s="92"/>
      <c r="AF4" s="92"/>
      <c r="AG4" s="92"/>
      <c r="AH4" s="92"/>
      <c r="AI4" s="92"/>
      <c r="AJ4" s="92"/>
      <c r="AK4" s="92"/>
      <c r="AL4" s="92"/>
      <c r="AM4" s="92"/>
      <c r="AN4" s="92"/>
      <c r="AO4" s="92"/>
      <c r="AP4" s="92"/>
      <c r="AQ4" s="92"/>
    </row>
    <row r="5" spans="1:43" ht="63.75" customHeight="1" x14ac:dyDescent="0.25">
      <c r="A5" s="13"/>
      <c r="B5" s="13"/>
      <c r="C5" s="81" t="str">
        <f>Selection!$C$17</f>
        <v>East Midlands</v>
      </c>
      <c r="D5" s="82" t="str">
        <f>Selection!$A$47</f>
        <v>All malignant tumours (excl. NMSC)</v>
      </c>
      <c r="E5" s="151" t="s">
        <v>0</v>
      </c>
      <c r="F5" s="152"/>
      <c r="G5" s="152"/>
      <c r="H5" s="152"/>
      <c r="I5" s="153"/>
      <c r="J5" s="157" t="s">
        <v>1</v>
      </c>
      <c r="K5" s="155"/>
      <c r="L5" s="155"/>
      <c r="M5" s="155"/>
      <c r="N5" s="158"/>
      <c r="O5" s="154" t="s">
        <v>2</v>
      </c>
      <c r="P5" s="155"/>
      <c r="Q5" s="155"/>
      <c r="R5" s="155"/>
      <c r="S5" s="156"/>
      <c r="T5" s="157" t="s">
        <v>3</v>
      </c>
      <c r="U5" s="155"/>
      <c r="V5" s="155"/>
      <c r="W5" s="155"/>
      <c r="X5" s="158"/>
      <c r="Y5" s="159" t="s">
        <v>123</v>
      </c>
      <c r="Z5" s="161" t="s">
        <v>124</v>
      </c>
      <c r="AA5" s="77"/>
      <c r="AB5" s="77"/>
      <c r="AC5" s="77"/>
      <c r="AD5" s="77"/>
      <c r="AE5" s="77"/>
      <c r="AF5" s="77"/>
      <c r="AG5" s="77"/>
    </row>
    <row r="6" spans="1:43" ht="39" customHeight="1" thickBot="1" x14ac:dyDescent="0.3">
      <c r="B6" s="13"/>
      <c r="C6" s="188" t="s">
        <v>4</v>
      </c>
      <c r="D6" s="163"/>
      <c r="E6" s="79" t="s">
        <v>62</v>
      </c>
      <c r="F6" s="149" t="s">
        <v>125</v>
      </c>
      <c r="G6" s="149"/>
      <c r="H6" s="149" t="s">
        <v>122</v>
      </c>
      <c r="I6" s="150"/>
      <c r="J6" s="80" t="s">
        <v>62</v>
      </c>
      <c r="K6" s="149" t="s">
        <v>125</v>
      </c>
      <c r="L6" s="149"/>
      <c r="M6" s="149" t="s">
        <v>122</v>
      </c>
      <c r="N6" s="163"/>
      <c r="O6" s="79" t="s">
        <v>62</v>
      </c>
      <c r="P6" s="149" t="s">
        <v>125</v>
      </c>
      <c r="Q6" s="149"/>
      <c r="R6" s="149" t="s">
        <v>122</v>
      </c>
      <c r="S6" s="150"/>
      <c r="T6" s="80" t="s">
        <v>62</v>
      </c>
      <c r="U6" s="149" t="s">
        <v>125</v>
      </c>
      <c r="V6" s="149"/>
      <c r="W6" s="149" t="s">
        <v>122</v>
      </c>
      <c r="X6" s="163"/>
      <c r="Y6" s="160"/>
      <c r="Z6" s="162"/>
      <c r="AA6" s="77" t="str">
        <f>IF(D5="All tumours (excl. NMSC)"," Total",IF(D5="All malignant tumours (excl. NMSC)","Malignant",D5))</f>
        <v>Malignant</v>
      </c>
      <c r="AB6" s="77"/>
      <c r="AC6" s="77"/>
      <c r="AD6" s="77"/>
      <c r="AE6" s="77"/>
      <c r="AF6" s="77"/>
      <c r="AG6" s="77"/>
    </row>
    <row r="7" spans="1:43" ht="15.75" customHeight="1" x14ac:dyDescent="0.25">
      <c r="A7" s="13"/>
      <c r="B7" s="50"/>
      <c r="C7" s="186">
        <v>2006</v>
      </c>
      <c r="D7" s="187"/>
      <c r="E7" s="169">
        <f>IFERROR(IF($D$5="All tumours (excl. NMSC)", VLOOKUP($AA7,Malignant_EP_year_suppr!$A$5:$I$76,VLOOKUP(E$5,$AD$7:$AE$11,2),FALSE),IF($D$5="All malignant tumours (excl. NMSC)",VLOOKUP($AA7,Malignant_EP_year_suppr!$A$5:$I$76,VLOOKUP(E$5,$AD$7:$AE$11,2),FALSE),VLOOKUP($AA7,TumourType_EP_year_suppr!$A$5:$I$3037,VLOOKUP(E$5,'Tumour by year'!$AD$7:$AE$11,2),FALSE))),0)</f>
        <v>2035</v>
      </c>
      <c r="F7" s="173">
        <f>IFERROR(IF(E7="&lt;5","-",E7/$Y7),"-")</f>
        <v>0.38622129436325681</v>
      </c>
      <c r="G7" s="173"/>
      <c r="H7" s="173">
        <f>IF(F7="-","-",IF(E7="&lt;5","-",E7/$Z7))</f>
        <v>9.2474779605562121E-2</v>
      </c>
      <c r="I7" s="174"/>
      <c r="J7" s="169">
        <f>IFERROR(IF($D$5="All tumours (excl. NMSC)", VLOOKUP($AA7,Malignant_EP_year_suppr!$A$5:$I$76,VLOOKUP(J$5,$AD$7:$AE$11,2),FALSE),IF($D$5="All malignant tumours (excl. NMSC)",VLOOKUP($AA7,Malignant_EP_year_suppr!$A$5:$I$76,VLOOKUP(J$5,$AD$7:$AE$11,2),FALSE),VLOOKUP($AA7,TumourType_EP_year_suppr!$A$5:$I$3037,VLOOKUP(J$5,'Tumour by year'!$AD$7:$AE$11,2),FALSE))),0)</f>
        <v>1748</v>
      </c>
      <c r="K7" s="173">
        <f>IFERROR(IF(J7="&lt;5","-",J7/$Y7),"-")</f>
        <v>0.33175175555133801</v>
      </c>
      <c r="L7" s="173"/>
      <c r="M7" s="173">
        <f>IF(K7="-","-",IF(J7="&lt;5","-",J7/$Z7))</f>
        <v>7.9432881941288738E-2</v>
      </c>
      <c r="N7" s="174"/>
      <c r="O7" s="169">
        <f>IFERROR(IF($D$5="All tumours (excl. NMSC)", VLOOKUP($AA7,Malignant_EP_year_suppr!$A$5:$I$76,VLOOKUP(O$5,$AD$7:$AE$11,2),FALSE),IF($D$5="All malignant tumours (excl. NMSC)",VLOOKUP($AA7,Malignant_EP_year_suppr!$A$5:$I$76,VLOOKUP(O$5,$AD$7:$AE$11,2),FALSE),VLOOKUP($AA7,TumourType_EP_year_suppr!$A$5:$I$3037,VLOOKUP(O$5,'Tumour by year'!$AD$7:$AE$11,2),FALSE))),0)</f>
        <v>758</v>
      </c>
      <c r="P7" s="173">
        <f>IFERROR(IF(O7="&lt;5","-",O7/$Y7),"-")</f>
        <v>0.14386031505029417</v>
      </c>
      <c r="Q7" s="173"/>
      <c r="R7" s="173">
        <f>IF(P7="-","-",IF(O7="&lt;5","-",O7/$Z7))</f>
        <v>3.4445151322366627E-2</v>
      </c>
      <c r="S7" s="174"/>
      <c r="T7" s="169">
        <f>IFERROR(IF($D$5="All tumours (excl. NMSC)", VLOOKUP($AA7,Malignant_EP_year_suppr!$A$5:$I$76,VLOOKUP(T$5,$AD$7:$AE$11,2),FALSE),IF($D$5="All malignant tumours (excl. NMSC)",VLOOKUP($AA7,Malignant_EP_year_suppr!$A$5:$I$76,VLOOKUP(T$5,$AD$7:$AE$11,2),FALSE),VLOOKUP($AA7,TumourType_EP_year_suppr!$A$5:$I$3037,VLOOKUP(T$5,'Tumour by year'!$AD$7:$AE$11,2),FALSE))),0)</f>
        <v>728</v>
      </c>
      <c r="U7" s="173">
        <f>IFERROR(IF(T7="&lt;5","-",T7/$Y7),"-")</f>
        <v>0.13816663503511104</v>
      </c>
      <c r="V7" s="173"/>
      <c r="W7" s="173">
        <f>IF(U7="-","-",IF(T7="&lt;5","-",T7/$Z7))</f>
        <v>3.3081886758156868E-2</v>
      </c>
      <c r="X7" s="174"/>
      <c r="Y7" s="169">
        <f>IFERROR(IF($D$5="All tumours (excl. NMSC)", VLOOKUP($AA7,Malignant_EP_year_suppr!$A$5:$I$76,VLOOKUP(Y$5,$AD$7:$AE$11,2),FALSE),IF($D$5="All malignant tumours (excl. NMSC)",VLOOKUP($AA7,Malignant_EP_year_suppr!$A$5:$I$76,VLOOKUP(Y$5,$AD$7:$AE$11,2),FALSE),VLOOKUP($AA7,TumourType_EP_year_suppr!$A$5:$I$3037,VLOOKUP(Y$5,'Tumour by year'!$AD$7:$AE$11,2),FALSE))),0)</f>
        <v>5269</v>
      </c>
      <c r="Z7" s="170">
        <f>IFERROR(IF($D$5="All tumours (excl. NMSC)", VLOOKUP($AA7,Malignant_all_year_suppr!$A$5:$E$76,5,FALSE),IF($D$5="All malignant tumours (excl. NMSC)",VLOOKUP($AA7,Malignant_all_year_suppr!$A$5:$E$76,5,FALSE),VLOOKUP($AA7,TumourType_all_year_suppr!$A$5:$E$3038,5,FALSE))),0)</f>
        <v>22006</v>
      </c>
      <c r="AA7" s="131" t="str">
        <f>CONCATENATE($C$5,$C7,$AA$6)</f>
        <v>East Midlands2006Malignant</v>
      </c>
      <c r="AB7" s="96"/>
      <c r="AC7" s="90"/>
      <c r="AD7" s="77" t="s">
        <v>0</v>
      </c>
      <c r="AE7" s="89">
        <v>5</v>
      </c>
      <c r="AF7" s="77"/>
      <c r="AG7" s="77"/>
    </row>
    <row r="8" spans="1:43" ht="15.75" customHeight="1" x14ac:dyDescent="0.25">
      <c r="A8" s="17" t="s">
        <v>81</v>
      </c>
      <c r="B8" s="50"/>
      <c r="C8" s="176"/>
      <c r="D8" s="177"/>
      <c r="E8" s="133"/>
      <c r="F8" s="98">
        <f>IF(F7="-","-",IF(ISBLANK(E7), "",ROUND((2*E7+1.96^2-(1.96*SQRT((1.96^2+4*E7*(1-F7)))))/(2*($Y7+(1.96^2))), 3)))</f>
        <v>0.373</v>
      </c>
      <c r="G8" s="98">
        <f>IF(F7="-","-",IF(ISBLANK(E7), "",ROUND((2*E7+1.96^2+(1.96*SQRT((1.96^2+4*E7*(1-F7)))))/(2*($Y7+(1.96^2))), 3)))</f>
        <v>0.39900000000000002</v>
      </c>
      <c r="H8" s="98">
        <f>IF(H7="-","-",IF(ISBLANK(E7), "",ROUND((2*E7+1.96^2-(1.96*SQRT((1.96^2+4*E7*(1-H7)))))/(2*($Z7+(1.96^2))), 3)))</f>
        <v>8.8999999999999996E-2</v>
      </c>
      <c r="I8" s="99">
        <f>IF(H7="-","-",IF(ISBLANK(E7), "",ROUND((2*E7+1.96^2+(1.96*SQRT((1.96^2+4*E7*(1-H7)))))/(2*($Z7+(1.96^2))), 3)))</f>
        <v>9.6000000000000002E-2</v>
      </c>
      <c r="J8" s="133"/>
      <c r="K8" s="98">
        <f>IF(K7="-","-",IF(ISBLANK(J7), "",ROUND((2*J7+1.96^2-(1.96*SQRT((1.96^2+4*J7*(1-K7)))))/(2*($Y7+(1.96^2))), 3)))</f>
        <v>0.31900000000000001</v>
      </c>
      <c r="L8" s="98">
        <f>IF(K7="-","-",IF(ISBLANK(J7), "",ROUND((2*J7+1.96^2+(1.96*SQRT((1.96^2+4*J7*(1-K7)))))/(2*($Y7+(1.96^2))), 3)))</f>
        <v>0.34499999999999997</v>
      </c>
      <c r="M8" s="98">
        <f>IF(M7="-","-",IF(ISBLANK(J7), "",ROUND((2*J7+1.96^2-(1.96*SQRT((1.96^2+4*J7*(1-M7)))))/(2*($Z7+(1.96^2))), 3)))</f>
        <v>7.5999999999999998E-2</v>
      </c>
      <c r="N8" s="99">
        <f>IF(M7="-","-",IF(ISBLANK(J7), "",ROUND((2*J7+1.96^2+(1.96*SQRT((1.96^2+4*J7*(1-M7)))))/(2*($Z7+(1.96^2))), 3)))</f>
        <v>8.3000000000000004E-2</v>
      </c>
      <c r="O8" s="133"/>
      <c r="P8" s="98">
        <f>IF(P7="-","-",IF(ISBLANK(O7), "",ROUND((2*O7+1.96^2-(1.96*SQRT((1.96^2+4*O7*(1-P7)))))/(2*($Y7+(1.96^2))), 3)))</f>
        <v>0.13500000000000001</v>
      </c>
      <c r="Q8" s="98">
        <f>IF(P7="-","-",IF(ISBLANK(O7), "",ROUND((2*O7+1.96^2+(1.96*SQRT((1.96^2+4*O7*(1-P7)))))/(2*($Y7+(1.96^2))), 3)))</f>
        <v>0.154</v>
      </c>
      <c r="R8" s="98">
        <f>IF(R7="-","-",IF(ISBLANK(O7), "",ROUND((2*O7+1.96^2-(1.96*SQRT((1.96^2+4*O7*(1-R7)))))/(2*($Z7+(1.96^2))), 3)))</f>
        <v>3.2000000000000001E-2</v>
      </c>
      <c r="S8" s="99">
        <f>IF(R7="-","-",IF(ISBLANK(O7), "",ROUND((2*O7+1.96^2+(1.96*SQRT((1.96^2+4*O7*(1-R7)))))/(2*($Z7+(1.96^2))), 3)))</f>
        <v>3.6999999999999998E-2</v>
      </c>
      <c r="T8" s="133"/>
      <c r="U8" s="98">
        <f>IF(U7="-","-",IF(ISBLANK(T7), "",ROUND((2*T7+1.96^2-(1.96*SQRT((1.96^2+4*T7*(1-U7)))))/(2*($Y7+(1.96^2))), 3)))</f>
        <v>0.129</v>
      </c>
      <c r="V8" s="98">
        <f>IF(U7="-","-",IF(ISBLANK(T7), "",ROUND((2*T7+1.96^2+(1.96*SQRT((1.96^2+4*T7*(1-U7)))))/(2*($Y7+(1.96^2))), 3)))</f>
        <v>0.14799999999999999</v>
      </c>
      <c r="W8" s="98">
        <f>IF(W7="-","-",IF(ISBLANK(T7), "",ROUND((2*T7+1.96^2-(1.96*SQRT((1.96^2+4*T7*(1-W7)))))/(2*($Z7+(1.96^2))), 3)))</f>
        <v>3.1E-2</v>
      </c>
      <c r="X8" s="99">
        <f>IF(W7="-","-",IF(ISBLANK(T7), "",ROUND((2*T7+1.96^2+(1.96*SQRT((1.96^2+4*T7*(1-W7)))))/(2*($Z7+(1.96^2))), 3)))</f>
        <v>3.5999999999999997E-2</v>
      </c>
      <c r="Y8" s="133"/>
      <c r="Z8" s="171"/>
      <c r="AA8" s="131"/>
      <c r="AB8" s="96"/>
      <c r="AC8" s="90"/>
      <c r="AD8" s="77" t="s">
        <v>1</v>
      </c>
      <c r="AE8" s="89">
        <v>6</v>
      </c>
      <c r="AF8" s="77"/>
      <c r="AG8" s="77"/>
    </row>
    <row r="9" spans="1:43" ht="15.75" x14ac:dyDescent="0.25">
      <c r="A9" s="14"/>
      <c r="B9" s="14"/>
      <c r="C9" s="176">
        <v>2007</v>
      </c>
      <c r="D9" s="177"/>
      <c r="E9" s="169">
        <f>IFERROR(IF($D$5="All tumours (excl. NMSC)", VLOOKUP($AA9,Malignant_EP_year_suppr!$A$5:$I$76,VLOOKUP(E$5,$AD$7:$AE$11,2),FALSE),IF($D$5="All malignant tumours (excl. NMSC)",VLOOKUP($AA9,Malignant_EP_year_suppr!$A$5:$I$76,VLOOKUP(E$5,$AD$7:$AE$11,2),FALSE),VLOOKUP($AA9,TumourType_EP_year_suppr!$A$5:$I$3037,VLOOKUP(E$5,'Tumour by year'!$AD$7:$AE$11,2),FALSE))),0)</f>
        <v>1886</v>
      </c>
      <c r="F9" s="137">
        <f>IFERROR(IF(E9="&lt;5","-",E9/$Y9),"-")</f>
        <v>0.37420634920634921</v>
      </c>
      <c r="G9" s="137"/>
      <c r="H9" s="173">
        <f>IF(F9="-","-",IF(E9="&lt;5","-",E9/$Z9))</f>
        <v>8.3234035041263962E-2</v>
      </c>
      <c r="I9" s="174"/>
      <c r="J9" s="169">
        <f>IFERROR(IF($D$5="All tumours (excl. NMSC)", VLOOKUP($AA9,Malignant_EP_year_suppr!$A$5:$I$76,VLOOKUP(J$5,$AD$7:$AE$11,2),FALSE),IF($D$5="All malignant tumours (excl. NMSC)",VLOOKUP($AA9,Malignant_EP_year_suppr!$A$5:$I$76,VLOOKUP(J$5,$AD$7:$AE$11,2),FALSE),VLOOKUP($AA9,TumourType_EP_year_suppr!$A$5:$I$3037,VLOOKUP(J$5,'Tumour by year'!$AD$7:$AE$11,2),FALSE))),0)</f>
        <v>1689</v>
      </c>
      <c r="K9" s="137">
        <f t="shared" ref="K9:K21" si="0">IFERROR(IF(J9="&lt;5","-",J9/$Y9),"-")</f>
        <v>0.33511904761904759</v>
      </c>
      <c r="L9" s="137"/>
      <c r="M9" s="173">
        <f>IF(K9="-","-",IF(J9="&lt;5","-",J9/$Z9))</f>
        <v>7.4539917913411885E-2</v>
      </c>
      <c r="N9" s="174"/>
      <c r="O9" s="169">
        <f>IFERROR(IF($D$5="All tumours (excl. NMSC)", VLOOKUP($AA9,Malignant_EP_year_suppr!$A$5:$I$76,VLOOKUP(O$5,$AD$7:$AE$11,2),FALSE),IF($D$5="All malignant tumours (excl. NMSC)",VLOOKUP($AA9,Malignant_EP_year_suppr!$A$5:$I$76,VLOOKUP(O$5,$AD$7:$AE$11,2),FALSE),VLOOKUP($AA9,TumourType_EP_year_suppr!$A$5:$I$3037,VLOOKUP(O$5,'Tumour by year'!$AD$7:$AE$11,2),FALSE))),0)</f>
        <v>640</v>
      </c>
      <c r="P9" s="137">
        <f t="shared" ref="P9:P21" si="1">IFERROR(IF(O9="&lt;5","-",O9/$Y9),"-")</f>
        <v>0.12698412698412698</v>
      </c>
      <c r="Q9" s="137"/>
      <c r="R9" s="173">
        <f>IF(P9="-","-",IF(O9="&lt;5","-",O9/$Z9))</f>
        <v>2.8244847521955954E-2</v>
      </c>
      <c r="S9" s="174"/>
      <c r="T9" s="169">
        <f>IFERROR(IF($D$5="All tumours (excl. NMSC)", VLOOKUP($AA9,Malignant_EP_year_suppr!$A$5:$I$76,VLOOKUP(T$5,$AD$7:$AE$11,2),FALSE),IF($D$5="All malignant tumours (excl. NMSC)",VLOOKUP($AA9,Malignant_EP_year_suppr!$A$5:$I$76,VLOOKUP(T$5,$AD$7:$AE$11,2),FALSE),VLOOKUP($AA9,TumourType_EP_year_suppr!$A$5:$I$3037,VLOOKUP(T$5,'Tumour by year'!$AD$7:$AE$11,2),FALSE))),0)</f>
        <v>825</v>
      </c>
      <c r="U9" s="137">
        <f t="shared" ref="U9:U21" si="2">IFERROR(IF(T9="&lt;5","-",T9/$Y9),"-")</f>
        <v>0.16369047619047619</v>
      </c>
      <c r="V9" s="137"/>
      <c r="W9" s="173">
        <f>IF(U9="-","-",IF(T9="&lt;5","-",T9/$Z9))</f>
        <v>3.6409373758771346E-2</v>
      </c>
      <c r="X9" s="174"/>
      <c r="Y9" s="169">
        <f>IFERROR(IF($D$5="All tumours (excl. NMSC)", VLOOKUP($AA9,Malignant_EP_year_suppr!$A$5:$I$76,VLOOKUP(Y$5,$AD$7:$AE$11,2),FALSE),IF($D$5="All malignant tumours (excl. NMSC)",VLOOKUP($AA9,Malignant_EP_year_suppr!$A$5:$I$76,VLOOKUP(Y$5,$AD$7:$AE$11,2),FALSE),VLOOKUP($AA9,TumourType_EP_year_suppr!$A$5:$I$3037,VLOOKUP(Y$5,'Tumour by year'!$AD$7:$AE$11,2),FALSE))),0)</f>
        <v>5040</v>
      </c>
      <c r="Z9" s="170">
        <f>IFERROR(IF($D$5="All tumours (excl. NMSC)", VLOOKUP($AA9,Malignant_all_year_suppr!$A$5:$E$76,5,FALSE),IF($D$5="All malignant tumours (excl. NMSC)",VLOOKUP($AA9,Malignant_all_year_suppr!$A$5:$E$76,5,FALSE),VLOOKUP($AA9,TumourType_all_year_suppr!$A$5:$E$3038,5,FALSE))),0)</f>
        <v>22659</v>
      </c>
      <c r="AA9" s="131" t="str">
        <f t="shared" ref="AA9" si="3">CONCATENATE($C$5,$C9,$AA$6)</f>
        <v>East Midlands2007Malignant</v>
      </c>
      <c r="AB9" s="96"/>
      <c r="AC9" s="77"/>
      <c r="AD9" s="77" t="s">
        <v>2</v>
      </c>
      <c r="AE9" s="89">
        <v>7</v>
      </c>
      <c r="AF9" s="77"/>
      <c r="AG9" s="77"/>
    </row>
    <row r="10" spans="1:43" ht="15.75" x14ac:dyDescent="0.25">
      <c r="B10" s="14"/>
      <c r="C10" s="176"/>
      <c r="D10" s="177"/>
      <c r="E10" s="133"/>
      <c r="F10" s="98">
        <f>IF(F9="-","-",IF(ISBLANK(E9), "",ROUND((2*E9+1.96^2-(1.96*SQRT((1.96^2+4*E9*(1-F9)))))/(2*($Y9+(1.96^2))), 3)))</f>
        <v>0.36099999999999999</v>
      </c>
      <c r="G10" s="98">
        <f>IF(F9="-","-",IF(ISBLANK(E9), "",ROUND((2*E9+1.96^2+(1.96*SQRT((1.96^2+4*E9*(1-F9)))))/(2*($Y9+(1.96^2))), 3)))</f>
        <v>0.38800000000000001</v>
      </c>
      <c r="H10" s="98">
        <f>IF(H9="-","-",IF(ISBLANK(E9), "",ROUND((2*E9+1.96^2-(1.96*SQRT((1.96^2+4*E9*(1-H9)))))/(2*($Z9+(1.96^2))), 3)))</f>
        <v>0.08</v>
      </c>
      <c r="I10" s="99">
        <f>IF(H9="-","-",IF(ISBLANK(E9), "",ROUND((2*E9+1.96^2+(1.96*SQRT((1.96^2+4*E9*(1-H9)))))/(2*($Z9+(1.96^2))), 3)))</f>
        <v>8.6999999999999994E-2</v>
      </c>
      <c r="J10" s="133"/>
      <c r="K10" s="98">
        <f>IF(K9="-","-",IF(ISBLANK(J9), "",ROUND((2*J9+1.96^2-(1.96*SQRT((1.96^2+4*J9*(1-K9)))))/(2*($Y9+(1.96^2))), 3)))</f>
        <v>0.32200000000000001</v>
      </c>
      <c r="L10" s="98">
        <f>IF(K9="-","-",IF(ISBLANK(J9), "",ROUND((2*J9+1.96^2+(1.96*SQRT((1.96^2+4*J9*(1-K9)))))/(2*($Y9+(1.96^2))), 3)))</f>
        <v>0.34799999999999998</v>
      </c>
      <c r="M10" s="98">
        <f>IF(M9="-","-",IF(ISBLANK(J9), "",ROUND((2*J9+1.96^2-(1.96*SQRT((1.96^2+4*J9*(1-M9)))))/(2*($Z9+(1.96^2))), 3)))</f>
        <v>7.0999999999999994E-2</v>
      </c>
      <c r="N10" s="99">
        <f>IF(M9="-","-",IF(ISBLANK(J9), "",ROUND((2*J9+1.96^2+(1.96*SQRT((1.96^2+4*J9*(1-M9)))))/(2*($Z9+(1.96^2))), 3)))</f>
        <v>7.8E-2</v>
      </c>
      <c r="O10" s="133"/>
      <c r="P10" s="98">
        <f>IF(P9="-","-",IF(ISBLANK(O9), "",ROUND((2*O9+1.96^2-(1.96*SQRT((1.96^2+4*O9*(1-P9)))))/(2*($Y9+(1.96^2))), 3)))</f>
        <v>0.11799999999999999</v>
      </c>
      <c r="Q10" s="98">
        <f>IF(P9="-","-",IF(ISBLANK(O9), "",ROUND((2*O9+1.96^2+(1.96*SQRT((1.96^2+4*O9*(1-P9)))))/(2*($Y9+(1.96^2))), 3)))</f>
        <v>0.13600000000000001</v>
      </c>
      <c r="R10" s="98">
        <f>IF(R9="-","-",IF(ISBLANK(O9), "",ROUND((2*O9+1.96^2-(1.96*SQRT((1.96^2+4*O9*(1-R9)))))/(2*($Z9+(1.96^2))), 3)))</f>
        <v>2.5999999999999999E-2</v>
      </c>
      <c r="S10" s="99">
        <f>IF(R9="-","-",IF(ISBLANK(O9), "",ROUND((2*O9+1.96^2+(1.96*SQRT((1.96^2+4*O9*(1-R9)))))/(2*($Z9+(1.96^2))), 3)))</f>
        <v>0.03</v>
      </c>
      <c r="T10" s="133"/>
      <c r="U10" s="98">
        <f>IF(U9="-","-",IF(ISBLANK(T9), "",ROUND((2*T9+1.96^2-(1.96*SQRT((1.96^2+4*T9*(1-U9)))))/(2*($Y9+(1.96^2))), 3)))</f>
        <v>0.154</v>
      </c>
      <c r="V10" s="98">
        <f>IF(U9="-","-",IF(ISBLANK(T9), "",ROUND((2*T9+1.96^2+(1.96*SQRT((1.96^2+4*T9*(1-U9)))))/(2*($Y9+(1.96^2))), 3)))</f>
        <v>0.17399999999999999</v>
      </c>
      <c r="W10" s="98">
        <f>IF(W9="-","-",IF(ISBLANK(T9), "",ROUND((2*T9+1.96^2-(1.96*SQRT((1.96^2+4*T9*(1-W9)))))/(2*($Z9+(1.96^2))), 3)))</f>
        <v>3.4000000000000002E-2</v>
      </c>
      <c r="X10" s="99">
        <f>IF(W9="-","-",IF(ISBLANK(T9), "",ROUND((2*T9+1.96^2+(1.96*SQRT((1.96^2+4*T9*(1-W9)))))/(2*($Z9+(1.96^2))), 3)))</f>
        <v>3.9E-2</v>
      </c>
      <c r="Y10" s="133"/>
      <c r="Z10" s="171"/>
      <c r="AA10" s="131"/>
      <c r="AB10" s="96"/>
      <c r="AC10" s="77"/>
      <c r="AD10" s="77" t="s">
        <v>3</v>
      </c>
      <c r="AE10" s="89">
        <v>8</v>
      </c>
      <c r="AF10" s="77"/>
      <c r="AG10" s="77"/>
    </row>
    <row r="11" spans="1:43" ht="15.75" x14ac:dyDescent="0.25">
      <c r="A11" s="14"/>
      <c r="B11" s="14"/>
      <c r="C11" s="176">
        <v>2008</v>
      </c>
      <c r="D11" s="177"/>
      <c r="E11" s="169">
        <f>IFERROR(IF($D$5="All tumours (excl. NMSC)", VLOOKUP($AA11,Malignant_EP_year_suppr!$A$5:$I$76,VLOOKUP(E$5,$AD$7:$AE$11,2),FALSE),IF($D$5="All malignant tumours (excl. NMSC)",VLOOKUP($AA11,Malignant_EP_year_suppr!$A$5:$I$76,VLOOKUP(E$5,$AD$7:$AE$11,2),FALSE),VLOOKUP($AA11,TumourType_EP_year_suppr!$A$5:$I$3037,VLOOKUP(E$5,'Tumour by year'!$AD$7:$AE$11,2),FALSE))),0)</f>
        <v>2113</v>
      </c>
      <c r="F11" s="137">
        <f>IFERROR(IF(E11="&lt;5","-",E11/$Y11),"-")</f>
        <v>0.4066589684372594</v>
      </c>
      <c r="G11" s="137"/>
      <c r="H11" s="173">
        <f>IF(F11="-","-",IF(E11="&lt;5","-",E11/$Z11))</f>
        <v>9.0218180265573628E-2</v>
      </c>
      <c r="I11" s="174"/>
      <c r="J11" s="169">
        <f>IFERROR(IF($D$5="All tumours (excl. NMSC)", VLOOKUP($AA11,Malignant_EP_year_suppr!$A$5:$I$76,VLOOKUP(J$5,$AD$7:$AE$11,2),FALSE),IF($D$5="All malignant tumours (excl. NMSC)",VLOOKUP($AA11,Malignant_EP_year_suppr!$A$5:$I$76,VLOOKUP(J$5,$AD$7:$AE$11,2),FALSE),VLOOKUP($AA11,TumourType_EP_year_suppr!$A$5:$I$3037,VLOOKUP(J$5,'Tumour by year'!$AD$7:$AE$11,2),FALSE))),0)</f>
        <v>1711</v>
      </c>
      <c r="K11" s="137">
        <f t="shared" si="0"/>
        <v>0.32929176289453427</v>
      </c>
      <c r="L11" s="137"/>
      <c r="M11" s="173">
        <f>IF(K11="-","-",IF(J11="&lt;5","-",J11/$Z11))</f>
        <v>7.3054096750779215E-2</v>
      </c>
      <c r="N11" s="174"/>
      <c r="O11" s="169">
        <f>IFERROR(IF($D$5="All tumours (excl. NMSC)", VLOOKUP($AA11,Malignant_EP_year_suppr!$A$5:$I$76,VLOOKUP(O$5,$AD$7:$AE$11,2),FALSE),IF($D$5="All malignant tumours (excl. NMSC)",VLOOKUP($AA11,Malignant_EP_year_suppr!$A$5:$I$76,VLOOKUP(O$5,$AD$7:$AE$11,2),FALSE),VLOOKUP($AA11,TumourType_EP_year_suppr!$A$5:$I$3037,VLOOKUP(O$5,'Tumour by year'!$AD$7:$AE$11,2),FALSE))),0)</f>
        <v>703</v>
      </c>
      <c r="P11" s="137">
        <f t="shared" si="1"/>
        <v>0.1352963818321786</v>
      </c>
      <c r="Q11" s="137"/>
      <c r="R11" s="173">
        <f>IF(P11="-","-",IF(O11="&lt;5","-",O11/$Z11))</f>
        <v>3.0015797788309637E-2</v>
      </c>
      <c r="S11" s="174"/>
      <c r="T11" s="169">
        <f>IFERROR(IF($D$5="All tumours (excl. NMSC)", VLOOKUP($AA11,Malignant_EP_year_suppr!$A$5:$I$76,VLOOKUP(T$5,$AD$7:$AE$11,2),FALSE),IF($D$5="All malignant tumours (excl. NMSC)",VLOOKUP($AA11,Malignant_EP_year_suppr!$A$5:$I$76,VLOOKUP(T$5,$AD$7:$AE$11,2),FALSE),VLOOKUP($AA11,TumourType_EP_year_suppr!$A$5:$I$3037,VLOOKUP(T$5,'Tumour by year'!$AD$7:$AE$11,2),FALSE))),0)</f>
        <v>669</v>
      </c>
      <c r="U11" s="137">
        <f t="shared" si="2"/>
        <v>0.1287528868360277</v>
      </c>
      <c r="V11" s="137"/>
      <c r="W11" s="173">
        <f>IF(U11="-","-",IF(T11="&lt;5","-",T11/$Z11))</f>
        <v>2.8564109132829512E-2</v>
      </c>
      <c r="X11" s="174"/>
      <c r="Y11" s="169">
        <f>IFERROR(IF($D$5="All tumours (excl. NMSC)", VLOOKUP($AA11,Malignant_EP_year_suppr!$A$5:$I$76,VLOOKUP(Y$5,$AD$7:$AE$11,2),FALSE),IF($D$5="All malignant tumours (excl. NMSC)",VLOOKUP($AA11,Malignant_EP_year_suppr!$A$5:$I$76,VLOOKUP(Y$5,$AD$7:$AE$11,2),FALSE),VLOOKUP($AA11,TumourType_EP_year_suppr!$A$5:$I$3037,VLOOKUP(Y$5,'Tumour by year'!$AD$7:$AE$11,2),FALSE))),0)</f>
        <v>5196</v>
      </c>
      <c r="Z11" s="170">
        <f>IFERROR(IF($D$5="All tumours (excl. NMSC)", VLOOKUP($AA11,Malignant_all_year_suppr!$A$5:$E$76,5,FALSE),IF($D$5="All malignant tumours (excl. NMSC)",VLOOKUP($AA11,Malignant_all_year_suppr!$A$5:$E$76,5,FALSE),VLOOKUP($AA11,TumourType_all_year_suppr!$A$5:$E$3038,5,FALSE))),0)</f>
        <v>23421</v>
      </c>
      <c r="AA11" s="131" t="str">
        <f t="shared" ref="AA11" si="4">CONCATENATE($C$5,$C11,$AA$6)</f>
        <v>East Midlands2008Malignant</v>
      </c>
      <c r="AB11" s="96"/>
      <c r="AC11" s="77"/>
      <c r="AD11" s="77" t="s">
        <v>123</v>
      </c>
      <c r="AE11" s="89">
        <v>9</v>
      </c>
      <c r="AF11" s="77"/>
      <c r="AG11" s="77"/>
    </row>
    <row r="12" spans="1:43" ht="15.75" x14ac:dyDescent="0.25">
      <c r="A12" s="14"/>
      <c r="B12" s="14"/>
      <c r="C12" s="176"/>
      <c r="D12" s="177"/>
      <c r="E12" s="133"/>
      <c r="F12" s="98">
        <f>IF(F11="-","-",IF(ISBLANK(E11), "",ROUND((2*E11+1.96^2-(1.96*SQRT((1.96^2+4*E11*(1-F11)))))/(2*($Y11+(1.96^2))), 3)))</f>
        <v>0.39300000000000002</v>
      </c>
      <c r="G12" s="98">
        <f>IF(F11="-","-",IF(ISBLANK(E11), "",ROUND((2*E11+1.96^2+(1.96*SQRT((1.96^2+4*E11*(1-F11)))))/(2*($Y11+(1.96^2))), 3)))</f>
        <v>0.42</v>
      </c>
      <c r="H12" s="98">
        <f>IF(H11="-","-",IF(ISBLANK(E11), "",ROUND((2*E11+1.96^2-(1.96*SQRT((1.96^2+4*E11*(1-H11)))))/(2*($Z11+(1.96^2))), 3)))</f>
        <v>8.6999999999999994E-2</v>
      </c>
      <c r="I12" s="99">
        <f>IF(H11="-","-",IF(ISBLANK(E11), "",ROUND((2*E11+1.96^2+(1.96*SQRT((1.96^2+4*E11*(1-H11)))))/(2*($Z11+(1.96^2))), 3)))</f>
        <v>9.4E-2</v>
      </c>
      <c r="J12" s="133"/>
      <c r="K12" s="98">
        <f>IF(K11="-","-",IF(ISBLANK(J11), "",ROUND((2*J11+1.96^2-(1.96*SQRT((1.96^2+4*J11*(1-K11)))))/(2*($Y11+(1.96^2))), 3)))</f>
        <v>0.317</v>
      </c>
      <c r="L12" s="98">
        <f>IF(K11="-","-",IF(ISBLANK(J11), "",ROUND((2*J11+1.96^2+(1.96*SQRT((1.96^2+4*J11*(1-K11)))))/(2*($Y11+(1.96^2))), 3)))</f>
        <v>0.34200000000000003</v>
      </c>
      <c r="M12" s="98">
        <f>IF(M11="-","-",IF(ISBLANK(J11), "",ROUND((2*J11+1.96^2-(1.96*SQRT((1.96^2+4*J11*(1-M11)))))/(2*($Z11+(1.96^2))), 3)))</f>
        <v>7.0000000000000007E-2</v>
      </c>
      <c r="N12" s="99">
        <f>IF(M11="-","-",IF(ISBLANK(J11), "",ROUND((2*J11+1.96^2+(1.96*SQRT((1.96^2+4*J11*(1-M11)))))/(2*($Z11+(1.96^2))), 3)))</f>
        <v>7.5999999999999998E-2</v>
      </c>
      <c r="O12" s="133"/>
      <c r="P12" s="98">
        <f>IF(P11="-","-",IF(ISBLANK(O11), "",ROUND((2*O11+1.96^2-(1.96*SQRT((1.96^2+4*O11*(1-P11)))))/(2*($Y11+(1.96^2))), 3)))</f>
        <v>0.126</v>
      </c>
      <c r="Q12" s="98">
        <f>IF(P11="-","-",IF(ISBLANK(O11), "",ROUND((2*O11+1.96^2+(1.96*SQRT((1.96^2+4*O11*(1-P11)))))/(2*($Y11+(1.96^2))), 3)))</f>
        <v>0.14499999999999999</v>
      </c>
      <c r="R12" s="98">
        <f>IF(R11="-","-",IF(ISBLANK(O11), "",ROUND((2*O11+1.96^2-(1.96*SQRT((1.96^2+4*O11*(1-R11)))))/(2*($Z11+(1.96^2))), 3)))</f>
        <v>2.8000000000000001E-2</v>
      </c>
      <c r="S12" s="99">
        <f>IF(R11="-","-",IF(ISBLANK(O11), "",ROUND((2*O11+1.96^2+(1.96*SQRT((1.96^2+4*O11*(1-R11)))))/(2*($Z11+(1.96^2))), 3)))</f>
        <v>3.2000000000000001E-2</v>
      </c>
      <c r="T12" s="133"/>
      <c r="U12" s="98">
        <f>IF(U11="-","-",IF(ISBLANK(T11), "",ROUND((2*T11+1.96^2-(1.96*SQRT((1.96^2+4*T11*(1-U11)))))/(2*($Y11+(1.96^2))), 3)))</f>
        <v>0.12</v>
      </c>
      <c r="V12" s="98">
        <f>IF(U11="-","-",IF(ISBLANK(T11), "",ROUND((2*T11+1.96^2+(1.96*SQRT((1.96^2+4*T11*(1-U11)))))/(2*($Y11+(1.96^2))), 3)))</f>
        <v>0.13800000000000001</v>
      </c>
      <c r="W12" s="98">
        <f>IF(W11="-","-",IF(ISBLANK(T11), "",ROUND((2*T11+1.96^2-(1.96*SQRT((1.96^2+4*T11*(1-W11)))))/(2*($Z11+(1.96^2))), 3)))</f>
        <v>2.7E-2</v>
      </c>
      <c r="X12" s="99">
        <f>IF(W11="-","-",IF(ISBLANK(T11), "",ROUND((2*T11+1.96^2+(1.96*SQRT((1.96^2+4*T11*(1-W11)))))/(2*($Z11+(1.96^2))), 3)))</f>
        <v>3.1E-2</v>
      </c>
      <c r="Y12" s="133"/>
      <c r="Z12" s="171"/>
      <c r="AA12" s="131"/>
      <c r="AB12" s="96"/>
      <c r="AC12" s="77"/>
      <c r="AD12" s="77"/>
      <c r="AE12" s="77"/>
      <c r="AF12" s="77"/>
      <c r="AG12" s="77"/>
    </row>
    <row r="13" spans="1:43" ht="15.75" x14ac:dyDescent="0.25">
      <c r="A13" s="14"/>
      <c r="B13" s="14"/>
      <c r="C13" s="176">
        <v>2009</v>
      </c>
      <c r="D13" s="177"/>
      <c r="E13" s="169">
        <f>IFERROR(IF($D$5="All tumours (excl. NMSC)", VLOOKUP($AA13,Malignant_EP_year_suppr!$A$5:$I$76,VLOOKUP(E$5,$AD$7:$AE$11,2),FALSE),IF($D$5="All malignant tumours (excl. NMSC)",VLOOKUP($AA13,Malignant_EP_year_suppr!$A$5:$I$76,VLOOKUP(E$5,$AD$7:$AE$11,2),FALSE),VLOOKUP($AA13,TumourType_EP_year_suppr!$A$5:$I$3037,VLOOKUP(E$5,'Tumour by year'!$AD$7:$AE$11,2),FALSE))),0)</f>
        <v>2201</v>
      </c>
      <c r="F13" s="137">
        <f>IFERROR(IF(E13="&lt;5","-",E13/$Y13),"-")</f>
        <v>0.42572533849129596</v>
      </c>
      <c r="G13" s="137"/>
      <c r="H13" s="173">
        <f>IF(F13="-","-",IF(E13="&lt;5","-",E13/$Z13))</f>
        <v>9.180779177442229E-2</v>
      </c>
      <c r="I13" s="174"/>
      <c r="J13" s="169">
        <f>IFERROR(IF($D$5="All tumours (excl. NMSC)", VLOOKUP($AA13,Malignant_EP_year_suppr!$A$5:$I$76,VLOOKUP(J$5,$AD$7:$AE$11,2),FALSE),IF($D$5="All malignant tumours (excl. NMSC)",VLOOKUP($AA13,Malignant_EP_year_suppr!$A$5:$I$76,VLOOKUP(J$5,$AD$7:$AE$11,2),FALSE),VLOOKUP($AA13,TumourType_EP_year_suppr!$A$5:$I$3037,VLOOKUP(J$5,'Tumour by year'!$AD$7:$AE$11,2),FALSE))),0)</f>
        <v>1537</v>
      </c>
      <c r="K13" s="137">
        <f t="shared" si="0"/>
        <v>0.29729206963249516</v>
      </c>
      <c r="L13" s="137"/>
      <c r="M13" s="173">
        <f>IF(K13="-","-",IF(J13="&lt;5","-",J13/$Z13))</f>
        <v>6.4111120380412112E-2</v>
      </c>
      <c r="N13" s="174"/>
      <c r="O13" s="169">
        <f>IFERROR(IF($D$5="All tumours (excl. NMSC)", VLOOKUP($AA13,Malignant_EP_year_suppr!$A$5:$I$76,VLOOKUP(O$5,$AD$7:$AE$11,2),FALSE),IF($D$5="All malignant tumours (excl. NMSC)",VLOOKUP($AA13,Malignant_EP_year_suppr!$A$5:$I$76,VLOOKUP(O$5,$AD$7:$AE$11,2),FALSE),VLOOKUP($AA13,TumourType_EP_year_suppr!$A$5:$I$3037,VLOOKUP(O$5,'Tumour by year'!$AD$7:$AE$11,2),FALSE))),0)</f>
        <v>675</v>
      </c>
      <c r="P13" s="137">
        <f t="shared" si="1"/>
        <v>0.13056092843326886</v>
      </c>
      <c r="Q13" s="137"/>
      <c r="R13" s="173">
        <f>IF(P13="-","-",IF(O13="&lt;5","-",O13/$Z13))</f>
        <v>2.8155501793609743E-2</v>
      </c>
      <c r="S13" s="174"/>
      <c r="T13" s="169">
        <f>IFERROR(IF($D$5="All tumours (excl. NMSC)", VLOOKUP($AA13,Malignant_EP_year_suppr!$A$5:$I$76,VLOOKUP(T$5,$AD$7:$AE$11,2),FALSE),IF($D$5="All malignant tumours (excl. NMSC)",VLOOKUP($AA13,Malignant_EP_year_suppr!$A$5:$I$76,VLOOKUP(T$5,$AD$7:$AE$11,2),FALSE),VLOOKUP($AA13,TumourType_EP_year_suppr!$A$5:$I$3037,VLOOKUP(T$5,'Tumour by year'!$AD$7:$AE$11,2),FALSE))),0)</f>
        <v>757</v>
      </c>
      <c r="U13" s="137">
        <f t="shared" si="2"/>
        <v>0.14642166344294003</v>
      </c>
      <c r="V13" s="137"/>
      <c r="W13" s="173">
        <f>IF(U13="-","-",IF(T13="&lt;5","-",T13/$Z13))</f>
        <v>3.1575873863351964E-2</v>
      </c>
      <c r="X13" s="174"/>
      <c r="Y13" s="169">
        <f>IFERROR(IF($D$5="All tumours (excl. NMSC)", VLOOKUP($AA13,Malignant_EP_year_suppr!$A$5:$I$76,VLOOKUP(Y$5,$AD$7:$AE$11,2),FALSE),IF($D$5="All malignant tumours (excl. NMSC)",VLOOKUP($AA13,Malignant_EP_year_suppr!$A$5:$I$76,VLOOKUP(Y$5,$AD$7:$AE$11,2),FALSE),VLOOKUP($AA13,TumourType_EP_year_suppr!$A$5:$I$3037,VLOOKUP(Y$5,'Tumour by year'!$AD$7:$AE$11,2),FALSE))),0)</f>
        <v>5170</v>
      </c>
      <c r="Z13" s="170">
        <f>IFERROR(IF($D$5="All tumours (excl. NMSC)", VLOOKUP($AA13,Malignant_all_year_suppr!$A$5:$E$76,5,FALSE),IF($D$5="All malignant tumours (excl. NMSC)",VLOOKUP($AA13,Malignant_all_year_suppr!$A$5:$E$76,5,FALSE),VLOOKUP($AA13,TumourType_all_year_suppr!$A$5:$E$3038,5,FALSE))),0)</f>
        <v>23974</v>
      </c>
      <c r="AA13" s="131" t="str">
        <f t="shared" ref="AA13" si="5">CONCATENATE($C$5,$C13,$AA$6)</f>
        <v>East Midlands2009Malignant</v>
      </c>
      <c r="AB13" s="96"/>
      <c r="AC13" s="77"/>
      <c r="AD13" s="77"/>
      <c r="AE13" s="77"/>
      <c r="AF13" s="77"/>
      <c r="AG13" s="77"/>
    </row>
    <row r="14" spans="1:43" ht="15.75" x14ac:dyDescent="0.25">
      <c r="A14" s="14"/>
      <c r="B14" s="14"/>
      <c r="C14" s="176"/>
      <c r="D14" s="177"/>
      <c r="E14" s="133"/>
      <c r="F14" s="98">
        <f>IF(F13="-","-",IF(ISBLANK(E13), "",ROUND((2*E13+1.96^2-(1.96*SQRT((1.96^2+4*E13*(1-F13)))))/(2*($Y13+(1.96^2))), 3)))</f>
        <v>0.41199999999999998</v>
      </c>
      <c r="G14" s="98">
        <f>IF(F13="-","-",IF(ISBLANK(E13), "",ROUND((2*E13+1.96^2+(1.96*SQRT((1.96^2+4*E13*(1-F13)))))/(2*($Y13+(1.96^2))), 3)))</f>
        <v>0.439</v>
      </c>
      <c r="H14" s="98">
        <f>IF(H13="-","-",IF(ISBLANK(E13), "",ROUND((2*E13+1.96^2-(1.96*SQRT((1.96^2+4*E13*(1-H13)))))/(2*($Z13+(1.96^2))), 3)))</f>
        <v>8.7999999999999995E-2</v>
      </c>
      <c r="I14" s="99">
        <f>IF(H13="-","-",IF(ISBLANK(E13), "",ROUND((2*E13+1.96^2+(1.96*SQRT((1.96^2+4*E13*(1-H13)))))/(2*($Z13+(1.96^2))), 3)))</f>
        <v>9.6000000000000002E-2</v>
      </c>
      <c r="J14" s="133"/>
      <c r="K14" s="98">
        <f>IF(K13="-","-",IF(ISBLANK(J13), "",ROUND((2*J13+1.96^2-(1.96*SQRT((1.96^2+4*J13*(1-K13)))))/(2*($Y13+(1.96^2))), 3)))</f>
        <v>0.28499999999999998</v>
      </c>
      <c r="L14" s="98">
        <f>IF(K13="-","-",IF(ISBLANK(J13), "",ROUND((2*J13+1.96^2+(1.96*SQRT((1.96^2+4*J13*(1-K13)))))/(2*($Y13+(1.96^2))), 3)))</f>
        <v>0.31</v>
      </c>
      <c r="M14" s="98">
        <f>IF(M13="-","-",IF(ISBLANK(J13), "",ROUND((2*J13+1.96^2-(1.96*SQRT((1.96^2+4*J13*(1-M13)))))/(2*($Z13+(1.96^2))), 3)))</f>
        <v>6.0999999999999999E-2</v>
      </c>
      <c r="N14" s="99">
        <f>IF(M13="-","-",IF(ISBLANK(J13), "",ROUND((2*J13+1.96^2+(1.96*SQRT((1.96^2+4*J13*(1-M13)))))/(2*($Z13+(1.96^2))), 3)))</f>
        <v>6.7000000000000004E-2</v>
      </c>
      <c r="O14" s="133"/>
      <c r="P14" s="98">
        <f>IF(P13="-","-",IF(ISBLANK(O13), "",ROUND((2*O13+1.96^2-(1.96*SQRT((1.96^2+4*O13*(1-P13)))))/(2*($Y13+(1.96^2))), 3)))</f>
        <v>0.122</v>
      </c>
      <c r="Q14" s="98">
        <f>IF(P13="-","-",IF(ISBLANK(O13), "",ROUND((2*O13+1.96^2+(1.96*SQRT((1.96^2+4*O13*(1-P13)))))/(2*($Y13+(1.96^2))), 3)))</f>
        <v>0.14000000000000001</v>
      </c>
      <c r="R14" s="98">
        <f>IF(R13="-","-",IF(ISBLANK(O13), "",ROUND((2*O13+1.96^2-(1.96*SQRT((1.96^2+4*O13*(1-R13)))))/(2*($Z13+(1.96^2))), 3)))</f>
        <v>2.5999999999999999E-2</v>
      </c>
      <c r="S14" s="99">
        <f>IF(R13="-","-",IF(ISBLANK(O13), "",ROUND((2*O13+1.96^2+(1.96*SQRT((1.96^2+4*O13*(1-R13)))))/(2*($Z13+(1.96^2))), 3)))</f>
        <v>0.03</v>
      </c>
      <c r="T14" s="133"/>
      <c r="U14" s="98">
        <f>IF(U13="-","-",IF(ISBLANK(T13), "",ROUND((2*T13+1.96^2-(1.96*SQRT((1.96^2+4*T13*(1-U13)))))/(2*($Y13+(1.96^2))), 3)))</f>
        <v>0.13700000000000001</v>
      </c>
      <c r="V14" s="98">
        <f>IF(U13="-","-",IF(ISBLANK(T13), "",ROUND((2*T13+1.96^2+(1.96*SQRT((1.96^2+4*T13*(1-U13)))))/(2*($Y13+(1.96^2))), 3)))</f>
        <v>0.156</v>
      </c>
      <c r="W14" s="98">
        <f>IF(W13="-","-",IF(ISBLANK(T13), "",ROUND((2*T13+1.96^2-(1.96*SQRT((1.96^2+4*T13*(1-W13)))))/(2*($Z13+(1.96^2))), 3)))</f>
        <v>2.9000000000000001E-2</v>
      </c>
      <c r="X14" s="99">
        <f>IF(W13="-","-",IF(ISBLANK(T13), "",ROUND((2*T13+1.96^2+(1.96*SQRT((1.96^2+4*T13*(1-W13)))))/(2*($Z13+(1.96^2))), 3)))</f>
        <v>3.4000000000000002E-2</v>
      </c>
      <c r="Y14" s="133"/>
      <c r="Z14" s="171"/>
      <c r="AA14" s="131"/>
      <c r="AB14" s="96"/>
      <c r="AC14" s="77"/>
      <c r="AD14" s="77"/>
      <c r="AE14" s="77"/>
      <c r="AF14" s="77"/>
      <c r="AG14" s="77"/>
    </row>
    <row r="15" spans="1:43" ht="15.75" x14ac:dyDescent="0.25">
      <c r="B15" s="14"/>
      <c r="C15" s="176">
        <v>2010</v>
      </c>
      <c r="D15" s="177"/>
      <c r="E15" s="169">
        <f>IFERROR(IF($D$5="All tumours (excl. NMSC)", VLOOKUP($AA15,Malignant_EP_year_suppr!$A$5:$I$76,VLOOKUP(E$5,$AD$7:$AE$11,2),FALSE),IF($D$5="All malignant tumours (excl. NMSC)",VLOOKUP($AA15,Malignant_EP_year_suppr!$A$5:$I$76,VLOOKUP(E$5,$AD$7:$AE$11,2),FALSE),VLOOKUP($AA15,TumourType_EP_year_suppr!$A$5:$I$3037,VLOOKUP(E$5,'Tumour by year'!$AD$7:$AE$11,2),FALSE))),0)</f>
        <v>2333</v>
      </c>
      <c r="F15" s="137">
        <f>IFERROR(IF(E15="&lt;5","-",E15/$Y15),"-")</f>
        <v>0.45889063729346968</v>
      </c>
      <c r="G15" s="137"/>
      <c r="H15" s="173">
        <f>IF(F15="-","-",IF(E15="&lt;5","-",E15/$Z15))</f>
        <v>9.6732730740525755E-2</v>
      </c>
      <c r="I15" s="174"/>
      <c r="J15" s="169">
        <f>IFERROR(IF($D$5="All tumours (excl. NMSC)", VLOOKUP($AA15,Malignant_EP_year_suppr!$A$5:$I$76,VLOOKUP(J$5,$AD$7:$AE$11,2),FALSE),IF($D$5="All malignant tumours (excl. NMSC)",VLOOKUP($AA15,Malignant_EP_year_suppr!$A$5:$I$76,VLOOKUP(J$5,$AD$7:$AE$11,2),FALSE),VLOOKUP($AA15,TumourType_EP_year_suppr!$A$5:$I$3037,VLOOKUP(J$5,'Tumour by year'!$AD$7:$AE$11,2),FALSE))),0)</f>
        <v>1304</v>
      </c>
      <c r="K15" s="137">
        <f t="shared" si="0"/>
        <v>0.25649095200629424</v>
      </c>
      <c r="L15" s="137"/>
      <c r="M15" s="173">
        <f>IF(K15="-","-",IF(J15="&lt;5","-",J15/$Z15))</f>
        <v>5.4067501451198277E-2</v>
      </c>
      <c r="N15" s="174"/>
      <c r="O15" s="169">
        <f>IFERROR(IF($D$5="All tumours (excl. NMSC)", VLOOKUP($AA15,Malignant_EP_year_suppr!$A$5:$I$76,VLOOKUP(O$5,$AD$7:$AE$11,2),FALSE),IF($D$5="All malignant tumours (excl. NMSC)",VLOOKUP($AA15,Malignant_EP_year_suppr!$A$5:$I$76,VLOOKUP(O$5,$AD$7:$AE$11,2),FALSE),VLOOKUP($AA15,TumourType_EP_year_suppr!$A$5:$I$3037,VLOOKUP(O$5,'Tumour by year'!$AD$7:$AE$11,2),FALSE))),0)</f>
        <v>635</v>
      </c>
      <c r="P15" s="137">
        <f t="shared" si="1"/>
        <v>0.12490165224232888</v>
      </c>
      <c r="Q15" s="137"/>
      <c r="R15" s="173">
        <f>IF(P15="-","-",IF(O15="&lt;5","-",O15/$Z15))</f>
        <v>2.6328882991956216E-2</v>
      </c>
      <c r="S15" s="174"/>
      <c r="T15" s="169">
        <f>IFERROR(IF($D$5="All tumours (excl. NMSC)", VLOOKUP($AA15,Malignant_EP_year_suppr!$A$5:$I$76,VLOOKUP(T$5,$AD$7:$AE$11,2),FALSE),IF($D$5="All malignant tumours (excl. NMSC)",VLOOKUP($AA15,Malignant_EP_year_suppr!$A$5:$I$76,VLOOKUP(T$5,$AD$7:$AE$11,2),FALSE),VLOOKUP($AA15,TumourType_EP_year_suppr!$A$5:$I$3037,VLOOKUP(T$5,'Tumour by year'!$AD$7:$AE$11,2),FALSE))),0)</f>
        <v>812</v>
      </c>
      <c r="U15" s="137">
        <f t="shared" si="2"/>
        <v>0.15971675845790717</v>
      </c>
      <c r="V15" s="137"/>
      <c r="W15" s="173">
        <f>IF(U15="-","-",IF(T15="&lt;5","-",T15/$Z15))</f>
        <v>3.3667799983414876E-2</v>
      </c>
      <c r="X15" s="174"/>
      <c r="Y15" s="169">
        <f>IFERROR(IF($D$5="All tumours (excl. NMSC)", VLOOKUP($AA15,Malignant_EP_year_suppr!$A$5:$I$76,VLOOKUP(Y$5,$AD$7:$AE$11,2),FALSE),IF($D$5="All malignant tumours (excl. NMSC)",VLOOKUP($AA15,Malignant_EP_year_suppr!$A$5:$I$76,VLOOKUP(Y$5,$AD$7:$AE$11,2),FALSE),VLOOKUP($AA15,TumourType_EP_year_suppr!$A$5:$I$3037,VLOOKUP(Y$5,'Tumour by year'!$AD$7:$AE$11,2),FALSE))),0)</f>
        <v>5084</v>
      </c>
      <c r="Z15" s="170">
        <f>IFERROR(IF($D$5="All tumours (excl. NMSC)", VLOOKUP($AA15,Malignant_all_year_suppr!$A$5:$E$76,5,FALSE),IF($D$5="All malignant tumours (excl. NMSC)",VLOOKUP($AA15,Malignant_all_year_suppr!$A$5:$E$76,5,FALSE),VLOOKUP($AA15,TumourType_all_year_suppr!$A$5:$E$3038,5,FALSE))),0)</f>
        <v>24118</v>
      </c>
      <c r="AA15" s="131" t="str">
        <f t="shared" ref="AA15" si="6">CONCATENATE($C$5,$C15,$AA$6)</f>
        <v>East Midlands2010Malignant</v>
      </c>
      <c r="AB15" s="96"/>
      <c r="AC15" s="77"/>
      <c r="AD15" s="77"/>
      <c r="AE15" s="77"/>
      <c r="AF15" s="77"/>
      <c r="AG15" s="77"/>
    </row>
    <row r="16" spans="1:43" ht="15.75" x14ac:dyDescent="0.25">
      <c r="A16" s="14"/>
      <c r="B16" s="14"/>
      <c r="C16" s="176"/>
      <c r="D16" s="177"/>
      <c r="E16" s="133"/>
      <c r="F16" s="98">
        <f>IF(F15="-","-",IF(ISBLANK(E15), "",ROUND((2*E15+1.96^2-(1.96*SQRT((1.96^2+4*E15*(1-F15)))))/(2*($Y15+(1.96^2))), 3)))</f>
        <v>0.44500000000000001</v>
      </c>
      <c r="G16" s="98">
        <f>IF(F15="-","-",IF(ISBLANK(E15), "",ROUND((2*E15+1.96^2+(1.96*SQRT((1.96^2+4*E15*(1-F15)))))/(2*($Y15+(1.96^2))), 3)))</f>
        <v>0.47299999999999998</v>
      </c>
      <c r="H16" s="98">
        <f>IF(H15="-","-",IF(ISBLANK(E15), "",ROUND((2*E15+1.96^2-(1.96*SQRT((1.96^2+4*E15*(1-H15)))))/(2*($Z15+(1.96^2))), 3)))</f>
        <v>9.2999999999999999E-2</v>
      </c>
      <c r="I16" s="99">
        <f>IF(H15="-","-",IF(ISBLANK(E15), "",ROUND((2*E15+1.96^2+(1.96*SQRT((1.96^2+4*E15*(1-H15)))))/(2*($Z15+(1.96^2))), 3)))</f>
        <v>0.10100000000000001</v>
      </c>
      <c r="J16" s="133"/>
      <c r="K16" s="98">
        <f>IF(K15="-","-",IF(ISBLANK(J15), "",ROUND((2*J15+1.96^2-(1.96*SQRT((1.96^2+4*J15*(1-K15)))))/(2*($Y15+(1.96^2))), 3)))</f>
        <v>0.245</v>
      </c>
      <c r="L16" s="98">
        <f>IF(K15="-","-",IF(ISBLANK(J15), "",ROUND((2*J15+1.96^2+(1.96*SQRT((1.96^2+4*J15*(1-K15)))))/(2*($Y15+(1.96^2))), 3)))</f>
        <v>0.26900000000000002</v>
      </c>
      <c r="M16" s="98">
        <f>IF(M15="-","-",IF(ISBLANK(J15), "",ROUND((2*J15+1.96^2-(1.96*SQRT((1.96^2+4*J15*(1-M15)))))/(2*($Z15+(1.96^2))), 3)))</f>
        <v>5.0999999999999997E-2</v>
      </c>
      <c r="N16" s="99">
        <f>IF(M15="-","-",IF(ISBLANK(J15), "",ROUND((2*J15+1.96^2+(1.96*SQRT((1.96^2+4*J15*(1-M15)))))/(2*($Z15+(1.96^2))), 3)))</f>
        <v>5.7000000000000002E-2</v>
      </c>
      <c r="O16" s="133"/>
      <c r="P16" s="98">
        <f>IF(P15="-","-",IF(ISBLANK(O15), "",ROUND((2*O15+1.96^2-(1.96*SQRT((1.96^2+4*O15*(1-P15)))))/(2*($Y15+(1.96^2))), 3)))</f>
        <v>0.11600000000000001</v>
      </c>
      <c r="Q16" s="98">
        <f>IF(P15="-","-",IF(ISBLANK(O15), "",ROUND((2*O15+1.96^2+(1.96*SQRT((1.96^2+4*O15*(1-P15)))))/(2*($Y15+(1.96^2))), 3)))</f>
        <v>0.13400000000000001</v>
      </c>
      <c r="R16" s="98">
        <f>IF(R15="-","-",IF(ISBLANK(O15), "",ROUND((2*O15+1.96^2-(1.96*SQRT((1.96^2+4*O15*(1-R15)))))/(2*($Z15+(1.96^2))), 3)))</f>
        <v>2.4E-2</v>
      </c>
      <c r="S16" s="99">
        <f>IF(R15="-","-",IF(ISBLANK(O15), "",ROUND((2*O15+1.96^2+(1.96*SQRT((1.96^2+4*O15*(1-R15)))))/(2*($Z15+(1.96^2))), 3)))</f>
        <v>2.8000000000000001E-2</v>
      </c>
      <c r="T16" s="133"/>
      <c r="U16" s="98">
        <f>IF(U15="-","-",IF(ISBLANK(T15), "",ROUND((2*T15+1.96^2-(1.96*SQRT((1.96^2+4*T15*(1-U15)))))/(2*($Y15+(1.96^2))), 3)))</f>
        <v>0.15</v>
      </c>
      <c r="V16" s="98">
        <f>IF(U15="-","-",IF(ISBLANK(T15), "",ROUND((2*T15+1.96^2+(1.96*SQRT((1.96^2+4*T15*(1-U15)))))/(2*($Y15+(1.96^2))), 3)))</f>
        <v>0.17</v>
      </c>
      <c r="W16" s="98">
        <f>IF(W15="-","-",IF(ISBLANK(T15), "",ROUND((2*T15+1.96^2-(1.96*SQRT((1.96^2+4*T15*(1-W15)))))/(2*($Z15+(1.96^2))), 3)))</f>
        <v>3.1E-2</v>
      </c>
      <c r="X16" s="99">
        <f>IF(W15="-","-",IF(ISBLANK(T15), "",ROUND((2*T15+1.96^2+(1.96*SQRT((1.96^2+4*T15*(1-W15)))))/(2*($Z15+(1.96^2))), 3)))</f>
        <v>3.5999999999999997E-2</v>
      </c>
      <c r="Y16" s="133"/>
      <c r="Z16" s="171"/>
      <c r="AA16" s="131"/>
      <c r="AB16" s="96"/>
      <c r="AC16" s="77"/>
      <c r="AD16" s="77"/>
      <c r="AE16" s="77"/>
      <c r="AF16" s="77"/>
      <c r="AG16" s="77"/>
    </row>
    <row r="17" spans="1:38" ht="15.75" x14ac:dyDescent="0.25">
      <c r="A17" s="14"/>
      <c r="B17" s="14"/>
      <c r="C17" s="176">
        <v>2011</v>
      </c>
      <c r="D17" s="177"/>
      <c r="E17" s="169">
        <f>IFERROR(IF($D$5="All tumours (excl. NMSC)", VLOOKUP($AA17,Malignant_EP_year_suppr!$A$5:$I$76,VLOOKUP(E$5,$AD$7:$AE$11,2),FALSE),IF($D$5="All malignant tumours (excl. NMSC)",VLOOKUP($AA17,Malignant_EP_year_suppr!$A$5:$I$76,VLOOKUP(E$5,$AD$7:$AE$11,2),FALSE),VLOOKUP($AA17,TumourType_EP_year_suppr!$A$5:$I$3037,VLOOKUP(E$5,'Tumour by year'!$AD$7:$AE$11,2),FALSE))),0)</f>
        <v>2614</v>
      </c>
      <c r="F17" s="137">
        <f>IFERROR(IF(E17="&lt;5","-",E17/$Y17),"-")</f>
        <v>0.503273007316134</v>
      </c>
      <c r="G17" s="137"/>
      <c r="H17" s="173">
        <f>IF(F17="-","-",IF(E17="&lt;5","-",E17/$Z17))</f>
        <v>0.10593289025774032</v>
      </c>
      <c r="I17" s="174"/>
      <c r="J17" s="169">
        <f>IFERROR(IF($D$5="All tumours (excl. NMSC)", VLOOKUP($AA17,Malignant_EP_year_suppr!$A$5:$I$76,VLOOKUP(J$5,$AD$7:$AE$11,2),FALSE),IF($D$5="All malignant tumours (excl. NMSC)",VLOOKUP($AA17,Malignant_EP_year_suppr!$A$5:$I$76,VLOOKUP(J$5,$AD$7:$AE$11,2),FALSE),VLOOKUP($AA17,TumourType_EP_year_suppr!$A$5:$I$3037,VLOOKUP(J$5,'Tumour by year'!$AD$7:$AE$11,2),FALSE))),0)</f>
        <v>1114</v>
      </c>
      <c r="K17" s="137">
        <f t="shared" si="0"/>
        <v>0.21447824412783981</v>
      </c>
      <c r="L17" s="137"/>
      <c r="M17" s="173">
        <f>IF(K17="-","-",IF(J17="&lt;5","-",J17/$Z17))</f>
        <v>4.5145080239909222E-2</v>
      </c>
      <c r="N17" s="174"/>
      <c r="O17" s="169">
        <f>IFERROR(IF($D$5="All tumours (excl. NMSC)", VLOOKUP($AA17,Malignant_EP_year_suppr!$A$5:$I$76,VLOOKUP(O$5,$AD$7:$AE$11,2),FALSE),IF($D$5="All malignant tumours (excl. NMSC)",VLOOKUP($AA17,Malignant_EP_year_suppr!$A$5:$I$76,VLOOKUP(O$5,$AD$7:$AE$11,2),FALSE),VLOOKUP($AA17,TumourType_EP_year_suppr!$A$5:$I$3037,VLOOKUP(O$5,'Tumour by year'!$AD$7:$AE$11,2),FALSE))),0)</f>
        <v>561</v>
      </c>
      <c r="P17" s="137">
        <f t="shared" si="1"/>
        <v>0.10800924143242202</v>
      </c>
      <c r="Q17" s="137"/>
      <c r="R17" s="173">
        <f>IF(P17="-","-",IF(O17="&lt;5","-",O17/$Z17))</f>
        <v>2.2734640946668827E-2</v>
      </c>
      <c r="S17" s="174"/>
      <c r="T17" s="169">
        <f>IFERROR(IF($D$5="All tumours (excl. NMSC)", VLOOKUP($AA17,Malignant_EP_year_suppr!$A$5:$I$76,VLOOKUP(T$5,$AD$7:$AE$11,2),FALSE),IF($D$5="All malignant tumours (excl. NMSC)",VLOOKUP($AA17,Malignant_EP_year_suppr!$A$5:$I$76,VLOOKUP(T$5,$AD$7:$AE$11,2),FALSE),VLOOKUP($AA17,TumourType_EP_year_suppr!$A$5:$I$3037,VLOOKUP(T$5,'Tumour by year'!$AD$7:$AE$11,2),FALSE))),0)</f>
        <v>905</v>
      </c>
      <c r="U17" s="137">
        <f t="shared" si="2"/>
        <v>0.17423950712360417</v>
      </c>
      <c r="V17" s="137"/>
      <c r="W17" s="173">
        <f>IF(U17="-","-",IF(T17="&lt;5","-",T17/$Z17))</f>
        <v>3.6675312044091427E-2</v>
      </c>
      <c r="X17" s="174"/>
      <c r="Y17" s="169">
        <f>IFERROR(IF($D$5="All tumours (excl. NMSC)", VLOOKUP($AA17,Malignant_EP_year_suppr!$A$5:$I$76,VLOOKUP(Y$5,$AD$7:$AE$11,2),FALSE),IF($D$5="All malignant tumours (excl. NMSC)",VLOOKUP($AA17,Malignant_EP_year_suppr!$A$5:$I$76,VLOOKUP(Y$5,$AD$7:$AE$11,2),FALSE),VLOOKUP($AA17,TumourType_EP_year_suppr!$A$5:$I$3037,VLOOKUP(Y$5,'Tumour by year'!$AD$7:$AE$11,2),FALSE))),0)</f>
        <v>5194</v>
      </c>
      <c r="Z17" s="170">
        <f>IFERROR(IF($D$5="All tumours (excl. NMSC)", VLOOKUP($AA17,Malignant_all_year_suppr!$A$5:$E$76,5,FALSE),IF($D$5="All malignant tumours (excl. NMSC)",VLOOKUP($AA17,Malignant_all_year_suppr!$A$5:$E$76,5,FALSE),VLOOKUP($AA17,TumourType_all_year_suppr!$A$5:$E$3038,5,FALSE))),0)</f>
        <v>24676</v>
      </c>
      <c r="AA17" s="131" t="str">
        <f t="shared" ref="AA17" si="7">CONCATENATE($C$5,$C17,$AA$6)</f>
        <v>East Midlands2011Malignant</v>
      </c>
      <c r="AB17" s="96"/>
      <c r="AC17" s="77"/>
      <c r="AD17" s="77"/>
      <c r="AE17" s="77"/>
      <c r="AF17" s="77"/>
      <c r="AG17" s="77"/>
    </row>
    <row r="18" spans="1:38" ht="15.75" x14ac:dyDescent="0.25">
      <c r="A18" s="14"/>
      <c r="B18" s="14"/>
      <c r="C18" s="176"/>
      <c r="D18" s="177"/>
      <c r="E18" s="133"/>
      <c r="F18" s="98">
        <f>IF(F17="-","-",IF(ISBLANK(E17), "",ROUND((2*E17+1.96^2-(1.96*SQRT((1.96^2+4*E17*(1-F17)))))/(2*($Y17+(1.96^2))), 3)))</f>
        <v>0.49</v>
      </c>
      <c r="G18" s="98">
        <f>IF(F17="-","-",IF(ISBLANK(E17), "",ROUND((2*E17+1.96^2+(1.96*SQRT((1.96^2+4*E17*(1-F17)))))/(2*($Y17+(1.96^2))), 3)))</f>
        <v>0.51700000000000002</v>
      </c>
      <c r="H18" s="98">
        <f>IF(H17="-","-",IF(ISBLANK(E17), "",ROUND((2*E17+1.96^2-(1.96*SQRT((1.96^2+4*E17*(1-H17)))))/(2*($Z17+(1.96^2))), 3)))</f>
        <v>0.10199999999999999</v>
      </c>
      <c r="I18" s="99">
        <f>IF(H17="-","-",IF(ISBLANK(E17), "",ROUND((2*E17+1.96^2+(1.96*SQRT((1.96^2+4*E17*(1-H17)))))/(2*($Z17+(1.96^2))), 3)))</f>
        <v>0.11</v>
      </c>
      <c r="J18" s="133"/>
      <c r="K18" s="98">
        <f>IF(K17="-","-",IF(ISBLANK(J17), "",ROUND((2*J17+1.96^2-(1.96*SQRT((1.96^2+4*J17*(1-K17)))))/(2*($Y17+(1.96^2))), 3)))</f>
        <v>0.20399999999999999</v>
      </c>
      <c r="L18" s="98">
        <f>IF(K17="-","-",IF(ISBLANK(J17), "",ROUND((2*J17+1.96^2+(1.96*SQRT((1.96^2+4*J17*(1-K17)))))/(2*($Y17+(1.96^2))), 3)))</f>
        <v>0.22600000000000001</v>
      </c>
      <c r="M18" s="98">
        <f>IF(M17="-","-",IF(ISBLANK(J17), "",ROUND((2*J17+1.96^2-(1.96*SQRT((1.96^2+4*J17*(1-M17)))))/(2*($Z17+(1.96^2))), 3)))</f>
        <v>4.2999999999999997E-2</v>
      </c>
      <c r="N18" s="99">
        <f>IF(M17="-","-",IF(ISBLANK(J17), "",ROUND((2*J17+1.96^2+(1.96*SQRT((1.96^2+4*J17*(1-M17)))))/(2*($Z17+(1.96^2))), 3)))</f>
        <v>4.8000000000000001E-2</v>
      </c>
      <c r="O18" s="133"/>
      <c r="P18" s="98">
        <f>IF(P17="-","-",IF(ISBLANK(O17), "",ROUND((2*O17+1.96^2-(1.96*SQRT((1.96^2+4*O17*(1-P17)))))/(2*($Y17+(1.96^2))), 3)))</f>
        <v>0.1</v>
      </c>
      <c r="Q18" s="98">
        <f>IF(P17="-","-",IF(ISBLANK(O17), "",ROUND((2*O17+1.96^2+(1.96*SQRT((1.96^2+4*O17*(1-P17)))))/(2*($Y17+(1.96^2))), 3)))</f>
        <v>0.11700000000000001</v>
      </c>
      <c r="R18" s="98">
        <f>IF(R17="-","-",IF(ISBLANK(O17), "",ROUND((2*O17+1.96^2-(1.96*SQRT((1.96^2+4*O17*(1-R17)))))/(2*($Z17+(1.96^2))), 3)))</f>
        <v>2.1000000000000001E-2</v>
      </c>
      <c r="S18" s="99">
        <f>IF(R17="-","-",IF(ISBLANK(O17), "",ROUND((2*O17+1.96^2+(1.96*SQRT((1.96^2+4*O17*(1-R17)))))/(2*($Z17+(1.96^2))), 3)))</f>
        <v>2.5000000000000001E-2</v>
      </c>
      <c r="T18" s="133"/>
      <c r="U18" s="98">
        <f>IF(U17="-","-",IF(ISBLANK(T17), "",ROUND((2*T17+1.96^2-(1.96*SQRT((1.96^2+4*T17*(1-U17)))))/(2*($Y17+(1.96^2))), 3)))</f>
        <v>0.16400000000000001</v>
      </c>
      <c r="V18" s="98">
        <f>IF(U17="-","-",IF(ISBLANK(T17), "",ROUND((2*T17+1.96^2+(1.96*SQRT((1.96^2+4*T17*(1-U17)))))/(2*($Y17+(1.96^2))), 3)))</f>
        <v>0.185</v>
      </c>
      <c r="W18" s="98">
        <f>IF(W17="-","-",IF(ISBLANK(T17), "",ROUND((2*T17+1.96^2-(1.96*SQRT((1.96^2+4*T17*(1-W17)))))/(2*($Z17+(1.96^2))), 3)))</f>
        <v>3.4000000000000002E-2</v>
      </c>
      <c r="X18" s="99">
        <f>IF(W17="-","-",IF(ISBLANK(T17), "",ROUND((2*T17+1.96^2+(1.96*SQRT((1.96^2+4*T17*(1-W17)))))/(2*($Z17+(1.96^2))), 3)))</f>
        <v>3.9E-2</v>
      </c>
      <c r="Y18" s="133"/>
      <c r="Z18" s="171"/>
      <c r="AA18" s="131"/>
      <c r="AB18" s="96"/>
      <c r="AC18" s="77"/>
      <c r="AD18" s="77"/>
      <c r="AE18" s="77"/>
      <c r="AF18" s="77"/>
      <c r="AG18" s="77"/>
    </row>
    <row r="19" spans="1:38" x14ac:dyDescent="0.25">
      <c r="C19" s="176">
        <v>2012</v>
      </c>
      <c r="D19" s="177"/>
      <c r="E19" s="169">
        <f>IFERROR(IF($D$5="All tumours (excl. NMSC)", VLOOKUP($AA19,Malignant_EP_year_suppr!$A$5:$I$76,VLOOKUP(E$5,$AD$7:$AE$11,2),FALSE),IF($D$5="All malignant tumours (excl. NMSC)",VLOOKUP($AA19,Malignant_EP_year_suppr!$A$5:$I$76,VLOOKUP(E$5,$AD$7:$AE$11,2),FALSE),VLOOKUP($AA19,TumourType_EP_year_suppr!$A$5:$I$3037,VLOOKUP(E$5,'Tumour by year'!$AD$7:$AE$11,2),FALSE))),0)</f>
        <v>2843</v>
      </c>
      <c r="F19" s="137">
        <f>IFERROR(IF(E19="&lt;5","-",E19/$Y19),"-")</f>
        <v>0.5384469696969697</v>
      </c>
      <c r="G19" s="137"/>
      <c r="H19" s="173">
        <f>IF(F19="-","-",IF(E19="&lt;5","-",E19/$Z19))</f>
        <v>0.11305973116996738</v>
      </c>
      <c r="I19" s="174"/>
      <c r="J19" s="169">
        <f>IFERROR(IF($D$5="All tumours (excl. NMSC)", VLOOKUP($AA19,Malignant_EP_year_suppr!$A$5:$I$76,VLOOKUP(J$5,$AD$7:$AE$11,2),FALSE),IF($D$5="All malignant tumours (excl. NMSC)",VLOOKUP($AA19,Malignant_EP_year_suppr!$A$5:$I$76,VLOOKUP(J$5,$AD$7:$AE$11,2),FALSE),VLOOKUP($AA19,TumourType_EP_year_suppr!$A$5:$I$3037,VLOOKUP(J$5,'Tumour by year'!$AD$7:$AE$11,2),FALSE))),0)</f>
        <v>1078</v>
      </c>
      <c r="K19" s="137">
        <f t="shared" si="0"/>
        <v>0.20416666666666666</v>
      </c>
      <c r="L19" s="137"/>
      <c r="M19" s="173">
        <f>IF(K19="-","-",IF(J19="&lt;5","-",J19/$Z19))</f>
        <v>4.2869641294838147E-2</v>
      </c>
      <c r="N19" s="174"/>
      <c r="O19" s="169">
        <f>IFERROR(IF($D$5="All tumours (excl. NMSC)", VLOOKUP($AA19,Malignant_EP_year_suppr!$A$5:$I$76,VLOOKUP(O$5,$AD$7:$AE$11,2),FALSE),IF($D$5="All malignant tumours (excl. NMSC)",VLOOKUP($AA19,Malignant_EP_year_suppr!$A$5:$I$76,VLOOKUP(O$5,$AD$7:$AE$11,2),FALSE),VLOOKUP($AA19,TumourType_EP_year_suppr!$A$5:$I$3037,VLOOKUP(O$5,'Tumour by year'!$AD$7:$AE$11,2),FALSE))),0)</f>
        <v>540</v>
      </c>
      <c r="P19" s="137">
        <f t="shared" si="1"/>
        <v>0.10227272727272728</v>
      </c>
      <c r="Q19" s="137"/>
      <c r="R19" s="173">
        <f>IF(P19="-","-",IF(O19="&lt;5","-",O19/$Z19))</f>
        <v>2.1474588403722263E-2</v>
      </c>
      <c r="S19" s="174"/>
      <c r="T19" s="169">
        <f>IFERROR(IF($D$5="All tumours (excl. NMSC)", VLOOKUP($AA19,Malignant_EP_year_suppr!$A$5:$I$76,VLOOKUP(T$5,$AD$7:$AE$11,2),FALSE),IF($D$5="All malignant tumours (excl. NMSC)",VLOOKUP($AA19,Malignant_EP_year_suppr!$A$5:$I$76,VLOOKUP(T$5,$AD$7:$AE$11,2),FALSE),VLOOKUP($AA19,TumourType_EP_year_suppr!$A$5:$I$3037,VLOOKUP(T$5,'Tumour by year'!$AD$7:$AE$11,2),FALSE))),0)</f>
        <v>819</v>
      </c>
      <c r="U19" s="137">
        <f t="shared" si="2"/>
        <v>0.15511363636363637</v>
      </c>
      <c r="V19" s="137"/>
      <c r="W19" s="173">
        <f>IF(U19="-","-",IF(T19="&lt;5","-",T19/$Z19))</f>
        <v>3.2569792412312094E-2</v>
      </c>
      <c r="X19" s="174"/>
      <c r="Y19" s="169">
        <f>IFERROR(IF($D$5="All tumours (excl. NMSC)", VLOOKUP($AA19,Malignant_EP_year_suppr!$A$5:$I$76,VLOOKUP(Y$5,$AD$7:$AE$11,2),FALSE),IF($D$5="All malignant tumours (excl. NMSC)",VLOOKUP($AA19,Malignant_EP_year_suppr!$A$5:$I$76,VLOOKUP(Y$5,$AD$7:$AE$11,2),FALSE),VLOOKUP($AA19,TumourType_EP_year_suppr!$A$5:$I$3037,VLOOKUP(Y$5,'Tumour by year'!$AD$7:$AE$11,2),FALSE))),0)</f>
        <v>5280</v>
      </c>
      <c r="Z19" s="170">
        <f>IFERROR(IF($D$5="All tumours (excl. NMSC)", VLOOKUP($AA19,Malignant_all_year_suppr!$A$5:$E$76,5,FALSE),IF($D$5="All malignant tumours (excl. NMSC)",VLOOKUP($AA19,Malignant_all_year_suppr!$A$5:$E$76,5,FALSE),VLOOKUP($AA19,TumourType_all_year_suppr!$A$5:$E$3038,5,FALSE))),0)</f>
        <v>25146</v>
      </c>
      <c r="AA19" s="131" t="str">
        <f t="shared" ref="AA19" si="8">CONCATENATE($C$5,$C19,$AA$6)</f>
        <v>East Midlands2012Malignant</v>
      </c>
      <c r="AB19" s="96"/>
      <c r="AC19" s="77"/>
      <c r="AD19" s="77"/>
      <c r="AE19" s="77"/>
      <c r="AF19" s="77"/>
      <c r="AG19" s="77"/>
    </row>
    <row r="20" spans="1:38" x14ac:dyDescent="0.25">
      <c r="C20" s="176"/>
      <c r="D20" s="177"/>
      <c r="E20" s="133"/>
      <c r="F20" s="98">
        <f>IF(F19="-","-",IF(ISBLANK(E19), "",ROUND((2*E19+1.96^2-(1.96*SQRT((1.96^2+4*E19*(1-F19)))))/(2*($Y19+(1.96^2))), 3)))</f>
        <v>0.52500000000000002</v>
      </c>
      <c r="G20" s="98">
        <f>IF(F19="-","-",IF(ISBLANK(E19), "",ROUND((2*E19+1.96^2+(1.96*SQRT((1.96^2+4*E19*(1-F19)))))/(2*($Y19+(1.96^2))), 3)))</f>
        <v>0.55200000000000005</v>
      </c>
      <c r="H20" s="98">
        <f>IF(H19="-","-",IF(ISBLANK(E19), "",ROUND((2*E19+1.96^2-(1.96*SQRT((1.96^2+4*E19*(1-H19)))))/(2*($Z19+(1.96^2))), 3)))</f>
        <v>0.109</v>
      </c>
      <c r="I20" s="99">
        <f>IF(H19="-","-",IF(ISBLANK(E19), "",ROUND((2*E19+1.96^2+(1.96*SQRT((1.96^2+4*E19*(1-H19)))))/(2*($Z19+(1.96^2))), 3)))</f>
        <v>0.11700000000000001</v>
      </c>
      <c r="J20" s="133"/>
      <c r="K20" s="98">
        <f>IF(K19="-","-",IF(ISBLANK(J19), "",ROUND((2*J19+1.96^2-(1.96*SQRT((1.96^2+4*J19*(1-K19)))))/(2*($Y19+(1.96^2))), 3)))</f>
        <v>0.19400000000000001</v>
      </c>
      <c r="L20" s="98">
        <f>IF(K19="-","-",IF(ISBLANK(J19), "",ROUND((2*J19+1.96^2+(1.96*SQRT((1.96^2+4*J19*(1-K19)))))/(2*($Y19+(1.96^2))), 3)))</f>
        <v>0.215</v>
      </c>
      <c r="M20" s="98">
        <f>IF(M19="-","-",IF(ISBLANK(J19), "",ROUND((2*J19+1.96^2-(1.96*SQRT((1.96^2+4*J19*(1-M19)))))/(2*($Z19+(1.96^2))), 3)))</f>
        <v>0.04</v>
      </c>
      <c r="N20" s="99">
        <f>IF(M19="-","-",IF(ISBLANK(J19), "",ROUND((2*J19+1.96^2+(1.96*SQRT((1.96^2+4*J19*(1-M19)))))/(2*($Z19+(1.96^2))), 3)))</f>
        <v>4.4999999999999998E-2</v>
      </c>
      <c r="O20" s="133"/>
      <c r="P20" s="98">
        <f>IF(P19="-","-",IF(ISBLANK(O19), "",ROUND((2*O19+1.96^2-(1.96*SQRT((1.96^2+4*O19*(1-P19)))))/(2*($Y19+(1.96^2))), 3)))</f>
        <v>9.4E-2</v>
      </c>
      <c r="Q20" s="98">
        <f>IF(P19="-","-",IF(ISBLANK(O19), "",ROUND((2*O19+1.96^2+(1.96*SQRT((1.96^2+4*O19*(1-P19)))))/(2*($Y19+(1.96^2))), 3)))</f>
        <v>0.111</v>
      </c>
      <c r="R20" s="98">
        <f>IF(R19="-","-",IF(ISBLANK(O19), "",ROUND((2*O19+1.96^2-(1.96*SQRT((1.96^2+4*O19*(1-R19)))))/(2*($Z19+(1.96^2))), 3)))</f>
        <v>0.02</v>
      </c>
      <c r="S20" s="99">
        <f>IF(R19="-","-",IF(ISBLANK(O19), "",ROUND((2*O19+1.96^2+(1.96*SQRT((1.96^2+4*O19*(1-R19)))))/(2*($Z19+(1.96^2))), 3)))</f>
        <v>2.3E-2</v>
      </c>
      <c r="T20" s="133"/>
      <c r="U20" s="98">
        <f>IF(U19="-","-",IF(ISBLANK(T19), "",ROUND((2*T19+1.96^2-(1.96*SQRT((1.96^2+4*T19*(1-U19)))))/(2*($Y19+(1.96^2))), 3)))</f>
        <v>0.14599999999999999</v>
      </c>
      <c r="V20" s="98">
        <f>IF(U19="-","-",IF(ISBLANK(T19), "",ROUND((2*T19+1.96^2+(1.96*SQRT((1.96^2+4*T19*(1-U19)))))/(2*($Y19+(1.96^2))), 3)))</f>
        <v>0.16500000000000001</v>
      </c>
      <c r="W20" s="98">
        <f>IF(W19="-","-",IF(ISBLANK(T19), "",ROUND((2*T19+1.96^2-(1.96*SQRT((1.96^2+4*T19*(1-W19)))))/(2*($Z19+(1.96^2))), 3)))</f>
        <v>0.03</v>
      </c>
      <c r="X20" s="99">
        <f>IF(W19="-","-",IF(ISBLANK(T19), "",ROUND((2*T19+1.96^2+(1.96*SQRT((1.96^2+4*T19*(1-W19)))))/(2*($Z19+(1.96^2))), 3)))</f>
        <v>3.5000000000000003E-2</v>
      </c>
      <c r="Y20" s="133"/>
      <c r="Z20" s="171"/>
      <c r="AA20" s="131"/>
      <c r="AB20" s="96"/>
      <c r="AC20" s="77"/>
      <c r="AD20" s="77"/>
      <c r="AE20" s="77"/>
      <c r="AF20" s="77"/>
      <c r="AG20" s="77"/>
    </row>
    <row r="21" spans="1:38" x14ac:dyDescent="0.25">
      <c r="C21" s="176">
        <v>2013</v>
      </c>
      <c r="D21" s="177"/>
      <c r="E21" s="133">
        <f>IFERROR(IF($D$5="All tumours (excl. NMSC)", VLOOKUP($AA21,Malignant_EP_year_suppr!$A$5:$I$76,VLOOKUP(E$5,$AD$7:$AE$11,2),FALSE),IF($D$5="All malignant tumours (excl. NMSC)",VLOOKUP($AA21,Malignant_EP_year_suppr!$A$5:$I$76,VLOOKUP(E$5,$AD$7:$AE$11,2),FALSE),VLOOKUP($AA21,TumourType_EP_year_suppr!$A$5:$I$3037,VLOOKUP(E$5,'Tumour by year'!$AD$7:$AE$11,2),FALSE))),0)</f>
        <v>2907</v>
      </c>
      <c r="F21" s="137">
        <f>IFERROR(IF(E21="&lt;5","-",E21/$Y21),"-")</f>
        <v>0.55583173996175905</v>
      </c>
      <c r="G21" s="137"/>
      <c r="H21" s="173">
        <f>IF(F21="-","-",IF(E21="&lt;5","-",E21/$Z21))</f>
        <v>0.11436327156851174</v>
      </c>
      <c r="I21" s="174"/>
      <c r="J21" s="133">
        <f>IFERROR(IF($D$5="All tumours (excl. NMSC)", VLOOKUP($AA21,Malignant_EP_year_suppr!$A$5:$I$76,VLOOKUP(J$5,$AD$7:$AE$11,2),FALSE),IF($D$5="All malignant tumours (excl. NMSC)",VLOOKUP($AA21,Malignant_EP_year_suppr!$A$5:$I$76,VLOOKUP(J$5,$AD$7:$AE$11,2),FALSE),VLOOKUP($AA21,TumourType_EP_year_suppr!$A$5:$I$3037,VLOOKUP(J$5,'Tumour by year'!$AD$7:$AE$11,2),FALSE))),0)</f>
        <v>1013</v>
      </c>
      <c r="K21" s="137">
        <f t="shared" si="0"/>
        <v>0.19369024856596559</v>
      </c>
      <c r="L21" s="137"/>
      <c r="M21" s="173">
        <f>IF(K21="-","-",IF(J21="&lt;5","-",J21/$Z21))</f>
        <v>3.9852079153389196E-2</v>
      </c>
      <c r="N21" s="174"/>
      <c r="O21" s="133">
        <f>IFERROR(IF($D$5="All tumours (excl. NMSC)", VLOOKUP($AA21,Malignant_EP_year_suppr!$A$5:$I$76,VLOOKUP(O$5,$AD$7:$AE$11,2),FALSE),IF($D$5="All malignant tumours (excl. NMSC)",VLOOKUP($AA21,Malignant_EP_year_suppr!$A$5:$I$76,VLOOKUP(O$5,$AD$7:$AE$11,2),FALSE),VLOOKUP($AA21,TumourType_EP_year_suppr!$A$5:$I$3037,VLOOKUP(O$5,'Tumour by year'!$AD$7:$AE$11,2),FALSE))),0)</f>
        <v>496</v>
      </c>
      <c r="P21" s="137">
        <f t="shared" si="1"/>
        <v>9.4837476099426388E-2</v>
      </c>
      <c r="Q21" s="137"/>
      <c r="R21" s="173">
        <f>IF(P21="-","-",IF(O21="&lt;5","-",O21/$Z21))</f>
        <v>1.9512962744403794E-2</v>
      </c>
      <c r="S21" s="174"/>
      <c r="T21" s="133">
        <f>IFERROR(IF($D$5="All tumours (excl. NMSC)", VLOOKUP($AA21,Malignant_EP_year_suppr!$A$5:$I$76,VLOOKUP(T$5,$AD$7:$AE$11,2),FALSE),IF($D$5="All malignant tumours (excl. NMSC)",VLOOKUP($AA21,Malignant_EP_year_suppr!$A$5:$I$76,VLOOKUP(T$5,$AD$7:$AE$11,2),FALSE),VLOOKUP($AA21,TumourType_EP_year_suppr!$A$5:$I$3037,VLOOKUP(T$5,'Tumour by year'!$AD$7:$AE$11,2),FALSE))),0)</f>
        <v>814</v>
      </c>
      <c r="U21" s="137">
        <f t="shared" si="2"/>
        <v>0.15564053537284894</v>
      </c>
      <c r="V21" s="137"/>
      <c r="W21" s="173">
        <f>IF(U21="-","-",IF(T21="&lt;5","-",T21/$Z21))</f>
        <v>3.2023289665211063E-2</v>
      </c>
      <c r="X21" s="174"/>
      <c r="Y21" s="133">
        <f>IFERROR(IF($D$5="All tumours (excl. NMSC)", VLOOKUP($AA21,Malignant_EP_year_suppr!$A$5:$I$76,VLOOKUP(Y$5,$AD$7:$AE$11,2),FALSE),IF($D$5="All malignant tumours (excl. NMSC)",VLOOKUP($AA21,Malignant_EP_year_suppr!$A$5:$I$76,VLOOKUP(Y$5,$AD$7:$AE$11,2),FALSE),VLOOKUP($AA21,TumourType_EP_year_suppr!$A$5:$I$3037,VLOOKUP(Y$5,'Tumour by year'!$AD$7:$AE$11,2),FALSE))),0)</f>
        <v>5230</v>
      </c>
      <c r="Z21" s="171">
        <f>IFERROR(IF($D$5="All tumours (excl. NMSC)", VLOOKUP($AA21,Malignant_all_year_suppr!$A$5:$E$76,5,FALSE),IF($D$5="All malignant tumours (excl. NMSC)",VLOOKUP($AA21,Malignant_all_year_suppr!$A$5:$E$76,5,FALSE),VLOOKUP($AA21,TumourType_all_year_suppr!$A$5:$E$3038,5,FALSE))),0)</f>
        <v>25419</v>
      </c>
      <c r="AA21" s="131" t="str">
        <f t="shared" ref="AA21" si="9">CONCATENATE($C$5,$C21,$AA$6)</f>
        <v>East Midlands2013Malignant</v>
      </c>
      <c r="AB21" s="96"/>
      <c r="AC21" s="77"/>
      <c r="AD21" s="77"/>
      <c r="AE21" s="77"/>
      <c r="AF21" s="77"/>
      <c r="AG21" s="77"/>
    </row>
    <row r="22" spans="1:38" ht="15.75" thickBot="1" x14ac:dyDescent="0.3">
      <c r="C22" s="178"/>
      <c r="D22" s="179"/>
      <c r="E22" s="139"/>
      <c r="F22" s="100">
        <f>IF(F21="-","-",IF(ISBLANK(E21), "",ROUND((2*E21+1.96^2-(1.96*SQRT((1.96^2+4*E21*(1-F21)))))/(2*($Y21+(1.96^2))), 3)))</f>
        <v>0.54200000000000004</v>
      </c>
      <c r="G22" s="100">
        <f>IF(F21="-","-",IF(ISBLANK(E21), "",ROUND((2*E21+1.96^2+(1.96*SQRT((1.96^2+4*E21*(1-F21)))))/(2*($Y21+(1.96^2))), 3)))</f>
        <v>0.56899999999999995</v>
      </c>
      <c r="H22" s="100">
        <f>IF(H21="-","-",IF(ISBLANK(E21), "",ROUND((2*E21+1.96^2-(1.96*SQRT((1.96^2+4*E21*(1-H21)))))/(2*($Z21+(1.96^2))), 3)))</f>
        <v>0.111</v>
      </c>
      <c r="I22" s="101">
        <f>IF(H21="-","-",IF(ISBLANK(E21), "",ROUND((2*E21+1.96^2+(1.96*SQRT((1.96^2+4*E21*(1-H21)))))/(2*($Z21+(1.96^2))), 3)))</f>
        <v>0.11799999999999999</v>
      </c>
      <c r="J22" s="139"/>
      <c r="K22" s="100">
        <f>IF(K21="-","-",IF(ISBLANK(J21), "",ROUND((2*J21+1.96^2-(1.96*SQRT((1.96^2+4*J21*(1-K21)))))/(2*($Y21+(1.96^2))), 3)))</f>
        <v>0.183</v>
      </c>
      <c r="L22" s="100">
        <f>IF(K21="-","-",IF(ISBLANK(J21), "",ROUND((2*J21+1.96^2+(1.96*SQRT((1.96^2+4*J21*(1-K21)))))/(2*($Y21+(1.96^2))), 3)))</f>
        <v>0.20499999999999999</v>
      </c>
      <c r="M22" s="100">
        <f>IF(M21="-","-",IF(ISBLANK(J21), "",ROUND((2*J21+1.96^2-(1.96*SQRT((1.96^2+4*J21*(1-M21)))))/(2*($Z21+(1.96^2))), 3)))</f>
        <v>3.7999999999999999E-2</v>
      </c>
      <c r="N22" s="101">
        <f>IF(M21="-","-",IF(ISBLANK(J21), "",ROUND((2*J21+1.96^2+(1.96*SQRT((1.96^2+4*J21*(1-M21)))))/(2*($Z21+(1.96^2))), 3)))</f>
        <v>4.2000000000000003E-2</v>
      </c>
      <c r="O22" s="139"/>
      <c r="P22" s="100">
        <f>IF(P21="-","-",IF(ISBLANK(O21), "",ROUND((2*O21+1.96^2-(1.96*SQRT((1.96^2+4*O21*(1-P21)))))/(2*($Y21+(1.96^2))), 3)))</f>
        <v>8.6999999999999994E-2</v>
      </c>
      <c r="Q22" s="100">
        <f>IF(P21="-","-",IF(ISBLANK(O21), "",ROUND((2*O21+1.96^2+(1.96*SQRT((1.96^2+4*O21*(1-P21)))))/(2*($Y21+(1.96^2))), 3)))</f>
        <v>0.10299999999999999</v>
      </c>
      <c r="R22" s="100">
        <f>IF(R21="-","-",IF(ISBLANK(O21), "",ROUND((2*O21+1.96^2-(1.96*SQRT((1.96^2+4*O21*(1-R21)))))/(2*($Z21+(1.96^2))), 3)))</f>
        <v>1.7999999999999999E-2</v>
      </c>
      <c r="S22" s="101">
        <f>IF(R21="-","-",IF(ISBLANK(O21), "",ROUND((2*O21+1.96^2+(1.96*SQRT((1.96^2+4*O21*(1-R21)))))/(2*($Z21+(1.96^2))), 3)))</f>
        <v>2.1000000000000001E-2</v>
      </c>
      <c r="T22" s="139"/>
      <c r="U22" s="100">
        <f>IF(U21="-","-",IF(ISBLANK(T21), "",ROUND((2*T21+1.96^2-(1.96*SQRT((1.96^2+4*T21*(1-U21)))))/(2*($Y21+(1.96^2))), 3)))</f>
        <v>0.14599999999999999</v>
      </c>
      <c r="V22" s="100">
        <f>IF(U21="-","-",IF(ISBLANK(T21), "",ROUND((2*T21+1.96^2+(1.96*SQRT((1.96^2+4*T21*(1-U21)))))/(2*($Y21+(1.96^2))), 3)))</f>
        <v>0.16600000000000001</v>
      </c>
      <c r="W22" s="100">
        <f>IF(W21="-","-",IF(ISBLANK(T21), "",ROUND((2*T21+1.96^2-(1.96*SQRT((1.96^2+4*T21*(1-W21)))))/(2*($Z21+(1.96^2))), 3)))</f>
        <v>0.03</v>
      </c>
      <c r="X22" s="101">
        <f>IF(W21="-","-",IF(ISBLANK(T21), "",ROUND((2*T21+1.96^2+(1.96*SQRT((1.96^2+4*T21*(1-W21)))))/(2*($Z21+(1.96^2))), 3)))</f>
        <v>3.4000000000000002E-2</v>
      </c>
      <c r="Y22" s="139"/>
      <c r="Z22" s="172"/>
      <c r="AA22" s="131"/>
      <c r="AB22" s="96"/>
      <c r="AC22" s="77"/>
      <c r="AD22" s="77"/>
      <c r="AE22" s="77"/>
      <c r="AF22" s="77"/>
      <c r="AG22" s="77"/>
    </row>
    <row r="23" spans="1:38" ht="15" customHeight="1" x14ac:dyDescent="0.25">
      <c r="C23" s="175"/>
      <c r="D23" s="175"/>
      <c r="E23" s="175"/>
      <c r="F23" s="175"/>
      <c r="G23" s="175"/>
      <c r="AA23" s="77"/>
      <c r="AB23" s="77"/>
      <c r="AC23" s="77"/>
      <c r="AD23" s="77"/>
      <c r="AE23" s="77"/>
      <c r="AF23" s="77"/>
      <c r="AG23" s="77"/>
    </row>
    <row r="24" spans="1:38" ht="15" customHeight="1" x14ac:dyDescent="0.25"/>
    <row r="25" spans="1:38" x14ac:dyDescent="0.25">
      <c r="AA25" s="77"/>
      <c r="AB25" s="77"/>
      <c r="AC25" s="77"/>
      <c r="AD25" s="77"/>
      <c r="AE25" s="77"/>
      <c r="AF25" s="77"/>
      <c r="AG25" s="77"/>
      <c r="AH25" s="77"/>
      <c r="AI25" s="77"/>
      <c r="AJ25" s="77"/>
      <c r="AK25" s="77"/>
      <c r="AL25" s="77"/>
    </row>
    <row r="26" spans="1:38" x14ac:dyDescent="0.25">
      <c r="C26" s="85"/>
      <c r="D26" s="86" t="s">
        <v>151</v>
      </c>
      <c r="E26" s="85" t="s">
        <v>152</v>
      </c>
      <c r="F26" s="85" t="s">
        <v>153</v>
      </c>
      <c r="G26" s="85" t="s">
        <v>154</v>
      </c>
      <c r="H26" s="85" t="s">
        <v>152</v>
      </c>
      <c r="I26" s="86" t="s">
        <v>153</v>
      </c>
      <c r="J26" s="85" t="s">
        <v>155</v>
      </c>
      <c r="K26" s="85" t="s">
        <v>152</v>
      </c>
      <c r="L26" s="85" t="s">
        <v>153</v>
      </c>
      <c r="M26" s="85" t="s">
        <v>156</v>
      </c>
      <c r="N26" s="86" t="s">
        <v>152</v>
      </c>
      <c r="O26" s="85" t="s">
        <v>153</v>
      </c>
      <c r="P26" s="85"/>
      <c r="Q26" s="85" t="s">
        <v>151</v>
      </c>
      <c r="R26" s="85" t="s">
        <v>152</v>
      </c>
      <c r="S26" s="85" t="s">
        <v>153</v>
      </c>
      <c r="T26" s="86" t="s">
        <v>154</v>
      </c>
      <c r="U26" s="85" t="s">
        <v>152</v>
      </c>
      <c r="V26" s="85" t="s">
        <v>153</v>
      </c>
      <c r="W26" s="85" t="s">
        <v>155</v>
      </c>
      <c r="X26" s="85" t="s">
        <v>152</v>
      </c>
      <c r="Y26" s="86" t="s">
        <v>153</v>
      </c>
      <c r="Z26" s="86" t="s">
        <v>156</v>
      </c>
      <c r="AA26" s="85" t="s">
        <v>152</v>
      </c>
      <c r="AB26" s="85"/>
      <c r="AC26" s="85" t="s">
        <v>153</v>
      </c>
      <c r="AD26" s="77"/>
      <c r="AE26" s="77"/>
      <c r="AF26" s="77"/>
      <c r="AG26" s="77"/>
      <c r="AH26" s="77"/>
      <c r="AI26" s="77"/>
      <c r="AJ26" s="77"/>
      <c r="AK26" s="77"/>
      <c r="AL26" s="77"/>
    </row>
    <row r="27" spans="1:38" x14ac:dyDescent="0.25">
      <c r="C27" s="85">
        <v>2006</v>
      </c>
      <c r="D27" s="87">
        <f>F7</f>
        <v>0.38622129436325681</v>
      </c>
      <c r="E27" s="87">
        <f>F8</f>
        <v>0.373</v>
      </c>
      <c r="F27" s="87">
        <f>G8</f>
        <v>0.39900000000000002</v>
      </c>
      <c r="G27" s="87">
        <f>K7</f>
        <v>0.33175175555133801</v>
      </c>
      <c r="H27" s="87">
        <f>K8</f>
        <v>0.31900000000000001</v>
      </c>
      <c r="I27" s="87">
        <f>L8</f>
        <v>0.34499999999999997</v>
      </c>
      <c r="J27" s="87">
        <f>P7</f>
        <v>0.14386031505029417</v>
      </c>
      <c r="K27" s="87">
        <f>P8</f>
        <v>0.13500000000000001</v>
      </c>
      <c r="L27" s="87">
        <f>Q8</f>
        <v>0.154</v>
      </c>
      <c r="M27" s="87">
        <f>U7</f>
        <v>0.13816663503511104</v>
      </c>
      <c r="N27" s="87">
        <f>U8</f>
        <v>0.129</v>
      </c>
      <c r="O27" s="87">
        <f>V8</f>
        <v>0.14799999999999999</v>
      </c>
      <c r="P27" s="85">
        <v>2006</v>
      </c>
      <c r="Q27" s="87">
        <f>H7</f>
        <v>9.2474779605562121E-2</v>
      </c>
      <c r="R27" s="87">
        <f>H8</f>
        <v>8.8999999999999996E-2</v>
      </c>
      <c r="S27" s="87">
        <f>I8</f>
        <v>9.6000000000000002E-2</v>
      </c>
      <c r="T27" s="87">
        <f>M7</f>
        <v>7.9432881941288738E-2</v>
      </c>
      <c r="U27" s="87">
        <f>M8</f>
        <v>7.5999999999999998E-2</v>
      </c>
      <c r="V27" s="87">
        <f>N8</f>
        <v>8.3000000000000004E-2</v>
      </c>
      <c r="W27" s="87">
        <f>R7</f>
        <v>3.4445151322366627E-2</v>
      </c>
      <c r="X27" s="87">
        <f>R8</f>
        <v>3.2000000000000001E-2</v>
      </c>
      <c r="Y27" s="87">
        <f>S8</f>
        <v>3.6999999999999998E-2</v>
      </c>
      <c r="Z27" s="87">
        <f>W7</f>
        <v>3.3081886758156868E-2</v>
      </c>
      <c r="AA27" s="87">
        <f>W8</f>
        <v>3.1E-2</v>
      </c>
      <c r="AB27" s="87"/>
      <c r="AC27" s="87">
        <f>X8</f>
        <v>3.5999999999999997E-2</v>
      </c>
      <c r="AD27" s="77"/>
      <c r="AE27" s="77"/>
      <c r="AF27" s="77"/>
      <c r="AG27" s="77"/>
      <c r="AH27" s="77"/>
      <c r="AI27" s="77"/>
      <c r="AJ27" s="77"/>
      <c r="AK27" s="77"/>
      <c r="AL27" s="77"/>
    </row>
    <row r="28" spans="1:38" x14ac:dyDescent="0.25">
      <c r="C28" s="85">
        <v>2007</v>
      </c>
      <c r="D28" s="87">
        <f>F9</f>
        <v>0.37420634920634921</v>
      </c>
      <c r="E28" s="87">
        <f>F10</f>
        <v>0.36099999999999999</v>
      </c>
      <c r="F28" s="87">
        <f>G10</f>
        <v>0.38800000000000001</v>
      </c>
      <c r="G28" s="87">
        <f>K9</f>
        <v>0.33511904761904759</v>
      </c>
      <c r="H28" s="87">
        <f>K10</f>
        <v>0.32200000000000001</v>
      </c>
      <c r="I28" s="87">
        <f>L10</f>
        <v>0.34799999999999998</v>
      </c>
      <c r="J28" s="87">
        <f>P9</f>
        <v>0.12698412698412698</v>
      </c>
      <c r="K28" s="87">
        <f>P10</f>
        <v>0.11799999999999999</v>
      </c>
      <c r="L28" s="87">
        <f>Q10</f>
        <v>0.13600000000000001</v>
      </c>
      <c r="M28" s="87">
        <f>U9</f>
        <v>0.16369047619047619</v>
      </c>
      <c r="N28" s="87">
        <f>U10</f>
        <v>0.154</v>
      </c>
      <c r="O28" s="87">
        <f>V10</f>
        <v>0.17399999999999999</v>
      </c>
      <c r="P28" s="85">
        <v>2007</v>
      </c>
      <c r="Q28" s="87">
        <f>H9</f>
        <v>8.3234035041263962E-2</v>
      </c>
      <c r="R28" s="87">
        <f>H10</f>
        <v>0.08</v>
      </c>
      <c r="S28" s="87">
        <f>I10</f>
        <v>8.6999999999999994E-2</v>
      </c>
      <c r="T28" s="87">
        <f>M9</f>
        <v>7.4539917913411885E-2</v>
      </c>
      <c r="U28" s="87">
        <f>M10</f>
        <v>7.0999999999999994E-2</v>
      </c>
      <c r="V28" s="87">
        <f>N10</f>
        <v>7.8E-2</v>
      </c>
      <c r="W28" s="87">
        <f>R9</f>
        <v>2.8244847521955954E-2</v>
      </c>
      <c r="X28" s="87">
        <f>R10</f>
        <v>2.5999999999999999E-2</v>
      </c>
      <c r="Y28" s="87">
        <f>S10</f>
        <v>0.03</v>
      </c>
      <c r="Z28" s="87">
        <f>W9</f>
        <v>3.6409373758771346E-2</v>
      </c>
      <c r="AA28" s="87">
        <f>W10</f>
        <v>3.4000000000000002E-2</v>
      </c>
      <c r="AB28" s="87"/>
      <c r="AC28" s="87">
        <f>X10</f>
        <v>3.9E-2</v>
      </c>
      <c r="AD28" s="77"/>
      <c r="AE28" s="77"/>
      <c r="AF28" s="77"/>
      <c r="AG28" s="77"/>
      <c r="AH28" s="77"/>
      <c r="AI28" s="77"/>
      <c r="AJ28" s="77"/>
      <c r="AK28" s="77"/>
      <c r="AL28" s="77"/>
    </row>
    <row r="29" spans="1:38" x14ac:dyDescent="0.25">
      <c r="C29" s="85">
        <v>2008</v>
      </c>
      <c r="D29" s="87">
        <f>F11</f>
        <v>0.4066589684372594</v>
      </c>
      <c r="E29" s="87">
        <f>F12</f>
        <v>0.39300000000000002</v>
      </c>
      <c r="F29" s="87">
        <f>G12</f>
        <v>0.42</v>
      </c>
      <c r="G29" s="87">
        <f>K11</f>
        <v>0.32929176289453427</v>
      </c>
      <c r="H29" s="87">
        <f>K12</f>
        <v>0.317</v>
      </c>
      <c r="I29" s="87">
        <f>L12</f>
        <v>0.34200000000000003</v>
      </c>
      <c r="J29" s="87">
        <f>P11</f>
        <v>0.1352963818321786</v>
      </c>
      <c r="K29" s="87">
        <f>P12</f>
        <v>0.126</v>
      </c>
      <c r="L29" s="87">
        <f>Q12</f>
        <v>0.14499999999999999</v>
      </c>
      <c r="M29" s="87">
        <f>U11</f>
        <v>0.1287528868360277</v>
      </c>
      <c r="N29" s="87">
        <f>U12</f>
        <v>0.12</v>
      </c>
      <c r="O29" s="87">
        <f>V12</f>
        <v>0.13800000000000001</v>
      </c>
      <c r="P29" s="85">
        <v>2008</v>
      </c>
      <c r="Q29" s="87">
        <f>H11</f>
        <v>9.0218180265573628E-2</v>
      </c>
      <c r="R29" s="87">
        <f>H12</f>
        <v>8.6999999999999994E-2</v>
      </c>
      <c r="S29" s="87">
        <f>I12</f>
        <v>9.4E-2</v>
      </c>
      <c r="T29" s="87">
        <f>M11</f>
        <v>7.3054096750779215E-2</v>
      </c>
      <c r="U29" s="87">
        <f>M12</f>
        <v>7.0000000000000007E-2</v>
      </c>
      <c r="V29" s="87">
        <f>N12</f>
        <v>7.5999999999999998E-2</v>
      </c>
      <c r="W29" s="87">
        <f>R11</f>
        <v>3.0015797788309637E-2</v>
      </c>
      <c r="X29" s="87">
        <f>R12</f>
        <v>2.8000000000000001E-2</v>
      </c>
      <c r="Y29" s="87">
        <f>S12</f>
        <v>3.2000000000000001E-2</v>
      </c>
      <c r="Z29" s="87">
        <f>W11</f>
        <v>2.8564109132829512E-2</v>
      </c>
      <c r="AA29" s="87">
        <f>W12</f>
        <v>2.7E-2</v>
      </c>
      <c r="AB29" s="87"/>
      <c r="AC29" s="87">
        <f>X12</f>
        <v>3.1E-2</v>
      </c>
      <c r="AD29" s="77"/>
      <c r="AE29" s="77"/>
      <c r="AF29" s="77"/>
      <c r="AG29" s="77"/>
      <c r="AH29" s="77"/>
      <c r="AI29" s="77"/>
      <c r="AJ29" s="77"/>
      <c r="AK29" s="77"/>
      <c r="AL29" s="77"/>
    </row>
    <row r="30" spans="1:38" x14ac:dyDescent="0.25">
      <c r="C30" s="85">
        <v>2009</v>
      </c>
      <c r="D30" s="87">
        <f>F13</f>
        <v>0.42572533849129596</v>
      </c>
      <c r="E30" s="87">
        <f>F14</f>
        <v>0.41199999999999998</v>
      </c>
      <c r="F30" s="87">
        <f>G14</f>
        <v>0.439</v>
      </c>
      <c r="G30" s="87">
        <f>K13</f>
        <v>0.29729206963249516</v>
      </c>
      <c r="H30" s="87">
        <f>K14</f>
        <v>0.28499999999999998</v>
      </c>
      <c r="I30" s="87">
        <f>L14</f>
        <v>0.31</v>
      </c>
      <c r="J30" s="87">
        <f>P13</f>
        <v>0.13056092843326886</v>
      </c>
      <c r="K30" s="87">
        <f>P14</f>
        <v>0.122</v>
      </c>
      <c r="L30" s="87">
        <f>Q14</f>
        <v>0.14000000000000001</v>
      </c>
      <c r="M30" s="87">
        <f>U13</f>
        <v>0.14642166344294003</v>
      </c>
      <c r="N30" s="87">
        <f>U14</f>
        <v>0.13700000000000001</v>
      </c>
      <c r="O30" s="87">
        <f>V14</f>
        <v>0.156</v>
      </c>
      <c r="P30" s="85">
        <v>2009</v>
      </c>
      <c r="Q30" s="87">
        <f>H13</f>
        <v>9.180779177442229E-2</v>
      </c>
      <c r="R30" s="87">
        <f>H14</f>
        <v>8.7999999999999995E-2</v>
      </c>
      <c r="S30" s="87">
        <f>I14</f>
        <v>9.6000000000000002E-2</v>
      </c>
      <c r="T30" s="87">
        <f>M13</f>
        <v>6.4111120380412112E-2</v>
      </c>
      <c r="U30" s="87">
        <f>M14</f>
        <v>6.0999999999999999E-2</v>
      </c>
      <c r="V30" s="87">
        <f>N14</f>
        <v>6.7000000000000004E-2</v>
      </c>
      <c r="W30" s="87">
        <f>R13</f>
        <v>2.8155501793609743E-2</v>
      </c>
      <c r="X30" s="87">
        <f>R14</f>
        <v>2.5999999999999999E-2</v>
      </c>
      <c r="Y30" s="87">
        <f>S14</f>
        <v>0.03</v>
      </c>
      <c r="Z30" s="87">
        <f>W13</f>
        <v>3.1575873863351964E-2</v>
      </c>
      <c r="AA30" s="87">
        <f>W14</f>
        <v>2.9000000000000001E-2</v>
      </c>
      <c r="AB30" s="87"/>
      <c r="AC30" s="87">
        <f>X14</f>
        <v>3.4000000000000002E-2</v>
      </c>
      <c r="AD30" s="77"/>
      <c r="AE30" s="77"/>
      <c r="AF30" s="77"/>
      <c r="AG30" s="77"/>
      <c r="AH30" s="77"/>
      <c r="AI30" s="77"/>
      <c r="AJ30" s="77"/>
      <c r="AK30" s="77"/>
      <c r="AL30" s="77"/>
    </row>
    <row r="31" spans="1:38" x14ac:dyDescent="0.25">
      <c r="C31" s="85">
        <v>2010</v>
      </c>
      <c r="D31" s="87">
        <f>F15</f>
        <v>0.45889063729346968</v>
      </c>
      <c r="E31" s="87">
        <f>F16</f>
        <v>0.44500000000000001</v>
      </c>
      <c r="F31" s="87">
        <f>G16</f>
        <v>0.47299999999999998</v>
      </c>
      <c r="G31" s="87">
        <f>K15</f>
        <v>0.25649095200629424</v>
      </c>
      <c r="H31" s="87">
        <f>K16</f>
        <v>0.245</v>
      </c>
      <c r="I31" s="87">
        <f>L16</f>
        <v>0.26900000000000002</v>
      </c>
      <c r="J31" s="87">
        <f>P15</f>
        <v>0.12490165224232888</v>
      </c>
      <c r="K31" s="87">
        <f>P16</f>
        <v>0.11600000000000001</v>
      </c>
      <c r="L31" s="87">
        <f>Q16</f>
        <v>0.13400000000000001</v>
      </c>
      <c r="M31" s="87">
        <f>U15</f>
        <v>0.15971675845790717</v>
      </c>
      <c r="N31" s="87">
        <f>U16</f>
        <v>0.15</v>
      </c>
      <c r="O31" s="87">
        <f>V16</f>
        <v>0.17</v>
      </c>
      <c r="P31" s="85">
        <v>2010</v>
      </c>
      <c r="Q31" s="87">
        <f>H15</f>
        <v>9.6732730740525755E-2</v>
      </c>
      <c r="R31" s="87">
        <f>H16</f>
        <v>9.2999999999999999E-2</v>
      </c>
      <c r="S31" s="87">
        <f>I16</f>
        <v>0.10100000000000001</v>
      </c>
      <c r="T31" s="87">
        <f>M15</f>
        <v>5.4067501451198277E-2</v>
      </c>
      <c r="U31" s="87">
        <f>M16</f>
        <v>5.0999999999999997E-2</v>
      </c>
      <c r="V31" s="87">
        <f>N16</f>
        <v>5.7000000000000002E-2</v>
      </c>
      <c r="W31" s="87">
        <f>R15</f>
        <v>2.6328882991956216E-2</v>
      </c>
      <c r="X31" s="87">
        <f>R16</f>
        <v>2.4E-2</v>
      </c>
      <c r="Y31" s="87">
        <f>S16</f>
        <v>2.8000000000000001E-2</v>
      </c>
      <c r="Z31" s="87">
        <f>W15</f>
        <v>3.3667799983414876E-2</v>
      </c>
      <c r="AA31" s="87">
        <f>W16</f>
        <v>3.1E-2</v>
      </c>
      <c r="AB31" s="87"/>
      <c r="AC31" s="87">
        <f>X16</f>
        <v>3.5999999999999997E-2</v>
      </c>
      <c r="AD31" s="77"/>
      <c r="AE31" s="77"/>
      <c r="AF31" s="77"/>
      <c r="AG31" s="77"/>
      <c r="AH31" s="77"/>
      <c r="AI31" s="77"/>
      <c r="AJ31" s="77"/>
      <c r="AK31" s="77"/>
      <c r="AL31" s="77"/>
    </row>
    <row r="32" spans="1:38" x14ac:dyDescent="0.25">
      <c r="C32" s="85">
        <v>2011</v>
      </c>
      <c r="D32" s="87">
        <f>F17</f>
        <v>0.503273007316134</v>
      </c>
      <c r="E32" s="87">
        <f>F18</f>
        <v>0.49</v>
      </c>
      <c r="F32" s="87">
        <f>G18</f>
        <v>0.51700000000000002</v>
      </c>
      <c r="G32" s="87">
        <f>K17</f>
        <v>0.21447824412783981</v>
      </c>
      <c r="H32" s="87">
        <f>K18</f>
        <v>0.20399999999999999</v>
      </c>
      <c r="I32" s="87">
        <f>L18</f>
        <v>0.22600000000000001</v>
      </c>
      <c r="J32" s="87">
        <f>P17</f>
        <v>0.10800924143242202</v>
      </c>
      <c r="K32" s="87">
        <f>P18</f>
        <v>0.1</v>
      </c>
      <c r="L32" s="87">
        <f>Q18</f>
        <v>0.11700000000000001</v>
      </c>
      <c r="M32" s="87">
        <f>U17</f>
        <v>0.17423950712360417</v>
      </c>
      <c r="N32" s="87">
        <f>U18</f>
        <v>0.16400000000000001</v>
      </c>
      <c r="O32" s="87">
        <f>V18</f>
        <v>0.185</v>
      </c>
      <c r="P32" s="85">
        <v>2011</v>
      </c>
      <c r="Q32" s="87">
        <f>H17</f>
        <v>0.10593289025774032</v>
      </c>
      <c r="R32" s="87">
        <f>H18</f>
        <v>0.10199999999999999</v>
      </c>
      <c r="S32" s="87">
        <f>I18</f>
        <v>0.11</v>
      </c>
      <c r="T32" s="87">
        <f>M17</f>
        <v>4.5145080239909222E-2</v>
      </c>
      <c r="U32" s="87">
        <f>M18</f>
        <v>4.2999999999999997E-2</v>
      </c>
      <c r="V32" s="87">
        <f>N18</f>
        <v>4.8000000000000001E-2</v>
      </c>
      <c r="W32" s="87">
        <f>R17</f>
        <v>2.2734640946668827E-2</v>
      </c>
      <c r="X32" s="87">
        <f>R18</f>
        <v>2.1000000000000001E-2</v>
      </c>
      <c r="Y32" s="87">
        <f>S18</f>
        <v>2.5000000000000001E-2</v>
      </c>
      <c r="Z32" s="87">
        <f>W17</f>
        <v>3.6675312044091427E-2</v>
      </c>
      <c r="AA32" s="87">
        <f>W18</f>
        <v>3.4000000000000002E-2</v>
      </c>
      <c r="AB32" s="87"/>
      <c r="AC32" s="87">
        <f>X18</f>
        <v>3.9E-2</v>
      </c>
      <c r="AD32" s="77"/>
      <c r="AE32" s="77"/>
      <c r="AF32" s="77"/>
      <c r="AG32" s="77"/>
      <c r="AH32" s="77"/>
      <c r="AI32" s="77"/>
      <c r="AJ32" s="77"/>
      <c r="AK32" s="77"/>
      <c r="AL32" s="77"/>
    </row>
    <row r="33" spans="2:38" x14ac:dyDescent="0.25">
      <c r="C33" s="85">
        <v>2012</v>
      </c>
      <c r="D33" s="87">
        <f>F19</f>
        <v>0.5384469696969697</v>
      </c>
      <c r="E33" s="87">
        <f>F20</f>
        <v>0.52500000000000002</v>
      </c>
      <c r="F33" s="87">
        <f>G20</f>
        <v>0.55200000000000005</v>
      </c>
      <c r="G33" s="87">
        <f>K19</f>
        <v>0.20416666666666666</v>
      </c>
      <c r="H33" s="87">
        <f>K20</f>
        <v>0.19400000000000001</v>
      </c>
      <c r="I33" s="87">
        <f>L20</f>
        <v>0.215</v>
      </c>
      <c r="J33" s="87">
        <f>P19</f>
        <v>0.10227272727272728</v>
      </c>
      <c r="K33" s="87">
        <f>P20</f>
        <v>9.4E-2</v>
      </c>
      <c r="L33" s="87">
        <f>Q20</f>
        <v>0.111</v>
      </c>
      <c r="M33" s="87">
        <f>U19</f>
        <v>0.15511363636363637</v>
      </c>
      <c r="N33" s="87">
        <f>U20</f>
        <v>0.14599999999999999</v>
      </c>
      <c r="O33" s="87">
        <f>V20</f>
        <v>0.16500000000000001</v>
      </c>
      <c r="P33" s="85">
        <v>2012</v>
      </c>
      <c r="Q33" s="87">
        <f>H19</f>
        <v>0.11305973116996738</v>
      </c>
      <c r="R33" s="87">
        <f>H20</f>
        <v>0.109</v>
      </c>
      <c r="S33" s="87">
        <f>I20</f>
        <v>0.11700000000000001</v>
      </c>
      <c r="T33" s="87">
        <f>M19</f>
        <v>4.2869641294838147E-2</v>
      </c>
      <c r="U33" s="87">
        <f>M20</f>
        <v>0.04</v>
      </c>
      <c r="V33" s="87">
        <f>N20</f>
        <v>4.4999999999999998E-2</v>
      </c>
      <c r="W33" s="87">
        <f>R19</f>
        <v>2.1474588403722263E-2</v>
      </c>
      <c r="X33" s="87">
        <f>R20</f>
        <v>0.02</v>
      </c>
      <c r="Y33" s="87">
        <f>S20</f>
        <v>2.3E-2</v>
      </c>
      <c r="Z33" s="87">
        <f>W19</f>
        <v>3.2569792412312094E-2</v>
      </c>
      <c r="AA33" s="87">
        <f>W20</f>
        <v>0.03</v>
      </c>
      <c r="AB33" s="87"/>
      <c r="AC33" s="87">
        <f>X20</f>
        <v>3.5000000000000003E-2</v>
      </c>
      <c r="AD33" s="77"/>
      <c r="AE33" s="77"/>
      <c r="AF33" s="77"/>
      <c r="AG33" s="77"/>
      <c r="AH33" s="77"/>
      <c r="AI33" s="77"/>
      <c r="AJ33" s="77"/>
      <c r="AK33" s="77"/>
      <c r="AL33" s="77"/>
    </row>
    <row r="34" spans="2:38" x14ac:dyDescent="0.25">
      <c r="C34" s="85">
        <v>2013</v>
      </c>
      <c r="D34" s="87">
        <f>F21</f>
        <v>0.55583173996175905</v>
      </c>
      <c r="E34" s="87">
        <f>F22</f>
        <v>0.54200000000000004</v>
      </c>
      <c r="F34" s="87">
        <f>G22</f>
        <v>0.56899999999999995</v>
      </c>
      <c r="G34" s="87">
        <f>K21</f>
        <v>0.19369024856596559</v>
      </c>
      <c r="H34" s="87">
        <f>K22</f>
        <v>0.183</v>
      </c>
      <c r="I34" s="87">
        <f>L22</f>
        <v>0.20499999999999999</v>
      </c>
      <c r="J34" s="87">
        <f>P21</f>
        <v>9.4837476099426388E-2</v>
      </c>
      <c r="K34" s="87">
        <f>P22</f>
        <v>8.6999999999999994E-2</v>
      </c>
      <c r="L34" s="87">
        <f>Q22</f>
        <v>0.10299999999999999</v>
      </c>
      <c r="M34" s="87">
        <f>U21</f>
        <v>0.15564053537284894</v>
      </c>
      <c r="N34" s="87">
        <f>U22</f>
        <v>0.14599999999999999</v>
      </c>
      <c r="O34" s="87">
        <f>V22</f>
        <v>0.16600000000000001</v>
      </c>
      <c r="P34" s="85">
        <v>2013</v>
      </c>
      <c r="Q34" s="87">
        <f>H21</f>
        <v>0.11436327156851174</v>
      </c>
      <c r="R34" s="87">
        <f>H22</f>
        <v>0.111</v>
      </c>
      <c r="S34" s="87">
        <f>I22</f>
        <v>0.11799999999999999</v>
      </c>
      <c r="T34" s="87">
        <f>M21</f>
        <v>3.9852079153389196E-2</v>
      </c>
      <c r="U34" s="87">
        <f>M22</f>
        <v>3.7999999999999999E-2</v>
      </c>
      <c r="V34" s="87">
        <f>N22</f>
        <v>4.2000000000000003E-2</v>
      </c>
      <c r="W34" s="87">
        <f>R21</f>
        <v>1.9512962744403794E-2</v>
      </c>
      <c r="X34" s="87">
        <f>R22</f>
        <v>1.7999999999999999E-2</v>
      </c>
      <c r="Y34" s="87">
        <f>S22</f>
        <v>2.1000000000000001E-2</v>
      </c>
      <c r="Z34" s="87">
        <f>W21</f>
        <v>3.2023289665211063E-2</v>
      </c>
      <c r="AA34" s="87">
        <f>W22</f>
        <v>0.03</v>
      </c>
      <c r="AB34" s="87"/>
      <c r="AC34" s="87">
        <f>X22</f>
        <v>3.4000000000000002E-2</v>
      </c>
      <c r="AD34" s="77"/>
      <c r="AE34" s="77"/>
      <c r="AF34" s="77"/>
      <c r="AG34" s="77"/>
      <c r="AH34" s="77"/>
      <c r="AI34" s="77"/>
      <c r="AJ34" s="77"/>
      <c r="AK34" s="77"/>
      <c r="AL34" s="77"/>
    </row>
    <row r="35" spans="2:38" x14ac:dyDescent="0.25">
      <c r="O35" s="78"/>
      <c r="P35" s="77"/>
      <c r="Q35" s="77"/>
      <c r="R35" s="77"/>
      <c r="S35" s="77"/>
      <c r="T35" s="78"/>
      <c r="U35" s="77"/>
      <c r="V35" s="77"/>
      <c r="W35" s="77"/>
      <c r="X35" s="77"/>
      <c r="Y35" s="78"/>
      <c r="Z35" s="78"/>
      <c r="AA35" s="77"/>
      <c r="AB35" s="77"/>
      <c r="AC35" s="77"/>
      <c r="AD35" s="77"/>
      <c r="AE35" s="77"/>
      <c r="AF35" s="77"/>
      <c r="AG35" s="77"/>
      <c r="AH35" s="77"/>
      <c r="AI35" s="77"/>
      <c r="AJ35" s="77"/>
      <c r="AK35" s="77"/>
      <c r="AL35" s="77"/>
    </row>
    <row r="36" spans="2:38" x14ac:dyDescent="0.25">
      <c r="O36" s="78"/>
      <c r="P36" s="77"/>
      <c r="Q36" s="77"/>
      <c r="R36" s="77"/>
      <c r="S36" s="77"/>
      <c r="T36" s="78"/>
      <c r="U36" s="77"/>
      <c r="V36" s="77"/>
      <c r="W36" s="77"/>
      <c r="X36" s="77"/>
      <c r="Y36" s="78"/>
      <c r="Z36" s="78"/>
      <c r="AA36" s="77"/>
      <c r="AB36" s="77"/>
      <c r="AC36" s="77"/>
      <c r="AD36" s="77"/>
      <c r="AE36" s="77"/>
      <c r="AF36" s="77"/>
      <c r="AG36" s="77"/>
      <c r="AH36" s="77"/>
      <c r="AI36" s="77"/>
      <c r="AJ36" s="77"/>
      <c r="AK36" s="77"/>
      <c r="AL36" s="77"/>
    </row>
    <row r="37" spans="2:38" x14ac:dyDescent="0.25">
      <c r="O37" s="78"/>
      <c r="P37" s="77"/>
      <c r="Q37" s="77"/>
      <c r="R37" s="77"/>
      <c r="S37" s="77"/>
      <c r="T37" s="78"/>
      <c r="U37" s="77"/>
      <c r="V37" s="77"/>
      <c r="W37" s="77"/>
      <c r="X37" s="77"/>
      <c r="Y37" s="78"/>
      <c r="Z37" s="78"/>
    </row>
    <row r="38" spans="2:38" x14ac:dyDescent="0.25">
      <c r="O38" s="78"/>
      <c r="P38" s="77"/>
      <c r="Q38" s="77"/>
      <c r="R38" s="77"/>
      <c r="S38" s="77"/>
      <c r="T38" s="78"/>
      <c r="U38" s="77"/>
      <c r="V38" s="77"/>
      <c r="W38" s="77"/>
      <c r="X38" s="77"/>
      <c r="Y38" s="78"/>
      <c r="Z38" s="78"/>
    </row>
    <row r="39" spans="2:38" x14ac:dyDescent="0.25">
      <c r="D39" s="12"/>
      <c r="E39" s="75"/>
      <c r="F39" s="12"/>
      <c r="G39" s="12"/>
      <c r="H39" s="12"/>
      <c r="I39" s="12"/>
      <c r="O39" s="78"/>
      <c r="P39" s="77"/>
      <c r="Q39" s="77"/>
      <c r="R39" s="77"/>
      <c r="S39" s="77"/>
      <c r="T39" s="78"/>
      <c r="U39" s="77"/>
      <c r="V39" s="77"/>
      <c r="W39" s="77"/>
      <c r="X39" s="77"/>
      <c r="Y39" s="88"/>
      <c r="Z39" s="88"/>
      <c r="AA39" s="93"/>
      <c r="AB39" s="93"/>
    </row>
    <row r="40" spans="2:38" x14ac:dyDescent="0.25">
      <c r="D40" s="12"/>
      <c r="E40" s="75"/>
      <c r="F40" s="12"/>
      <c r="G40" s="12"/>
      <c r="H40" s="12"/>
      <c r="I40" s="12"/>
      <c r="Y40" s="76"/>
      <c r="Z40" s="76"/>
      <c r="AA40" s="93"/>
      <c r="AB40" s="93"/>
    </row>
    <row r="41" spans="2:38" x14ac:dyDescent="0.25">
      <c r="D41" s="12"/>
      <c r="E41" s="75"/>
      <c r="F41" s="12"/>
      <c r="G41" s="12"/>
      <c r="H41" s="12"/>
      <c r="I41" s="12"/>
      <c r="Y41" s="76"/>
      <c r="Z41" s="76"/>
      <c r="AA41" s="93"/>
      <c r="AB41" s="93"/>
    </row>
    <row r="42" spans="2:38" x14ac:dyDescent="0.25">
      <c r="B42" s="12"/>
      <c r="C42" s="12"/>
      <c r="D42" s="12"/>
      <c r="E42" s="75"/>
      <c r="F42" s="12"/>
      <c r="G42" s="12"/>
      <c r="H42" s="12"/>
      <c r="I42" s="12"/>
      <c r="J42" s="75"/>
      <c r="K42" s="12"/>
      <c r="L42" s="12"/>
      <c r="M42" s="12"/>
      <c r="N42" s="12"/>
      <c r="Y42" s="76"/>
      <c r="Z42" s="76"/>
      <c r="AA42" s="93"/>
      <c r="AB42" s="93"/>
    </row>
    <row r="43" spans="2:38" x14ac:dyDescent="0.25">
      <c r="B43" s="12"/>
      <c r="C43" s="12"/>
      <c r="D43" s="12"/>
      <c r="E43" s="75"/>
      <c r="F43" s="12"/>
      <c r="G43" s="12"/>
      <c r="H43" s="12"/>
      <c r="I43" s="12"/>
      <c r="J43" s="75"/>
      <c r="K43" s="12"/>
      <c r="L43" s="12"/>
      <c r="M43" s="12"/>
      <c r="N43" s="12"/>
      <c r="Y43" s="76"/>
      <c r="Z43" s="76"/>
      <c r="AA43" s="93"/>
      <c r="AB43" s="93"/>
    </row>
    <row r="44" spans="2:38" x14ac:dyDescent="0.25">
      <c r="B44" s="12"/>
      <c r="C44" s="12"/>
      <c r="D44" s="12"/>
      <c r="E44" s="75"/>
      <c r="F44" s="12"/>
      <c r="G44" s="12"/>
      <c r="H44" s="12"/>
      <c r="I44" s="12"/>
      <c r="J44" s="75"/>
      <c r="K44" s="12"/>
      <c r="L44" s="12"/>
      <c r="M44" s="12"/>
      <c r="N44" s="12"/>
      <c r="Y44" s="76"/>
      <c r="Z44" s="76"/>
      <c r="AA44" s="93"/>
      <c r="AB44" s="93"/>
    </row>
    <row r="45" spans="2:38" x14ac:dyDescent="0.25">
      <c r="B45" s="12"/>
      <c r="C45" s="12"/>
      <c r="D45" s="12"/>
      <c r="E45" s="75"/>
      <c r="F45" s="12"/>
      <c r="G45" s="12"/>
      <c r="H45" s="12"/>
      <c r="I45" s="12"/>
      <c r="J45" s="75"/>
      <c r="K45" s="12"/>
      <c r="L45" s="12"/>
      <c r="M45" s="12"/>
      <c r="N45" s="12"/>
      <c r="Y45" s="76"/>
      <c r="Z45" s="76"/>
      <c r="AA45" s="93"/>
      <c r="AB45" s="93"/>
    </row>
    <row r="46" spans="2:38" x14ac:dyDescent="0.25">
      <c r="B46" s="12"/>
      <c r="C46" s="12"/>
      <c r="D46" s="12"/>
      <c r="E46" s="75"/>
      <c r="F46" s="12"/>
      <c r="G46" s="12"/>
      <c r="H46" s="12"/>
      <c r="I46" s="12"/>
      <c r="J46" s="75"/>
      <c r="K46" s="12"/>
      <c r="L46" s="12"/>
      <c r="M46" s="12"/>
      <c r="N46" s="12"/>
      <c r="Y46" s="76"/>
      <c r="Z46" s="76"/>
      <c r="AA46" s="93"/>
      <c r="AB46" s="93"/>
    </row>
    <row r="47" spans="2:38" x14ac:dyDescent="0.25">
      <c r="B47" s="12"/>
      <c r="C47" s="12"/>
      <c r="D47" s="12"/>
      <c r="E47" s="75"/>
      <c r="F47" s="12"/>
      <c r="G47" s="12"/>
      <c r="H47" s="12"/>
      <c r="I47" s="12"/>
      <c r="J47" s="75"/>
      <c r="K47" s="12"/>
      <c r="L47" s="12"/>
      <c r="M47" s="12"/>
      <c r="N47" s="12"/>
      <c r="Y47" s="76"/>
      <c r="Z47" s="76"/>
      <c r="AA47" s="93"/>
      <c r="AB47" s="93"/>
    </row>
    <row r="48" spans="2:38" x14ac:dyDescent="0.25">
      <c r="B48" s="12"/>
      <c r="C48" s="36" t="s">
        <v>159</v>
      </c>
      <c r="D48" s="37"/>
      <c r="E48" s="37"/>
      <c r="F48" s="37"/>
      <c r="G48" s="37"/>
      <c r="H48" s="37"/>
      <c r="I48" s="37"/>
      <c r="J48" s="37"/>
      <c r="K48" s="37"/>
      <c r="L48" s="37"/>
      <c r="M48" s="38"/>
      <c r="N48" s="12"/>
      <c r="Y48" s="76"/>
      <c r="Z48" s="76"/>
      <c r="AA48" s="93"/>
      <c r="AB48" s="93"/>
    </row>
    <row r="49" spans="2:31" x14ac:dyDescent="0.25">
      <c r="B49" s="12"/>
      <c r="C49" s="12"/>
      <c r="D49" s="12"/>
      <c r="E49" s="75"/>
      <c r="F49" s="12"/>
      <c r="G49" s="12"/>
      <c r="H49" s="12"/>
      <c r="I49" s="12"/>
      <c r="J49" s="75"/>
      <c r="K49" s="12"/>
      <c r="L49" s="12"/>
      <c r="M49" s="12"/>
      <c r="N49" s="12"/>
      <c r="Y49" s="76"/>
      <c r="Z49" s="76"/>
      <c r="AA49" s="93"/>
      <c r="AB49" s="93"/>
      <c r="AC49" s="93"/>
      <c r="AD49" s="93"/>
      <c r="AE49" s="93"/>
    </row>
    <row r="50" spans="2:31" x14ac:dyDescent="0.25">
      <c r="B50" s="12"/>
      <c r="C50" s="12"/>
      <c r="D50" s="12"/>
      <c r="E50" s="75"/>
      <c r="F50" s="12"/>
      <c r="G50" s="12"/>
      <c r="H50" s="12"/>
      <c r="I50" s="12"/>
      <c r="J50" s="75"/>
      <c r="K50" s="12"/>
      <c r="L50" s="12"/>
      <c r="M50" s="12"/>
      <c r="N50" s="12"/>
      <c r="Y50" s="76"/>
      <c r="Z50" s="76"/>
      <c r="AA50" s="93"/>
      <c r="AB50" s="93"/>
      <c r="AC50" s="93"/>
      <c r="AD50" s="93"/>
      <c r="AE50" s="93"/>
    </row>
    <row r="51" spans="2:31" x14ac:dyDescent="0.25">
      <c r="B51" s="12"/>
      <c r="C51" s="12"/>
      <c r="D51" s="12"/>
      <c r="E51" s="75"/>
      <c r="F51" s="12"/>
      <c r="G51" s="12"/>
      <c r="H51" s="12"/>
      <c r="I51" s="12"/>
      <c r="J51" s="75"/>
      <c r="K51" s="12"/>
      <c r="L51" s="12"/>
      <c r="M51" s="12"/>
      <c r="N51" s="12"/>
      <c r="Y51" s="76"/>
      <c r="Z51" s="76"/>
      <c r="AA51" s="93"/>
      <c r="AB51" s="93"/>
      <c r="AC51" s="93"/>
      <c r="AD51" s="93"/>
      <c r="AE51" s="93"/>
    </row>
    <row r="52" spans="2:31" x14ac:dyDescent="0.25">
      <c r="B52" s="12"/>
      <c r="C52" s="12"/>
      <c r="D52" s="12"/>
      <c r="E52" s="75"/>
      <c r="F52" s="12"/>
      <c r="G52" s="12"/>
      <c r="H52" s="12"/>
      <c r="I52" s="12"/>
      <c r="J52" s="75"/>
      <c r="K52" s="12"/>
      <c r="L52" s="12"/>
      <c r="M52" s="12"/>
      <c r="N52" s="12"/>
      <c r="Y52" s="76"/>
      <c r="Z52" s="76"/>
      <c r="AA52" s="93"/>
      <c r="AB52" s="93"/>
      <c r="AC52" s="93"/>
      <c r="AD52" s="93"/>
      <c r="AE52" s="93"/>
    </row>
    <row r="53" spans="2:31" x14ac:dyDescent="0.25">
      <c r="B53" s="12"/>
      <c r="C53" s="12"/>
      <c r="D53" s="12"/>
      <c r="E53" s="75"/>
      <c r="F53" s="12"/>
      <c r="G53" s="12"/>
      <c r="H53" s="12"/>
      <c r="I53" s="12"/>
      <c r="J53" s="75"/>
      <c r="K53" s="12"/>
      <c r="L53" s="12"/>
      <c r="M53" s="12"/>
      <c r="N53" s="12"/>
      <c r="Y53" s="76"/>
      <c r="Z53" s="76"/>
      <c r="AA53" s="93"/>
      <c r="AB53" s="93"/>
      <c r="AC53" s="93"/>
      <c r="AD53" s="93"/>
      <c r="AE53" s="93"/>
    </row>
    <row r="54" spans="2:31" x14ac:dyDescent="0.25">
      <c r="B54" s="12"/>
      <c r="C54" s="12"/>
      <c r="D54" s="12"/>
      <c r="E54" s="75"/>
      <c r="F54" s="12"/>
      <c r="G54" s="12"/>
      <c r="H54" s="12"/>
      <c r="I54" s="12"/>
      <c r="J54" s="75"/>
      <c r="K54" s="12"/>
      <c r="L54" s="12"/>
      <c r="M54" s="12"/>
      <c r="N54" s="12"/>
      <c r="Y54" s="76"/>
      <c r="Z54" s="76"/>
      <c r="AA54" s="93"/>
      <c r="AB54" s="93"/>
      <c r="AC54" s="93"/>
      <c r="AD54" s="93"/>
      <c r="AE54" s="93"/>
    </row>
    <row r="55" spans="2:31" x14ac:dyDescent="0.25">
      <c r="B55" s="12"/>
      <c r="C55" s="12"/>
      <c r="D55" s="12"/>
      <c r="E55" s="75"/>
      <c r="F55" s="12"/>
      <c r="G55" s="12"/>
      <c r="H55" s="12"/>
      <c r="I55" s="12"/>
      <c r="J55" s="75"/>
      <c r="K55" s="12"/>
      <c r="L55" s="12"/>
      <c r="M55" s="12"/>
      <c r="N55" s="12"/>
      <c r="Y55" s="76"/>
      <c r="Z55" s="76"/>
      <c r="AA55" s="93"/>
      <c r="AB55" s="93"/>
      <c r="AC55" s="93"/>
      <c r="AD55" s="93"/>
      <c r="AE55" s="93"/>
    </row>
    <row r="56" spans="2:31" x14ac:dyDescent="0.25">
      <c r="B56" s="12"/>
      <c r="C56" s="12"/>
      <c r="D56" s="12"/>
      <c r="E56" s="75"/>
      <c r="F56" s="12"/>
      <c r="G56" s="12"/>
      <c r="H56" s="12"/>
      <c r="I56" s="12"/>
      <c r="J56" s="75"/>
      <c r="K56" s="12"/>
      <c r="L56" s="12"/>
      <c r="M56" s="12"/>
      <c r="N56" s="12"/>
      <c r="Y56" s="76"/>
      <c r="Z56" s="76"/>
      <c r="AA56" s="93"/>
      <c r="AB56" s="93"/>
      <c r="AC56" s="93"/>
      <c r="AD56" s="93"/>
      <c r="AE56" s="93"/>
    </row>
    <row r="57" spans="2:31" x14ac:dyDescent="0.25">
      <c r="B57" s="12"/>
      <c r="C57" s="12"/>
      <c r="D57" s="12"/>
      <c r="E57" s="75"/>
      <c r="F57" s="12"/>
      <c r="G57" s="12"/>
      <c r="H57" s="12"/>
      <c r="I57" s="12"/>
      <c r="J57" s="75"/>
      <c r="K57" s="12"/>
      <c r="L57" s="12"/>
      <c r="M57" s="12"/>
      <c r="N57" s="12"/>
      <c r="Y57" s="76"/>
      <c r="Z57" s="76"/>
      <c r="AA57" s="93"/>
      <c r="AB57" s="93"/>
      <c r="AC57" s="93"/>
      <c r="AD57" s="93"/>
      <c r="AE57" s="93"/>
    </row>
    <row r="58" spans="2:31" x14ac:dyDescent="0.25">
      <c r="B58" s="12"/>
      <c r="C58" s="12"/>
      <c r="D58" s="12"/>
      <c r="E58" s="75"/>
      <c r="F58" s="12"/>
      <c r="G58" s="12"/>
      <c r="H58" s="12"/>
      <c r="I58" s="12"/>
      <c r="J58" s="75"/>
      <c r="K58" s="12"/>
      <c r="L58" s="12"/>
      <c r="M58" s="12"/>
      <c r="N58" s="12"/>
      <c r="Y58" s="76"/>
      <c r="Z58" s="76"/>
      <c r="AA58" s="93"/>
      <c r="AB58" s="93"/>
      <c r="AC58" s="93"/>
      <c r="AD58" s="93"/>
      <c r="AE58" s="93"/>
    </row>
    <row r="59" spans="2:31" x14ac:dyDescent="0.25">
      <c r="B59" s="12"/>
      <c r="C59" s="12"/>
      <c r="D59" s="12"/>
      <c r="E59" s="75"/>
      <c r="F59" s="12"/>
      <c r="G59" s="12"/>
      <c r="H59" s="12"/>
      <c r="I59" s="12"/>
      <c r="J59" s="75"/>
      <c r="K59" s="12"/>
      <c r="L59" s="12"/>
      <c r="M59" s="12"/>
      <c r="N59" s="12"/>
      <c r="Y59" s="76"/>
      <c r="Z59" s="76"/>
      <c r="AA59" s="93"/>
      <c r="AB59" s="93"/>
      <c r="AC59" s="93"/>
      <c r="AD59" s="93"/>
      <c r="AE59" s="93"/>
    </row>
    <row r="60" spans="2:31" x14ac:dyDescent="0.25">
      <c r="B60" s="12"/>
      <c r="C60" s="12"/>
      <c r="D60" s="12"/>
      <c r="E60" s="75"/>
      <c r="F60" s="12"/>
      <c r="G60" s="12"/>
      <c r="H60" s="12"/>
      <c r="I60" s="12"/>
      <c r="J60" s="75"/>
      <c r="K60" s="12"/>
      <c r="L60" s="12"/>
      <c r="M60" s="12"/>
      <c r="N60" s="12"/>
      <c r="Y60" s="76"/>
      <c r="Z60" s="76"/>
      <c r="AA60" s="93"/>
      <c r="AB60" s="93"/>
      <c r="AC60" s="93"/>
      <c r="AD60" s="93"/>
      <c r="AE60" s="93"/>
    </row>
    <row r="61" spans="2:31" x14ac:dyDescent="0.25">
      <c r="B61" s="12"/>
      <c r="C61" s="12"/>
      <c r="D61" s="12"/>
      <c r="E61" s="75"/>
      <c r="F61" s="12"/>
      <c r="G61" s="12"/>
      <c r="H61" s="12"/>
      <c r="I61" s="12"/>
      <c r="J61" s="75"/>
      <c r="K61" s="12"/>
      <c r="L61" s="12"/>
      <c r="M61" s="12"/>
      <c r="N61" s="12"/>
      <c r="Y61" s="76"/>
      <c r="Z61" s="76"/>
      <c r="AA61" s="93"/>
      <c r="AB61" s="93"/>
      <c r="AC61" s="93"/>
      <c r="AD61" s="93"/>
      <c r="AE61" s="93"/>
    </row>
    <row r="62" spans="2:31" x14ac:dyDescent="0.25">
      <c r="B62" s="12"/>
      <c r="C62" s="12"/>
      <c r="D62" s="12"/>
      <c r="E62" s="75"/>
      <c r="F62" s="12"/>
      <c r="G62" s="12"/>
      <c r="H62" s="12"/>
      <c r="I62" s="12"/>
      <c r="J62" s="75"/>
      <c r="K62" s="12"/>
      <c r="L62" s="12"/>
      <c r="M62" s="12"/>
      <c r="N62" s="12"/>
      <c r="Y62" s="76"/>
      <c r="Z62" s="76"/>
      <c r="AA62" s="93"/>
      <c r="AB62" s="93"/>
      <c r="AC62" s="93"/>
      <c r="AD62" s="93"/>
      <c r="AE62" s="93"/>
    </row>
    <row r="63" spans="2:31" x14ac:dyDescent="0.25">
      <c r="B63" s="12"/>
      <c r="C63" s="12"/>
      <c r="D63" s="12"/>
      <c r="E63" s="75"/>
      <c r="F63" s="12"/>
      <c r="G63" s="12"/>
      <c r="H63" s="12"/>
      <c r="I63" s="12"/>
      <c r="J63" s="75"/>
      <c r="K63" s="12"/>
      <c r="L63" s="12"/>
      <c r="M63" s="12"/>
      <c r="N63" s="12"/>
      <c r="Y63" s="76"/>
      <c r="Z63" s="76"/>
      <c r="AA63" s="93"/>
      <c r="AB63" s="93"/>
      <c r="AC63" s="93"/>
      <c r="AD63" s="93"/>
      <c r="AE63" s="93"/>
    </row>
    <row r="64" spans="2:31" x14ac:dyDescent="0.25">
      <c r="B64" s="12"/>
      <c r="C64" s="12"/>
      <c r="D64" s="12"/>
      <c r="E64" s="75"/>
      <c r="F64" s="12"/>
      <c r="G64" s="12"/>
      <c r="H64" s="12"/>
      <c r="I64" s="12"/>
      <c r="J64" s="75"/>
      <c r="K64" s="12"/>
      <c r="L64" s="12"/>
      <c r="M64" s="12"/>
      <c r="N64" s="12"/>
      <c r="Y64" s="76"/>
      <c r="Z64" s="76"/>
      <c r="AA64" s="93"/>
      <c r="AB64" s="93"/>
      <c r="AC64" s="93"/>
      <c r="AD64" s="93"/>
      <c r="AE64" s="93"/>
    </row>
    <row r="65" spans="2:31" x14ac:dyDescent="0.25">
      <c r="B65" s="12"/>
      <c r="C65" s="12"/>
      <c r="D65" s="12"/>
      <c r="E65" s="75"/>
      <c r="F65" s="12"/>
      <c r="G65" s="12"/>
      <c r="H65" s="12"/>
      <c r="I65" s="12"/>
      <c r="J65" s="75"/>
      <c r="K65" s="12"/>
      <c r="L65" s="12"/>
      <c r="M65" s="12"/>
      <c r="N65" s="12"/>
      <c r="Y65" s="76"/>
      <c r="Z65" s="76"/>
      <c r="AA65" s="93"/>
      <c r="AB65" s="93"/>
      <c r="AC65" s="93"/>
      <c r="AD65" s="93"/>
      <c r="AE65" s="93"/>
    </row>
    <row r="66" spans="2:31" x14ac:dyDescent="0.25">
      <c r="B66" s="12"/>
      <c r="C66" s="12"/>
      <c r="D66" s="12"/>
      <c r="E66" s="75"/>
      <c r="F66" s="12"/>
      <c r="G66" s="12"/>
      <c r="H66" s="12"/>
      <c r="I66" s="12"/>
      <c r="J66" s="75"/>
      <c r="K66" s="12"/>
      <c r="L66" s="12"/>
      <c r="M66" s="12"/>
      <c r="N66" s="12"/>
      <c r="Y66" s="76"/>
      <c r="Z66" s="76"/>
      <c r="AA66" s="93"/>
      <c r="AB66" s="93"/>
      <c r="AC66" s="93"/>
      <c r="AD66" s="93"/>
      <c r="AE66" s="93"/>
    </row>
    <row r="67" spans="2:31" x14ac:dyDescent="0.25">
      <c r="B67" s="12"/>
      <c r="C67" s="12"/>
      <c r="D67" s="12"/>
      <c r="E67" s="75"/>
      <c r="F67" s="12"/>
      <c r="G67" s="12"/>
      <c r="H67" s="12"/>
      <c r="I67" s="12"/>
      <c r="J67" s="75"/>
      <c r="K67" s="12"/>
      <c r="L67" s="12"/>
      <c r="M67" s="12"/>
      <c r="N67" s="12"/>
      <c r="Y67" s="76"/>
      <c r="Z67" s="76"/>
      <c r="AA67" s="93"/>
      <c r="AB67" s="93"/>
      <c r="AC67" s="93"/>
      <c r="AD67" s="93"/>
      <c r="AE67" s="93"/>
    </row>
    <row r="68" spans="2:31" x14ac:dyDescent="0.25">
      <c r="B68" s="12"/>
      <c r="C68" s="12"/>
      <c r="D68" s="12"/>
      <c r="E68" s="75"/>
      <c r="F68" s="12"/>
      <c r="G68" s="12"/>
      <c r="H68" s="12"/>
      <c r="I68" s="12"/>
      <c r="J68" s="75"/>
      <c r="K68" s="12"/>
      <c r="L68" s="12"/>
      <c r="M68" s="12"/>
      <c r="N68" s="12"/>
      <c r="Y68" s="76"/>
      <c r="Z68" s="76"/>
      <c r="AA68" s="93"/>
      <c r="AB68" s="93"/>
      <c r="AC68" s="93"/>
      <c r="AD68" s="93"/>
      <c r="AE68" s="93"/>
    </row>
    <row r="69" spans="2:31" x14ac:dyDescent="0.25">
      <c r="B69" s="12"/>
      <c r="C69" s="12"/>
      <c r="D69" s="12"/>
      <c r="E69" s="75"/>
      <c r="F69" s="12"/>
      <c r="G69" s="12"/>
      <c r="H69" s="12"/>
      <c r="I69" s="12"/>
      <c r="J69" s="75"/>
      <c r="K69" s="12"/>
      <c r="L69" s="12"/>
      <c r="M69" s="12"/>
      <c r="N69" s="12"/>
      <c r="Y69" s="76"/>
      <c r="Z69" s="76"/>
      <c r="AA69" s="93"/>
      <c r="AB69" s="93"/>
      <c r="AC69" s="93"/>
      <c r="AD69" s="93"/>
      <c r="AE69" s="93"/>
    </row>
    <row r="70" spans="2:31" x14ac:dyDescent="0.25">
      <c r="B70" s="12"/>
      <c r="C70" s="12"/>
      <c r="D70" s="12"/>
      <c r="E70" s="75"/>
      <c r="F70" s="12"/>
      <c r="G70" s="12"/>
      <c r="H70" s="12"/>
      <c r="I70" s="12"/>
      <c r="J70" s="75"/>
      <c r="K70" s="12"/>
      <c r="L70" s="12"/>
      <c r="M70" s="12"/>
      <c r="N70" s="12"/>
      <c r="Y70" s="76"/>
      <c r="Z70" s="76"/>
      <c r="AA70" s="93"/>
      <c r="AB70" s="93"/>
      <c r="AC70" s="93"/>
      <c r="AD70" s="93"/>
      <c r="AE70" s="93"/>
    </row>
    <row r="71" spans="2:31" x14ac:dyDescent="0.25">
      <c r="B71" s="12"/>
      <c r="C71" s="12"/>
      <c r="D71" s="12"/>
      <c r="E71" s="75"/>
      <c r="F71" s="12"/>
      <c r="G71" s="12"/>
      <c r="H71" s="12"/>
      <c r="I71" s="12"/>
      <c r="J71" s="75"/>
      <c r="K71" s="12"/>
      <c r="L71" s="12"/>
      <c r="M71" s="12"/>
      <c r="N71" s="12"/>
      <c r="Y71" s="76"/>
      <c r="Z71" s="76"/>
      <c r="AA71" s="93"/>
      <c r="AB71" s="93"/>
      <c r="AC71" s="93"/>
      <c r="AD71" s="93"/>
      <c r="AE71" s="93"/>
    </row>
    <row r="72" spans="2:31" x14ac:dyDescent="0.25">
      <c r="B72" s="12"/>
      <c r="C72" s="12"/>
      <c r="D72" s="12"/>
      <c r="E72" s="75"/>
      <c r="F72" s="12"/>
      <c r="G72" s="12"/>
      <c r="H72" s="12"/>
      <c r="I72" s="12"/>
      <c r="J72" s="75"/>
      <c r="K72" s="12"/>
      <c r="L72" s="12"/>
      <c r="M72" s="12"/>
      <c r="N72" s="12"/>
      <c r="Y72" s="76"/>
      <c r="Z72" s="76"/>
      <c r="AA72" s="93"/>
      <c r="AB72" s="93"/>
      <c r="AC72" s="93"/>
      <c r="AD72" s="93"/>
      <c r="AE72" s="93"/>
    </row>
    <row r="73" spans="2:31" x14ac:dyDescent="0.25">
      <c r="B73" s="12"/>
      <c r="C73" s="12"/>
      <c r="D73" s="12"/>
      <c r="E73" s="75"/>
      <c r="F73" s="12"/>
      <c r="G73" s="12"/>
      <c r="H73" s="12"/>
      <c r="I73" s="12"/>
      <c r="J73" s="75"/>
      <c r="K73" s="12"/>
      <c r="L73" s="12"/>
      <c r="M73" s="12"/>
      <c r="N73" s="12"/>
      <c r="Y73" s="76"/>
      <c r="Z73" s="76"/>
      <c r="AA73" s="93"/>
      <c r="AB73" s="93"/>
      <c r="AC73" s="93"/>
      <c r="AD73" s="93"/>
      <c r="AE73" s="93"/>
    </row>
    <row r="74" spans="2:31" x14ac:dyDescent="0.25">
      <c r="B74" s="12"/>
      <c r="C74" s="12"/>
      <c r="D74" s="12"/>
      <c r="E74" s="75"/>
      <c r="F74" s="12"/>
      <c r="G74" s="12"/>
      <c r="H74" s="12"/>
      <c r="I74" s="12"/>
      <c r="J74" s="75"/>
      <c r="K74" s="12"/>
      <c r="L74" s="12"/>
      <c r="M74" s="12"/>
      <c r="N74" s="12"/>
      <c r="Y74" s="76"/>
      <c r="Z74" s="76"/>
      <c r="AA74" s="93"/>
      <c r="AB74" s="93"/>
      <c r="AC74" s="93"/>
      <c r="AD74" s="93"/>
      <c r="AE74" s="93"/>
    </row>
    <row r="75" spans="2:31" x14ac:dyDescent="0.25">
      <c r="B75" s="12"/>
      <c r="C75" s="12"/>
      <c r="D75" s="12"/>
      <c r="E75" s="75"/>
      <c r="F75" s="12"/>
      <c r="G75" s="12"/>
      <c r="H75" s="12"/>
      <c r="I75" s="12"/>
      <c r="J75" s="75"/>
      <c r="K75" s="12"/>
      <c r="L75" s="12"/>
      <c r="M75" s="12"/>
      <c r="N75" s="12"/>
      <c r="Y75" s="76"/>
      <c r="Z75" s="76"/>
      <c r="AA75" s="93"/>
      <c r="AB75" s="93"/>
      <c r="AC75" s="93"/>
      <c r="AD75" s="93"/>
      <c r="AE75" s="93"/>
    </row>
    <row r="76" spans="2:31" x14ac:dyDescent="0.25">
      <c r="B76" s="12"/>
      <c r="C76" s="12"/>
      <c r="D76" s="12"/>
      <c r="E76" s="75"/>
      <c r="F76" s="12"/>
      <c r="G76" s="12"/>
      <c r="H76" s="12"/>
      <c r="I76" s="12"/>
      <c r="J76" s="75"/>
      <c r="K76" s="12"/>
      <c r="L76" s="12"/>
      <c r="M76" s="12"/>
      <c r="N76" s="12"/>
      <c r="Y76" s="76"/>
      <c r="Z76" s="76"/>
      <c r="AA76" s="93"/>
      <c r="AB76" s="93"/>
      <c r="AC76" s="93"/>
      <c r="AD76" s="93"/>
      <c r="AE76" s="93"/>
    </row>
    <row r="77" spans="2:31" x14ac:dyDescent="0.25">
      <c r="B77" s="12"/>
      <c r="C77" s="12"/>
      <c r="D77" s="12"/>
      <c r="E77" s="75"/>
      <c r="F77" s="12"/>
      <c r="G77" s="12"/>
      <c r="H77" s="12"/>
      <c r="I77" s="12"/>
      <c r="J77" s="75"/>
      <c r="K77" s="12"/>
      <c r="L77" s="12"/>
      <c r="M77" s="12"/>
      <c r="N77" s="12"/>
      <c r="Y77" s="76"/>
      <c r="Z77" s="76"/>
      <c r="AA77" s="93"/>
      <c r="AB77" s="93"/>
      <c r="AC77" s="93"/>
      <c r="AD77" s="93"/>
      <c r="AE77" s="93"/>
    </row>
    <row r="78" spans="2:31" x14ac:dyDescent="0.25">
      <c r="B78" s="12"/>
      <c r="C78" s="12"/>
      <c r="D78" s="12"/>
      <c r="E78" s="75"/>
      <c r="F78" s="12"/>
      <c r="G78" s="12"/>
      <c r="H78" s="12"/>
      <c r="I78" s="12"/>
      <c r="J78" s="75"/>
      <c r="K78" s="12"/>
      <c r="L78" s="12"/>
      <c r="M78" s="12"/>
      <c r="N78" s="12"/>
      <c r="Y78" s="76"/>
      <c r="Z78" s="76"/>
      <c r="AA78" s="93"/>
      <c r="AB78" s="93"/>
      <c r="AC78" s="93"/>
      <c r="AD78" s="93"/>
      <c r="AE78" s="93"/>
    </row>
    <row r="79" spans="2:31" x14ac:dyDescent="0.25">
      <c r="B79" s="12"/>
      <c r="C79" s="12"/>
      <c r="D79" s="12"/>
      <c r="E79" s="75"/>
      <c r="F79" s="12"/>
      <c r="G79" s="12"/>
      <c r="H79" s="12"/>
      <c r="I79" s="12"/>
      <c r="J79" s="75"/>
      <c r="K79" s="12"/>
      <c r="L79" s="12"/>
      <c r="M79" s="12"/>
      <c r="N79" s="12"/>
      <c r="Y79" s="76"/>
      <c r="Z79" s="76"/>
      <c r="AA79" s="93"/>
      <c r="AB79" s="93"/>
      <c r="AC79" s="93"/>
      <c r="AD79" s="93"/>
      <c r="AE79" s="93"/>
    </row>
    <row r="80" spans="2:31" x14ac:dyDescent="0.25">
      <c r="B80" s="12"/>
      <c r="C80" s="12"/>
      <c r="D80" s="12"/>
      <c r="E80" s="75"/>
      <c r="F80" s="12"/>
      <c r="G80" s="12"/>
      <c r="H80" s="12"/>
      <c r="I80" s="12"/>
      <c r="J80" s="75"/>
      <c r="K80" s="12"/>
      <c r="L80" s="12"/>
      <c r="M80" s="12"/>
      <c r="N80" s="12"/>
      <c r="Y80" s="76"/>
      <c r="Z80" s="76"/>
      <c r="AA80" s="93"/>
      <c r="AB80" s="93"/>
      <c r="AC80" s="93"/>
      <c r="AD80" s="93"/>
      <c r="AE80" s="93"/>
    </row>
    <row r="81" spans="2:31" x14ac:dyDescent="0.25">
      <c r="B81" s="12"/>
      <c r="C81" s="12"/>
      <c r="D81" s="12"/>
      <c r="E81" s="75"/>
      <c r="F81" s="12"/>
      <c r="G81" s="12"/>
      <c r="H81" s="12"/>
      <c r="I81" s="12"/>
      <c r="J81" s="75"/>
      <c r="K81" s="12"/>
      <c r="L81" s="12"/>
      <c r="M81" s="12"/>
      <c r="N81" s="12"/>
      <c r="Y81" s="76"/>
      <c r="Z81" s="76"/>
      <c r="AA81" s="93"/>
      <c r="AB81" s="93"/>
      <c r="AC81" s="93"/>
      <c r="AD81" s="93"/>
      <c r="AE81" s="93"/>
    </row>
    <row r="82" spans="2:31" x14ac:dyDescent="0.25">
      <c r="B82" s="12"/>
      <c r="C82" s="12"/>
      <c r="D82" s="12"/>
      <c r="E82" s="75"/>
      <c r="F82" s="12"/>
      <c r="G82" s="12"/>
      <c r="H82" s="12"/>
      <c r="I82" s="12"/>
      <c r="J82" s="75"/>
      <c r="K82" s="12"/>
      <c r="L82" s="12"/>
      <c r="M82" s="12"/>
      <c r="N82" s="12"/>
      <c r="Y82" s="76"/>
      <c r="Z82" s="76"/>
      <c r="AA82" s="93"/>
      <c r="AB82" s="93"/>
      <c r="AC82" s="93"/>
      <c r="AD82" s="93"/>
      <c r="AE82" s="93"/>
    </row>
    <row r="83" spans="2:31" x14ac:dyDescent="0.25">
      <c r="B83" s="12"/>
      <c r="C83" s="12"/>
      <c r="D83" s="12"/>
      <c r="E83" s="75"/>
      <c r="F83" s="12"/>
      <c r="G83" s="12"/>
      <c r="H83" s="12"/>
      <c r="I83" s="12"/>
      <c r="J83" s="75"/>
      <c r="K83" s="12"/>
      <c r="L83" s="12"/>
      <c r="M83" s="12"/>
      <c r="N83" s="12"/>
      <c r="Y83" s="76"/>
      <c r="Z83" s="76"/>
      <c r="AA83" s="93"/>
      <c r="AB83" s="93"/>
      <c r="AC83" s="93"/>
      <c r="AD83" s="93"/>
      <c r="AE83" s="93"/>
    </row>
    <row r="84" spans="2:31" x14ac:dyDescent="0.25">
      <c r="B84" s="12"/>
      <c r="C84" s="12"/>
      <c r="D84" s="12"/>
      <c r="E84" s="75"/>
      <c r="F84" s="12"/>
      <c r="G84" s="12"/>
      <c r="H84" s="12"/>
      <c r="I84" s="12"/>
      <c r="J84" s="75"/>
      <c r="K84" s="12"/>
      <c r="L84" s="12"/>
      <c r="M84" s="12"/>
      <c r="N84" s="12"/>
      <c r="Y84" s="76"/>
      <c r="Z84" s="76"/>
      <c r="AA84" s="93"/>
      <c r="AB84" s="93"/>
      <c r="AC84" s="93"/>
      <c r="AD84" s="93"/>
      <c r="AE84" s="93"/>
    </row>
    <row r="85" spans="2:31" x14ac:dyDescent="0.25">
      <c r="B85" s="12"/>
      <c r="C85" s="12"/>
      <c r="D85" s="12"/>
      <c r="E85" s="75"/>
      <c r="F85" s="12"/>
      <c r="G85" s="12"/>
      <c r="H85" s="12"/>
      <c r="I85" s="12"/>
      <c r="J85" s="75"/>
      <c r="K85" s="12"/>
      <c r="L85" s="12"/>
      <c r="M85" s="12"/>
      <c r="N85" s="12"/>
      <c r="Y85" s="76"/>
      <c r="Z85" s="76"/>
      <c r="AA85" s="93"/>
      <c r="AB85" s="93"/>
      <c r="AC85" s="93"/>
      <c r="AD85" s="93"/>
      <c r="AE85" s="93"/>
    </row>
    <row r="86" spans="2:31" x14ac:dyDescent="0.25">
      <c r="B86" s="12"/>
      <c r="C86" s="12"/>
      <c r="D86" s="12"/>
      <c r="E86" s="75"/>
      <c r="F86" s="12"/>
      <c r="G86" s="12"/>
      <c r="H86" s="12"/>
      <c r="I86" s="12"/>
      <c r="J86" s="75"/>
      <c r="K86" s="12"/>
      <c r="L86" s="12"/>
      <c r="M86" s="12"/>
      <c r="N86" s="12"/>
      <c r="Y86" s="76"/>
      <c r="Z86" s="76"/>
      <c r="AA86" s="93"/>
      <c r="AB86" s="93"/>
      <c r="AC86" s="93"/>
      <c r="AD86" s="93"/>
      <c r="AE86" s="93"/>
    </row>
    <row r="87" spans="2:31" x14ac:dyDescent="0.25">
      <c r="B87" s="12"/>
      <c r="C87" s="12"/>
      <c r="D87" s="12"/>
      <c r="E87" s="75"/>
      <c r="F87" s="12"/>
      <c r="G87" s="12"/>
      <c r="H87" s="12"/>
      <c r="I87" s="12"/>
      <c r="J87" s="75"/>
      <c r="K87" s="12"/>
      <c r="L87" s="12"/>
      <c r="M87" s="12"/>
      <c r="N87" s="12"/>
      <c r="Y87" s="76"/>
      <c r="Z87" s="76"/>
      <c r="AA87" s="93"/>
      <c r="AB87" s="93"/>
      <c r="AC87" s="93"/>
      <c r="AD87" s="93"/>
      <c r="AE87" s="93"/>
    </row>
    <row r="88" spans="2:31" x14ac:dyDescent="0.25">
      <c r="B88" s="12"/>
      <c r="C88" s="12"/>
      <c r="D88" s="12"/>
      <c r="E88" s="75"/>
      <c r="F88" s="12"/>
      <c r="G88" s="12"/>
      <c r="H88" s="12"/>
      <c r="I88" s="12"/>
      <c r="J88" s="75"/>
      <c r="K88" s="12"/>
      <c r="L88" s="12"/>
      <c r="M88" s="12"/>
      <c r="N88" s="12"/>
      <c r="Y88" s="76"/>
      <c r="Z88" s="76"/>
      <c r="AA88" s="93"/>
      <c r="AB88" s="93"/>
      <c r="AC88" s="93"/>
      <c r="AD88" s="93"/>
      <c r="AE88" s="93"/>
    </row>
    <row r="89" spans="2:31" x14ac:dyDescent="0.25">
      <c r="B89" s="12"/>
      <c r="C89" s="12"/>
      <c r="D89" s="12"/>
      <c r="E89" s="75"/>
      <c r="F89" s="12"/>
      <c r="G89" s="12"/>
      <c r="H89" s="12"/>
      <c r="I89" s="12"/>
      <c r="J89" s="75"/>
      <c r="K89" s="12"/>
      <c r="L89" s="12"/>
      <c r="M89" s="12"/>
      <c r="N89" s="12"/>
      <c r="Y89" s="76"/>
      <c r="Z89" s="76"/>
      <c r="AA89" s="93"/>
      <c r="AB89" s="93"/>
      <c r="AC89" s="93"/>
      <c r="AD89" s="93"/>
      <c r="AE89" s="93"/>
    </row>
    <row r="90" spans="2:31" x14ac:dyDescent="0.25">
      <c r="B90" s="12"/>
      <c r="C90" s="12"/>
      <c r="D90" s="12"/>
      <c r="E90" s="75"/>
      <c r="F90" s="12"/>
      <c r="G90" s="12"/>
      <c r="H90" s="12"/>
      <c r="I90" s="12"/>
      <c r="J90" s="75"/>
      <c r="K90" s="12"/>
      <c r="L90" s="12"/>
      <c r="M90" s="12"/>
      <c r="N90" s="12"/>
      <c r="Y90" s="76"/>
      <c r="Z90" s="76"/>
      <c r="AA90" s="93"/>
      <c r="AB90" s="93"/>
      <c r="AC90" s="93"/>
      <c r="AD90" s="93"/>
      <c r="AE90" s="93"/>
    </row>
    <row r="91" spans="2:31" x14ac:dyDescent="0.25">
      <c r="B91" s="12"/>
      <c r="C91" s="12"/>
      <c r="D91" s="12"/>
      <c r="E91" s="75"/>
      <c r="F91" s="12"/>
      <c r="G91" s="12"/>
      <c r="H91" s="12"/>
      <c r="I91" s="12"/>
      <c r="J91" s="75"/>
      <c r="K91" s="12"/>
      <c r="L91" s="12"/>
      <c r="M91" s="12"/>
      <c r="N91" s="12"/>
      <c r="Y91" s="76"/>
      <c r="Z91" s="76"/>
      <c r="AA91" s="93"/>
      <c r="AB91" s="93"/>
      <c r="AC91" s="93"/>
      <c r="AD91" s="93"/>
      <c r="AE91" s="93"/>
    </row>
    <row r="92" spans="2:31" x14ac:dyDescent="0.25">
      <c r="B92" s="12"/>
      <c r="C92" s="12"/>
      <c r="D92" s="12"/>
      <c r="E92" s="75"/>
      <c r="F92" s="12"/>
      <c r="G92" s="12"/>
      <c r="H92" s="12"/>
      <c r="I92" s="12"/>
      <c r="J92" s="75"/>
      <c r="K92" s="12"/>
      <c r="L92" s="12"/>
      <c r="M92" s="12"/>
      <c r="N92" s="12"/>
      <c r="Y92" s="76"/>
      <c r="Z92" s="76"/>
      <c r="AA92" s="93"/>
      <c r="AB92" s="93"/>
      <c r="AC92" s="93"/>
      <c r="AD92" s="93"/>
      <c r="AE92" s="93"/>
    </row>
    <row r="93" spans="2:31" x14ac:dyDescent="0.25">
      <c r="B93" s="12"/>
      <c r="C93" s="12"/>
      <c r="D93" s="12"/>
      <c r="E93" s="75"/>
      <c r="F93" s="12"/>
      <c r="G93" s="12"/>
      <c r="H93" s="12"/>
      <c r="I93" s="12"/>
      <c r="J93" s="75"/>
      <c r="K93" s="12"/>
      <c r="L93" s="12"/>
      <c r="M93" s="12"/>
      <c r="N93" s="12"/>
      <c r="Y93" s="76"/>
      <c r="Z93" s="76"/>
      <c r="AA93" s="93"/>
      <c r="AB93" s="93"/>
      <c r="AC93" s="93"/>
      <c r="AD93" s="93"/>
      <c r="AE93" s="93"/>
    </row>
    <row r="94" spans="2:31" x14ac:dyDescent="0.25">
      <c r="B94" s="12"/>
      <c r="C94" s="12"/>
      <c r="D94" s="12"/>
      <c r="E94" s="75"/>
      <c r="F94" s="12"/>
      <c r="G94" s="12"/>
      <c r="H94" s="12"/>
      <c r="I94" s="12"/>
      <c r="J94" s="75"/>
      <c r="K94" s="12"/>
      <c r="L94" s="12"/>
      <c r="M94" s="12"/>
      <c r="N94" s="12"/>
      <c r="Y94" s="76"/>
      <c r="Z94" s="76"/>
      <c r="AA94" s="93"/>
      <c r="AB94" s="93"/>
      <c r="AC94" s="93"/>
      <c r="AD94" s="93"/>
      <c r="AE94" s="93"/>
    </row>
    <row r="95" spans="2:31" x14ac:dyDescent="0.25">
      <c r="B95" s="12"/>
      <c r="C95" s="12"/>
      <c r="D95" s="12"/>
      <c r="E95" s="75"/>
      <c r="F95" s="12"/>
      <c r="G95" s="12"/>
      <c r="H95" s="12"/>
      <c r="I95" s="12"/>
      <c r="J95" s="75"/>
      <c r="K95" s="12"/>
      <c r="L95" s="12"/>
      <c r="M95" s="12"/>
      <c r="N95" s="12"/>
      <c r="Y95" s="76"/>
      <c r="Z95" s="76"/>
      <c r="AA95" s="93"/>
      <c r="AB95" s="93"/>
      <c r="AC95" s="93"/>
      <c r="AD95" s="93"/>
      <c r="AE95" s="93"/>
    </row>
    <row r="96" spans="2:31" x14ac:dyDescent="0.25">
      <c r="B96" s="12"/>
      <c r="C96" s="12"/>
      <c r="D96" s="12"/>
      <c r="E96" s="75"/>
      <c r="F96" s="12"/>
      <c r="G96" s="12"/>
      <c r="H96" s="12"/>
      <c r="I96" s="12"/>
      <c r="J96" s="75"/>
      <c r="K96" s="12"/>
      <c r="L96" s="12"/>
      <c r="M96" s="12"/>
      <c r="N96" s="12"/>
      <c r="Y96" s="76"/>
      <c r="Z96" s="76"/>
      <c r="AA96" s="93"/>
      <c r="AB96" s="93"/>
      <c r="AC96" s="93"/>
      <c r="AD96" s="93"/>
      <c r="AE96" s="93"/>
    </row>
    <row r="97" spans="2:31" x14ac:dyDescent="0.25">
      <c r="B97" s="12"/>
      <c r="C97" s="12"/>
      <c r="D97" s="12"/>
      <c r="E97" s="75"/>
      <c r="F97" s="12"/>
      <c r="G97" s="12"/>
      <c r="H97" s="12"/>
      <c r="I97" s="12"/>
      <c r="J97" s="75"/>
      <c r="K97" s="12"/>
      <c r="L97" s="12"/>
      <c r="M97" s="12"/>
      <c r="N97" s="12"/>
      <c r="Y97" s="76"/>
      <c r="Z97" s="76"/>
      <c r="AA97" s="93"/>
      <c r="AB97" s="93"/>
      <c r="AC97" s="93"/>
      <c r="AD97" s="93"/>
      <c r="AE97" s="93"/>
    </row>
    <row r="98" spans="2:31" x14ac:dyDescent="0.25">
      <c r="B98" s="12"/>
      <c r="C98" s="12"/>
      <c r="D98" s="12"/>
      <c r="E98" s="75"/>
      <c r="F98" s="12"/>
      <c r="G98" s="12"/>
      <c r="H98" s="12"/>
      <c r="I98" s="12"/>
      <c r="J98" s="75"/>
      <c r="K98" s="12"/>
      <c r="L98" s="12"/>
      <c r="M98" s="12"/>
      <c r="N98" s="12"/>
      <c r="Y98" s="76"/>
      <c r="Z98" s="76"/>
      <c r="AA98" s="93"/>
      <c r="AB98" s="93"/>
      <c r="AC98" s="93"/>
      <c r="AD98" s="93"/>
      <c r="AE98" s="93"/>
    </row>
    <row r="99" spans="2:31" x14ac:dyDescent="0.25">
      <c r="B99" s="12"/>
      <c r="C99" s="12"/>
      <c r="D99" s="12"/>
      <c r="E99" s="75"/>
      <c r="F99" s="12"/>
      <c r="G99" s="12"/>
      <c r="H99" s="12"/>
      <c r="I99" s="12"/>
      <c r="J99" s="75"/>
      <c r="K99" s="12"/>
      <c r="L99" s="12"/>
      <c r="M99" s="12"/>
      <c r="N99" s="12"/>
      <c r="Y99" s="76"/>
      <c r="Z99" s="76"/>
      <c r="AA99" s="93"/>
      <c r="AB99" s="93"/>
      <c r="AC99" s="93"/>
      <c r="AD99" s="93"/>
      <c r="AE99" s="93"/>
    </row>
    <row r="100" spans="2:31" x14ac:dyDescent="0.25">
      <c r="B100" s="12"/>
      <c r="C100" s="12"/>
      <c r="D100" s="12"/>
      <c r="E100" s="75"/>
      <c r="F100" s="12"/>
      <c r="G100" s="12"/>
      <c r="H100" s="12"/>
      <c r="I100" s="12"/>
      <c r="J100" s="75"/>
      <c r="K100" s="12"/>
      <c r="L100" s="12"/>
      <c r="M100" s="12"/>
      <c r="N100" s="12"/>
      <c r="Y100" s="76"/>
      <c r="Z100" s="76"/>
      <c r="AA100" s="93"/>
      <c r="AB100" s="93"/>
      <c r="AC100" s="93"/>
      <c r="AD100" s="93"/>
      <c r="AE100" s="93"/>
    </row>
    <row r="101" spans="2:31" x14ac:dyDescent="0.25">
      <c r="B101" s="12"/>
      <c r="C101" s="12"/>
      <c r="D101" s="12"/>
      <c r="E101" s="75"/>
      <c r="F101" s="12"/>
      <c r="G101" s="12"/>
      <c r="H101" s="12"/>
      <c r="I101" s="12"/>
      <c r="J101" s="75"/>
      <c r="K101" s="12"/>
      <c r="L101" s="12"/>
      <c r="M101" s="12"/>
      <c r="N101" s="12"/>
      <c r="Y101" s="76"/>
      <c r="Z101" s="76"/>
      <c r="AA101" s="93"/>
      <c r="AB101" s="93"/>
      <c r="AC101" s="93"/>
      <c r="AD101" s="93"/>
      <c r="AE101" s="93"/>
    </row>
    <row r="102" spans="2:31" x14ac:dyDescent="0.25">
      <c r="B102" s="12"/>
      <c r="C102" s="12"/>
      <c r="D102" s="12"/>
      <c r="E102" s="75"/>
      <c r="F102" s="12"/>
      <c r="G102" s="12"/>
      <c r="H102" s="12"/>
      <c r="I102" s="12"/>
      <c r="J102" s="75"/>
      <c r="K102" s="12"/>
      <c r="L102" s="12"/>
      <c r="M102" s="12"/>
      <c r="N102" s="12"/>
      <c r="Y102" s="76"/>
      <c r="Z102" s="76"/>
      <c r="AA102" s="93"/>
      <c r="AB102" s="93"/>
      <c r="AC102" s="93"/>
      <c r="AD102" s="93"/>
      <c r="AE102" s="93"/>
    </row>
    <row r="103" spans="2:31" x14ac:dyDescent="0.25">
      <c r="B103" s="12"/>
      <c r="C103" s="12"/>
      <c r="D103" s="12"/>
      <c r="E103" s="75"/>
      <c r="F103" s="12"/>
      <c r="G103" s="12"/>
      <c r="H103" s="12"/>
      <c r="I103" s="12"/>
      <c r="J103" s="75"/>
      <c r="K103" s="12"/>
      <c r="L103" s="12"/>
      <c r="M103" s="12"/>
      <c r="N103" s="12"/>
      <c r="Y103" s="76"/>
      <c r="Z103" s="76"/>
      <c r="AA103" s="93"/>
      <c r="AB103" s="93"/>
      <c r="AC103" s="93"/>
      <c r="AD103" s="93"/>
      <c r="AE103" s="93"/>
    </row>
    <row r="104" spans="2:31" x14ac:dyDescent="0.25">
      <c r="B104" s="12"/>
      <c r="C104" s="12"/>
      <c r="D104" s="12"/>
      <c r="E104" s="75"/>
      <c r="F104" s="12"/>
      <c r="G104" s="12"/>
      <c r="H104" s="12"/>
      <c r="I104" s="12"/>
      <c r="J104" s="75"/>
      <c r="K104" s="12"/>
      <c r="L104" s="12"/>
      <c r="M104" s="12"/>
      <c r="N104" s="12"/>
      <c r="Y104" s="76"/>
      <c r="Z104" s="76"/>
      <c r="AA104" s="93"/>
      <c r="AB104" s="93"/>
      <c r="AC104" s="93"/>
      <c r="AD104" s="93"/>
      <c r="AE104" s="93"/>
    </row>
    <row r="105" spans="2:31" x14ac:dyDescent="0.25">
      <c r="B105" s="12"/>
      <c r="C105" s="12"/>
      <c r="D105" s="12"/>
      <c r="E105" s="75"/>
      <c r="F105" s="12"/>
      <c r="G105" s="12"/>
      <c r="H105" s="12"/>
      <c r="I105" s="12"/>
      <c r="J105" s="75"/>
      <c r="K105" s="12"/>
      <c r="L105" s="12"/>
      <c r="M105" s="12"/>
      <c r="N105" s="12"/>
      <c r="Y105" s="76"/>
      <c r="Z105" s="76"/>
      <c r="AA105" s="93"/>
      <c r="AB105" s="93"/>
      <c r="AC105" s="93"/>
      <c r="AD105" s="93"/>
      <c r="AE105" s="93"/>
    </row>
    <row r="106" spans="2:31" x14ac:dyDescent="0.25">
      <c r="B106" s="12"/>
      <c r="C106" s="12"/>
      <c r="D106" s="12"/>
      <c r="E106" s="75"/>
      <c r="F106" s="12"/>
      <c r="G106" s="12"/>
      <c r="H106" s="12"/>
      <c r="I106" s="12"/>
      <c r="J106" s="75"/>
      <c r="K106" s="12"/>
      <c r="L106" s="12"/>
      <c r="M106" s="12"/>
      <c r="N106" s="12"/>
      <c r="Y106" s="76"/>
      <c r="Z106" s="76"/>
      <c r="AA106" s="93"/>
      <c r="AB106" s="93"/>
      <c r="AC106" s="93"/>
      <c r="AD106" s="93"/>
      <c r="AE106" s="93"/>
    </row>
    <row r="107" spans="2:31" x14ac:dyDescent="0.25">
      <c r="B107" s="12"/>
      <c r="C107" s="12"/>
      <c r="D107" s="12"/>
      <c r="E107" s="75"/>
      <c r="F107" s="12"/>
      <c r="G107" s="12"/>
      <c r="H107" s="12"/>
      <c r="I107" s="12"/>
      <c r="J107" s="75"/>
      <c r="K107" s="12"/>
      <c r="L107" s="12"/>
      <c r="M107" s="12"/>
      <c r="N107" s="12"/>
      <c r="Y107" s="76"/>
      <c r="Z107" s="76"/>
      <c r="AA107" s="93"/>
      <c r="AB107" s="93"/>
      <c r="AC107" s="93"/>
      <c r="AD107" s="93"/>
      <c r="AE107" s="93"/>
    </row>
    <row r="108" spans="2:31" x14ac:dyDescent="0.25">
      <c r="B108" s="12"/>
      <c r="C108" s="12"/>
      <c r="D108" s="12"/>
      <c r="E108" s="75"/>
      <c r="F108" s="12"/>
      <c r="G108" s="12"/>
      <c r="H108" s="12"/>
      <c r="I108" s="12"/>
      <c r="J108" s="75"/>
      <c r="K108" s="12"/>
      <c r="L108" s="12"/>
      <c r="M108" s="12"/>
      <c r="N108" s="12"/>
      <c r="Y108" s="76"/>
      <c r="Z108" s="76"/>
      <c r="AA108" s="93"/>
      <c r="AB108" s="93"/>
      <c r="AC108" s="93"/>
      <c r="AD108" s="93"/>
      <c r="AE108" s="93"/>
    </row>
    <row r="109" spans="2:31" x14ac:dyDescent="0.25">
      <c r="B109" s="12"/>
      <c r="C109" s="12"/>
      <c r="D109" s="12"/>
      <c r="E109" s="75"/>
      <c r="F109" s="12"/>
      <c r="G109" s="12"/>
      <c r="H109" s="12"/>
      <c r="I109" s="12"/>
      <c r="J109" s="75"/>
      <c r="K109" s="12"/>
      <c r="L109" s="12"/>
      <c r="M109" s="12"/>
      <c r="N109" s="12"/>
      <c r="Y109" s="76"/>
      <c r="Z109" s="76"/>
      <c r="AA109" s="93"/>
      <c r="AB109" s="93"/>
      <c r="AC109" s="93"/>
      <c r="AD109" s="93"/>
      <c r="AE109" s="93"/>
    </row>
    <row r="110" spans="2:31" x14ac:dyDescent="0.25">
      <c r="B110" s="12"/>
      <c r="C110" s="12"/>
      <c r="D110" s="12"/>
      <c r="E110" s="75"/>
      <c r="F110" s="12"/>
      <c r="G110" s="12"/>
      <c r="H110" s="12"/>
      <c r="I110" s="12"/>
      <c r="J110" s="75"/>
      <c r="K110" s="12"/>
      <c r="L110" s="12"/>
      <c r="M110" s="12"/>
      <c r="N110" s="12"/>
      <c r="Y110" s="76"/>
      <c r="Z110" s="76"/>
      <c r="AA110" s="93"/>
      <c r="AB110" s="93"/>
      <c r="AC110" s="93"/>
      <c r="AD110" s="93"/>
      <c r="AE110" s="93"/>
    </row>
    <row r="111" spans="2:31" x14ac:dyDescent="0.25">
      <c r="B111" s="12"/>
      <c r="C111" s="12"/>
      <c r="D111" s="12"/>
      <c r="E111" s="75"/>
      <c r="F111" s="12"/>
      <c r="G111" s="12"/>
      <c r="H111" s="12"/>
      <c r="I111" s="12"/>
      <c r="J111" s="75"/>
      <c r="K111" s="12"/>
      <c r="L111" s="12"/>
      <c r="M111" s="12"/>
      <c r="N111" s="12"/>
      <c r="Y111" s="76"/>
      <c r="Z111" s="76"/>
      <c r="AA111" s="93"/>
      <c r="AB111" s="93"/>
      <c r="AC111" s="93"/>
      <c r="AD111" s="93"/>
      <c r="AE111" s="93"/>
    </row>
    <row r="112" spans="2:31" x14ac:dyDescent="0.25">
      <c r="B112" s="12"/>
      <c r="C112" s="12"/>
      <c r="D112" s="12"/>
      <c r="E112" s="75"/>
      <c r="F112" s="12"/>
      <c r="G112" s="12"/>
      <c r="H112" s="12"/>
      <c r="I112" s="12"/>
      <c r="J112" s="75"/>
      <c r="K112" s="12"/>
      <c r="L112" s="12"/>
      <c r="M112" s="12"/>
      <c r="N112" s="12"/>
      <c r="Y112" s="76"/>
      <c r="Z112" s="76"/>
      <c r="AA112" s="93"/>
      <c r="AB112" s="93"/>
      <c r="AC112" s="93"/>
      <c r="AD112" s="93"/>
      <c r="AE112" s="93"/>
    </row>
    <row r="113" spans="2:31" x14ac:dyDescent="0.25">
      <c r="B113" s="12"/>
      <c r="C113" s="12"/>
      <c r="D113" s="12"/>
      <c r="E113" s="75"/>
      <c r="F113" s="12"/>
      <c r="G113" s="12"/>
      <c r="H113" s="12"/>
      <c r="I113" s="12"/>
      <c r="J113" s="75"/>
      <c r="K113" s="12"/>
      <c r="L113" s="12"/>
      <c r="M113" s="12"/>
      <c r="N113" s="12"/>
      <c r="Y113" s="76"/>
      <c r="Z113" s="76"/>
      <c r="AA113" s="93"/>
      <c r="AB113" s="93"/>
      <c r="AC113" s="93"/>
      <c r="AD113" s="93"/>
      <c r="AE113" s="93"/>
    </row>
    <row r="114" spans="2:31" x14ac:dyDescent="0.25">
      <c r="B114" s="12"/>
      <c r="C114" s="12"/>
      <c r="D114" s="12"/>
      <c r="E114" s="75"/>
      <c r="F114" s="12"/>
      <c r="G114" s="12"/>
      <c r="H114" s="12"/>
      <c r="I114" s="12"/>
      <c r="J114" s="75"/>
      <c r="K114" s="12"/>
      <c r="L114" s="12"/>
      <c r="M114" s="12"/>
      <c r="N114" s="12"/>
      <c r="Y114" s="76"/>
      <c r="Z114" s="76"/>
      <c r="AA114" s="93"/>
      <c r="AB114" s="93"/>
      <c r="AC114" s="93"/>
      <c r="AD114" s="93"/>
      <c r="AE114" s="93"/>
    </row>
    <row r="115" spans="2:31" x14ac:dyDescent="0.25">
      <c r="B115" s="12"/>
      <c r="C115" s="12"/>
      <c r="D115" s="12"/>
      <c r="E115" s="75"/>
      <c r="F115" s="12"/>
      <c r="G115" s="12"/>
      <c r="H115" s="12"/>
      <c r="I115" s="12"/>
      <c r="J115" s="75"/>
      <c r="K115" s="12"/>
      <c r="L115" s="12"/>
      <c r="M115" s="12"/>
      <c r="N115" s="12"/>
      <c r="Y115" s="76"/>
      <c r="Z115" s="76"/>
      <c r="AA115" s="93"/>
      <c r="AB115" s="93"/>
      <c r="AC115" s="93"/>
      <c r="AD115" s="93"/>
      <c r="AE115" s="93"/>
    </row>
    <row r="116" spans="2:31" x14ac:dyDescent="0.25">
      <c r="B116" s="12"/>
      <c r="C116" s="12"/>
      <c r="D116" s="12"/>
      <c r="E116" s="75"/>
      <c r="F116" s="12"/>
      <c r="G116" s="12"/>
      <c r="H116" s="12"/>
      <c r="I116" s="12"/>
      <c r="J116" s="75"/>
      <c r="K116" s="12"/>
      <c r="L116" s="12"/>
      <c r="M116" s="12"/>
      <c r="N116" s="12"/>
      <c r="Y116" s="76"/>
      <c r="Z116" s="76"/>
      <c r="AA116" s="93"/>
      <c r="AB116" s="93"/>
      <c r="AC116" s="93"/>
      <c r="AD116" s="93"/>
      <c r="AE116" s="93"/>
    </row>
    <row r="117" spans="2:31" x14ac:dyDescent="0.25">
      <c r="B117" s="12"/>
      <c r="C117" s="12"/>
      <c r="D117" s="12"/>
      <c r="E117" s="75"/>
      <c r="F117" s="12"/>
      <c r="G117" s="12"/>
      <c r="H117" s="12"/>
      <c r="I117" s="12"/>
      <c r="J117" s="75"/>
      <c r="K117" s="12"/>
      <c r="L117" s="12"/>
      <c r="M117" s="12"/>
      <c r="N117" s="12"/>
      <c r="Y117" s="76"/>
      <c r="Z117" s="76"/>
      <c r="AA117" s="93"/>
      <c r="AB117" s="93"/>
      <c r="AC117" s="93"/>
      <c r="AD117" s="93"/>
      <c r="AE117" s="93"/>
    </row>
    <row r="118" spans="2:31" x14ac:dyDescent="0.25">
      <c r="B118" s="12"/>
      <c r="C118" s="12"/>
      <c r="D118" s="12"/>
      <c r="E118" s="75"/>
      <c r="F118" s="12"/>
      <c r="G118" s="12"/>
      <c r="H118" s="12"/>
      <c r="I118" s="12"/>
      <c r="J118" s="75"/>
      <c r="K118" s="12"/>
      <c r="L118" s="12"/>
      <c r="M118" s="12"/>
      <c r="N118" s="12"/>
      <c r="Y118" s="76"/>
      <c r="Z118" s="76"/>
      <c r="AA118" s="93"/>
      <c r="AB118" s="93"/>
      <c r="AC118" s="93"/>
      <c r="AD118" s="93"/>
      <c r="AE118" s="93"/>
    </row>
    <row r="119" spans="2:31" x14ac:dyDescent="0.25">
      <c r="B119" s="12"/>
      <c r="C119" s="12"/>
      <c r="D119" s="12"/>
      <c r="E119" s="75"/>
      <c r="F119" s="12"/>
      <c r="G119" s="12"/>
      <c r="H119" s="12"/>
      <c r="I119" s="12"/>
      <c r="J119" s="75"/>
      <c r="K119" s="12"/>
      <c r="L119" s="12"/>
      <c r="M119" s="12"/>
      <c r="N119" s="12"/>
      <c r="Y119" s="76"/>
      <c r="Z119" s="76"/>
      <c r="AA119" s="93"/>
      <c r="AB119" s="93"/>
      <c r="AC119" s="93"/>
      <c r="AD119" s="93"/>
      <c r="AE119" s="93"/>
    </row>
    <row r="120" spans="2:31" x14ac:dyDescent="0.25">
      <c r="B120" s="12"/>
      <c r="C120" s="12"/>
      <c r="D120" s="12"/>
      <c r="E120" s="75"/>
      <c r="F120" s="12"/>
      <c r="G120" s="12"/>
      <c r="H120" s="12"/>
      <c r="I120" s="12"/>
      <c r="J120" s="75"/>
      <c r="K120" s="12"/>
      <c r="L120" s="12"/>
      <c r="M120" s="12"/>
      <c r="N120" s="12"/>
      <c r="Y120" s="76"/>
      <c r="Z120" s="76"/>
      <c r="AA120" s="93"/>
      <c r="AB120" s="93"/>
      <c r="AC120" s="93"/>
      <c r="AD120" s="93"/>
      <c r="AE120" s="93"/>
    </row>
    <row r="121" spans="2:31" x14ac:dyDescent="0.25">
      <c r="B121" s="12"/>
      <c r="C121" s="12"/>
      <c r="D121" s="12"/>
      <c r="E121" s="75"/>
      <c r="F121" s="12"/>
      <c r="G121" s="12"/>
      <c r="H121" s="12"/>
      <c r="I121" s="12"/>
      <c r="J121" s="75"/>
      <c r="K121" s="12"/>
      <c r="L121" s="12"/>
      <c r="M121" s="12"/>
      <c r="N121" s="12"/>
      <c r="Y121" s="76"/>
      <c r="Z121" s="76"/>
      <c r="AA121" s="93"/>
      <c r="AB121" s="93"/>
      <c r="AC121" s="93"/>
      <c r="AD121" s="93"/>
      <c r="AE121" s="93"/>
    </row>
    <row r="122" spans="2:31" x14ac:dyDescent="0.25">
      <c r="B122" s="12"/>
      <c r="C122" s="12"/>
      <c r="D122" s="12"/>
      <c r="E122" s="75"/>
      <c r="F122" s="12"/>
      <c r="G122" s="12"/>
      <c r="H122" s="12"/>
      <c r="I122" s="12"/>
      <c r="J122" s="75"/>
      <c r="K122" s="12"/>
      <c r="L122" s="12"/>
      <c r="M122" s="12"/>
      <c r="N122" s="12"/>
      <c r="Y122" s="76"/>
      <c r="Z122" s="76"/>
      <c r="AA122" s="93"/>
      <c r="AB122" s="93"/>
      <c r="AC122" s="93"/>
      <c r="AD122" s="93"/>
      <c r="AE122" s="93"/>
    </row>
    <row r="123" spans="2:31" x14ac:dyDescent="0.25">
      <c r="B123" s="12"/>
      <c r="C123" s="12"/>
      <c r="D123" s="12"/>
      <c r="E123" s="75"/>
      <c r="F123" s="12"/>
      <c r="G123" s="12"/>
      <c r="H123" s="12"/>
      <c r="I123" s="12"/>
      <c r="J123" s="75"/>
      <c r="K123" s="12"/>
      <c r="L123" s="12"/>
      <c r="M123" s="12"/>
      <c r="N123" s="12"/>
      <c r="Y123" s="76"/>
      <c r="Z123" s="76"/>
      <c r="AA123" s="93"/>
      <c r="AB123" s="93"/>
      <c r="AC123" s="93"/>
      <c r="AD123" s="93"/>
      <c r="AE123" s="93"/>
    </row>
    <row r="124" spans="2:31" x14ac:dyDescent="0.25">
      <c r="B124" s="12"/>
      <c r="C124" s="12"/>
      <c r="D124" s="12"/>
      <c r="E124" s="75"/>
      <c r="F124" s="12"/>
      <c r="G124" s="12"/>
      <c r="H124" s="12"/>
      <c r="I124" s="12"/>
      <c r="J124" s="75"/>
      <c r="K124" s="12"/>
      <c r="L124" s="12"/>
      <c r="M124" s="12"/>
      <c r="N124" s="12"/>
      <c r="Y124" s="76"/>
      <c r="Z124" s="76"/>
      <c r="AA124" s="93"/>
      <c r="AB124" s="93"/>
      <c r="AC124" s="93"/>
      <c r="AD124" s="93"/>
      <c r="AE124" s="93"/>
    </row>
    <row r="125" spans="2:31" x14ac:dyDescent="0.25">
      <c r="B125" s="12"/>
      <c r="C125" s="12"/>
      <c r="D125" s="12"/>
      <c r="E125" s="75"/>
      <c r="F125" s="12"/>
      <c r="G125" s="12"/>
      <c r="H125" s="12"/>
      <c r="I125" s="12"/>
      <c r="J125" s="75"/>
      <c r="K125" s="12"/>
      <c r="L125" s="12"/>
      <c r="M125" s="12"/>
      <c r="N125" s="12"/>
      <c r="Y125" s="76"/>
      <c r="Z125" s="76"/>
      <c r="AA125" s="93"/>
      <c r="AB125" s="93"/>
      <c r="AC125" s="93"/>
      <c r="AD125" s="93"/>
      <c r="AE125" s="93"/>
    </row>
    <row r="126" spans="2:31" x14ac:dyDescent="0.25">
      <c r="B126" s="12"/>
      <c r="C126" s="12"/>
      <c r="D126" s="12"/>
      <c r="E126" s="75"/>
      <c r="F126" s="12"/>
      <c r="G126" s="12"/>
      <c r="H126" s="12"/>
      <c r="I126" s="12"/>
      <c r="J126" s="75"/>
      <c r="K126" s="12"/>
      <c r="L126" s="12"/>
      <c r="M126" s="12"/>
      <c r="N126" s="12"/>
      <c r="Y126" s="76"/>
      <c r="Z126" s="76"/>
      <c r="AA126" s="93"/>
      <c r="AB126" s="93"/>
      <c r="AC126" s="93"/>
      <c r="AD126" s="93"/>
      <c r="AE126" s="93"/>
    </row>
    <row r="127" spans="2:31" x14ac:dyDescent="0.25">
      <c r="B127" s="12"/>
      <c r="C127" s="12"/>
      <c r="D127" s="12"/>
      <c r="E127" s="75"/>
      <c r="F127" s="12"/>
      <c r="G127" s="12"/>
      <c r="H127" s="12"/>
      <c r="I127" s="12"/>
      <c r="J127" s="75"/>
      <c r="K127" s="12"/>
      <c r="L127" s="12"/>
      <c r="M127" s="12"/>
      <c r="N127" s="12"/>
      <c r="Y127" s="76"/>
      <c r="Z127" s="76"/>
      <c r="AA127" s="93"/>
      <c r="AB127" s="93"/>
      <c r="AC127" s="93"/>
      <c r="AD127" s="93"/>
      <c r="AE127" s="93"/>
    </row>
    <row r="128" spans="2:31" x14ac:dyDescent="0.25">
      <c r="B128" s="12"/>
      <c r="C128" s="12"/>
      <c r="D128" s="12"/>
      <c r="E128" s="75"/>
      <c r="F128" s="12"/>
      <c r="G128" s="12"/>
      <c r="H128" s="12"/>
      <c r="I128" s="12"/>
      <c r="J128" s="75"/>
      <c r="K128" s="12"/>
      <c r="L128" s="12"/>
      <c r="M128" s="12"/>
      <c r="N128" s="12"/>
      <c r="Y128" s="76"/>
      <c r="Z128" s="76"/>
      <c r="AA128" s="93"/>
      <c r="AB128" s="93"/>
      <c r="AC128" s="93"/>
      <c r="AD128" s="93"/>
      <c r="AE128" s="93"/>
    </row>
    <row r="129" spans="2:31" x14ac:dyDescent="0.25">
      <c r="B129" s="12"/>
      <c r="C129" s="12"/>
      <c r="D129" s="12"/>
      <c r="E129" s="75"/>
      <c r="F129" s="12"/>
      <c r="G129" s="12"/>
      <c r="H129" s="12"/>
      <c r="I129" s="12"/>
      <c r="J129" s="75"/>
      <c r="K129" s="12"/>
      <c r="L129" s="12"/>
      <c r="M129" s="12"/>
      <c r="N129" s="12"/>
      <c r="Y129" s="76"/>
      <c r="Z129" s="76"/>
      <c r="AA129" s="93"/>
      <c r="AB129" s="93"/>
      <c r="AC129" s="93"/>
      <c r="AD129" s="93"/>
      <c r="AE129" s="93"/>
    </row>
    <row r="130" spans="2:31" x14ac:dyDescent="0.25">
      <c r="B130" s="12"/>
      <c r="C130" s="12"/>
      <c r="D130" s="12"/>
      <c r="E130" s="75"/>
      <c r="F130" s="12"/>
      <c r="G130" s="12"/>
      <c r="H130" s="12"/>
      <c r="I130" s="12"/>
      <c r="J130" s="75"/>
      <c r="K130" s="12"/>
      <c r="L130" s="12"/>
      <c r="M130" s="12"/>
      <c r="N130" s="12"/>
      <c r="Y130" s="76"/>
      <c r="Z130" s="76"/>
      <c r="AA130" s="93"/>
      <c r="AB130" s="93"/>
      <c r="AC130" s="93"/>
      <c r="AD130" s="93"/>
      <c r="AE130" s="93"/>
    </row>
    <row r="131" spans="2:31" x14ac:dyDescent="0.25">
      <c r="B131" s="12"/>
      <c r="C131" s="12"/>
      <c r="D131" s="12"/>
      <c r="E131" s="75"/>
      <c r="F131" s="12"/>
      <c r="G131" s="12"/>
      <c r="H131" s="12"/>
      <c r="I131" s="12"/>
      <c r="J131" s="75"/>
      <c r="K131" s="12"/>
      <c r="L131" s="12"/>
      <c r="M131" s="12"/>
      <c r="N131" s="12"/>
      <c r="Y131" s="76"/>
      <c r="Z131" s="76"/>
      <c r="AA131" s="93"/>
      <c r="AB131" s="93"/>
      <c r="AC131" s="93"/>
      <c r="AD131" s="93"/>
      <c r="AE131" s="93"/>
    </row>
    <row r="132" spans="2:31" x14ac:dyDescent="0.25">
      <c r="B132" s="12"/>
      <c r="C132" s="12"/>
      <c r="D132" s="12"/>
      <c r="E132" s="75"/>
      <c r="F132" s="12"/>
      <c r="G132" s="12"/>
      <c r="H132" s="12"/>
      <c r="I132" s="12"/>
      <c r="J132" s="75"/>
      <c r="K132" s="12"/>
      <c r="L132" s="12"/>
      <c r="M132" s="12"/>
      <c r="N132" s="12"/>
      <c r="Y132" s="76"/>
      <c r="Z132" s="76"/>
      <c r="AA132" s="93"/>
      <c r="AB132" s="93"/>
      <c r="AC132" s="93"/>
      <c r="AD132" s="93"/>
      <c r="AE132" s="93"/>
    </row>
    <row r="133" spans="2:31" x14ac:dyDescent="0.25">
      <c r="B133" s="12"/>
      <c r="C133" s="12"/>
      <c r="D133" s="12"/>
      <c r="E133" s="75"/>
      <c r="F133" s="12"/>
      <c r="G133" s="12"/>
      <c r="H133" s="12"/>
      <c r="I133" s="12"/>
      <c r="J133" s="75"/>
      <c r="K133" s="12"/>
      <c r="L133" s="12"/>
      <c r="M133" s="12"/>
      <c r="N133" s="12"/>
      <c r="Y133" s="76"/>
      <c r="Z133" s="76"/>
      <c r="AA133" s="93"/>
      <c r="AB133" s="93"/>
      <c r="AC133" s="93"/>
      <c r="AD133" s="93"/>
      <c r="AE133" s="93"/>
    </row>
    <row r="134" spans="2:31" x14ac:dyDescent="0.25">
      <c r="B134" s="12"/>
      <c r="C134" s="12"/>
      <c r="D134" s="12"/>
      <c r="E134" s="75"/>
      <c r="F134" s="12"/>
      <c r="G134" s="12"/>
      <c r="H134" s="12"/>
      <c r="I134" s="12"/>
      <c r="J134" s="75"/>
      <c r="K134" s="12"/>
      <c r="L134" s="12"/>
      <c r="M134" s="12"/>
      <c r="N134" s="12"/>
      <c r="Y134" s="76"/>
      <c r="Z134" s="76"/>
      <c r="AA134" s="93"/>
      <c r="AB134" s="93"/>
      <c r="AC134" s="93"/>
      <c r="AD134" s="93"/>
      <c r="AE134" s="93"/>
    </row>
    <row r="135" spans="2:31" x14ac:dyDescent="0.25">
      <c r="B135" s="12"/>
      <c r="C135" s="12"/>
      <c r="D135" s="12"/>
      <c r="E135" s="75"/>
      <c r="F135" s="12"/>
      <c r="G135" s="12"/>
      <c r="H135" s="12"/>
      <c r="I135" s="12"/>
      <c r="J135" s="75"/>
      <c r="K135" s="12"/>
      <c r="L135" s="12"/>
      <c r="M135" s="12"/>
      <c r="N135" s="12"/>
      <c r="Y135" s="76"/>
      <c r="Z135" s="76"/>
      <c r="AA135" s="93"/>
      <c r="AB135" s="93"/>
      <c r="AC135" s="93"/>
      <c r="AD135" s="93"/>
      <c r="AE135" s="93"/>
    </row>
    <row r="136" spans="2:31" x14ac:dyDescent="0.25">
      <c r="B136" s="12"/>
      <c r="C136" s="12"/>
      <c r="D136" s="12"/>
      <c r="E136" s="75"/>
      <c r="F136" s="12"/>
      <c r="G136" s="12"/>
      <c r="H136" s="12"/>
      <c r="I136" s="12"/>
      <c r="J136" s="75"/>
      <c r="K136" s="12"/>
      <c r="L136" s="12"/>
      <c r="M136" s="12"/>
      <c r="N136" s="12"/>
      <c r="Y136" s="76"/>
      <c r="Z136" s="76"/>
      <c r="AA136" s="93"/>
      <c r="AB136" s="93"/>
      <c r="AC136" s="93"/>
      <c r="AD136" s="93"/>
      <c r="AE136" s="93"/>
    </row>
    <row r="137" spans="2:31" x14ac:dyDescent="0.25">
      <c r="B137" s="12"/>
      <c r="C137" s="12"/>
      <c r="D137" s="12"/>
      <c r="E137" s="75"/>
      <c r="F137" s="12"/>
      <c r="G137" s="12"/>
      <c r="H137" s="12"/>
      <c r="I137" s="12"/>
      <c r="J137" s="75"/>
      <c r="K137" s="12"/>
      <c r="L137" s="12"/>
      <c r="M137" s="12"/>
      <c r="N137" s="12"/>
      <c r="Y137" s="76"/>
      <c r="Z137" s="76"/>
      <c r="AA137" s="93"/>
      <c r="AB137" s="93"/>
      <c r="AC137" s="93"/>
      <c r="AD137" s="93"/>
      <c r="AE137" s="93"/>
    </row>
    <row r="138" spans="2:31" x14ac:dyDescent="0.25">
      <c r="B138" s="12"/>
      <c r="C138" s="12"/>
      <c r="D138" s="12"/>
      <c r="E138" s="75"/>
      <c r="F138" s="12"/>
      <c r="G138" s="12"/>
      <c r="H138" s="12"/>
      <c r="I138" s="12"/>
      <c r="J138" s="75"/>
      <c r="K138" s="12"/>
      <c r="L138" s="12"/>
      <c r="M138" s="12"/>
      <c r="N138" s="12"/>
      <c r="Y138" s="76"/>
      <c r="Z138" s="76"/>
      <c r="AA138" s="93"/>
      <c r="AB138" s="93"/>
      <c r="AC138" s="93"/>
      <c r="AD138" s="93"/>
      <c r="AE138" s="93"/>
    </row>
    <row r="139" spans="2:31" x14ac:dyDescent="0.25">
      <c r="B139" s="12"/>
      <c r="C139" s="12"/>
      <c r="D139" s="12"/>
      <c r="E139" s="75"/>
      <c r="F139" s="12"/>
      <c r="G139" s="12"/>
      <c r="H139" s="12"/>
      <c r="I139" s="12"/>
      <c r="J139" s="75"/>
      <c r="K139" s="12"/>
      <c r="L139" s="12"/>
      <c r="M139" s="12"/>
      <c r="N139" s="12"/>
      <c r="Y139" s="76"/>
      <c r="Z139" s="76"/>
      <c r="AA139" s="93"/>
      <c r="AB139" s="93"/>
      <c r="AC139" s="93"/>
      <c r="AD139" s="93"/>
      <c r="AE139" s="93"/>
    </row>
    <row r="140" spans="2:31" x14ac:dyDescent="0.25">
      <c r="B140" s="12"/>
      <c r="C140" s="12"/>
      <c r="D140" s="12"/>
      <c r="E140" s="75"/>
      <c r="F140" s="12"/>
      <c r="G140" s="12"/>
      <c r="H140" s="12"/>
      <c r="I140" s="12"/>
      <c r="J140" s="75"/>
      <c r="K140" s="12"/>
      <c r="L140" s="12"/>
      <c r="M140" s="12"/>
      <c r="N140" s="12"/>
      <c r="Y140" s="76"/>
      <c r="Z140" s="76"/>
      <c r="AA140" s="93"/>
      <c r="AB140" s="93"/>
      <c r="AC140" s="93"/>
      <c r="AD140" s="93"/>
      <c r="AE140" s="93"/>
    </row>
    <row r="141" spans="2:31" x14ac:dyDescent="0.25">
      <c r="B141" s="12"/>
      <c r="C141" s="12"/>
      <c r="D141" s="12"/>
      <c r="E141" s="75"/>
      <c r="F141" s="12"/>
      <c r="G141" s="12"/>
      <c r="H141" s="12"/>
      <c r="I141" s="12"/>
      <c r="J141" s="75"/>
      <c r="K141" s="12"/>
      <c r="L141" s="12"/>
      <c r="M141" s="12"/>
      <c r="N141" s="12"/>
      <c r="Y141" s="76"/>
      <c r="Z141" s="76"/>
      <c r="AA141" s="93"/>
      <c r="AB141" s="93"/>
      <c r="AC141" s="93"/>
      <c r="AD141" s="93"/>
      <c r="AE141" s="93"/>
    </row>
    <row r="142" spans="2:31" x14ac:dyDescent="0.25">
      <c r="B142" s="12"/>
      <c r="C142" s="12"/>
      <c r="D142" s="12"/>
      <c r="E142" s="75"/>
      <c r="F142" s="12"/>
      <c r="G142" s="12"/>
      <c r="H142" s="12"/>
      <c r="I142" s="12"/>
      <c r="J142" s="75"/>
      <c r="K142" s="12"/>
      <c r="L142" s="12"/>
      <c r="M142" s="12"/>
      <c r="N142" s="12"/>
      <c r="Y142" s="76"/>
      <c r="Z142" s="76"/>
      <c r="AA142" s="93"/>
      <c r="AB142" s="93"/>
      <c r="AC142" s="93"/>
      <c r="AD142" s="93"/>
      <c r="AE142" s="93"/>
    </row>
    <row r="143" spans="2:31" x14ac:dyDescent="0.25">
      <c r="B143" s="12"/>
      <c r="C143" s="12"/>
      <c r="D143" s="12"/>
      <c r="E143" s="75"/>
      <c r="F143" s="12"/>
      <c r="G143" s="12"/>
      <c r="H143" s="12"/>
      <c r="I143" s="12"/>
      <c r="J143" s="75"/>
      <c r="K143" s="12"/>
      <c r="L143" s="12"/>
      <c r="M143" s="12"/>
      <c r="N143" s="12"/>
      <c r="Y143" s="76"/>
      <c r="Z143" s="76"/>
      <c r="AA143" s="93"/>
      <c r="AB143" s="93"/>
      <c r="AC143" s="93"/>
      <c r="AD143" s="93"/>
      <c r="AE143" s="93"/>
    </row>
    <row r="144" spans="2:31" x14ac:dyDescent="0.25">
      <c r="B144" s="12"/>
      <c r="C144" s="12"/>
      <c r="D144" s="12"/>
      <c r="E144" s="75"/>
      <c r="F144" s="12"/>
      <c r="G144" s="12"/>
      <c r="H144" s="12"/>
      <c r="I144" s="12"/>
      <c r="J144" s="75"/>
      <c r="K144" s="12"/>
      <c r="L144" s="12"/>
      <c r="M144" s="12"/>
      <c r="N144" s="12"/>
      <c r="Y144" s="76"/>
      <c r="Z144" s="76"/>
      <c r="AA144" s="93"/>
      <c r="AB144" s="93"/>
      <c r="AC144" s="93"/>
      <c r="AD144" s="93"/>
      <c r="AE144" s="93"/>
    </row>
    <row r="145" spans="2:31" x14ac:dyDescent="0.25">
      <c r="B145" s="12"/>
      <c r="C145" s="12"/>
      <c r="D145" s="12"/>
      <c r="E145" s="75"/>
      <c r="F145" s="12"/>
      <c r="G145" s="12"/>
      <c r="H145" s="12"/>
      <c r="I145" s="12"/>
      <c r="J145" s="75"/>
      <c r="K145" s="12"/>
      <c r="L145" s="12"/>
      <c r="M145" s="12"/>
      <c r="N145" s="12"/>
      <c r="Y145" s="76"/>
      <c r="Z145" s="76"/>
      <c r="AA145" s="93"/>
      <c r="AB145" s="93"/>
      <c r="AC145" s="93"/>
      <c r="AD145" s="93"/>
      <c r="AE145" s="93"/>
    </row>
    <row r="146" spans="2:31" x14ac:dyDescent="0.25">
      <c r="B146" s="12"/>
      <c r="C146" s="12"/>
      <c r="D146" s="12"/>
      <c r="E146" s="75"/>
      <c r="F146" s="12"/>
      <c r="G146" s="12"/>
      <c r="H146" s="12"/>
      <c r="I146" s="12"/>
      <c r="J146" s="75"/>
      <c r="K146" s="12"/>
      <c r="L146" s="12"/>
      <c r="M146" s="12"/>
      <c r="N146" s="12"/>
      <c r="Y146" s="76"/>
      <c r="Z146" s="76"/>
      <c r="AA146" s="93"/>
      <c r="AB146" s="93"/>
      <c r="AC146" s="93"/>
      <c r="AD146" s="93"/>
      <c r="AE146" s="93"/>
    </row>
    <row r="147" spans="2:31" x14ac:dyDescent="0.25">
      <c r="B147" s="12"/>
      <c r="C147" s="12"/>
      <c r="D147" s="12"/>
      <c r="E147" s="75"/>
      <c r="F147" s="12"/>
      <c r="G147" s="12"/>
      <c r="H147" s="12"/>
      <c r="I147" s="12"/>
      <c r="J147" s="75"/>
      <c r="K147" s="12"/>
      <c r="L147" s="12"/>
      <c r="M147" s="12"/>
      <c r="N147" s="12"/>
      <c r="Y147" s="76"/>
      <c r="Z147" s="76"/>
      <c r="AA147" s="93"/>
      <c r="AB147" s="93"/>
      <c r="AC147" s="93"/>
      <c r="AD147" s="93"/>
      <c r="AE147" s="93"/>
    </row>
    <row r="148" spans="2:31" x14ac:dyDescent="0.25">
      <c r="B148" s="12"/>
      <c r="C148" s="12"/>
      <c r="D148" s="12"/>
      <c r="E148" s="75"/>
      <c r="F148" s="12"/>
      <c r="G148" s="12"/>
      <c r="H148" s="12"/>
      <c r="I148" s="12"/>
      <c r="J148" s="75"/>
      <c r="K148" s="12"/>
      <c r="L148" s="12"/>
      <c r="M148" s="12"/>
      <c r="N148" s="12"/>
      <c r="Y148" s="76"/>
      <c r="Z148" s="76"/>
      <c r="AA148" s="93"/>
      <c r="AB148" s="93"/>
      <c r="AC148" s="93"/>
      <c r="AD148" s="93"/>
      <c r="AE148" s="93"/>
    </row>
    <row r="149" spans="2:31" x14ac:dyDescent="0.25">
      <c r="B149" s="12"/>
      <c r="C149" s="12"/>
      <c r="D149" s="12"/>
      <c r="E149" s="75"/>
      <c r="F149" s="12"/>
      <c r="G149" s="12"/>
      <c r="H149" s="12"/>
      <c r="I149" s="12"/>
      <c r="J149" s="75"/>
      <c r="K149" s="12"/>
      <c r="L149" s="12"/>
      <c r="M149" s="12"/>
      <c r="N149" s="12"/>
      <c r="Y149" s="76"/>
      <c r="Z149" s="76"/>
      <c r="AA149" s="93"/>
      <c r="AB149" s="93"/>
      <c r="AC149" s="93"/>
      <c r="AD149" s="93"/>
      <c r="AE149" s="93"/>
    </row>
    <row r="150" spans="2:31" x14ac:dyDescent="0.25">
      <c r="B150" s="12"/>
      <c r="C150" s="12"/>
      <c r="D150" s="12"/>
      <c r="E150" s="75"/>
      <c r="F150" s="12"/>
      <c r="G150" s="12"/>
      <c r="H150" s="12"/>
      <c r="I150" s="12"/>
      <c r="J150" s="75"/>
      <c r="K150" s="12"/>
      <c r="L150" s="12"/>
      <c r="M150" s="12"/>
      <c r="N150" s="12"/>
      <c r="Y150" s="76"/>
      <c r="Z150" s="76"/>
      <c r="AA150" s="93"/>
      <c r="AB150" s="93"/>
      <c r="AC150" s="93"/>
      <c r="AD150" s="93"/>
      <c r="AE150" s="93"/>
    </row>
    <row r="151" spans="2:31" x14ac:dyDescent="0.25">
      <c r="B151" s="12"/>
      <c r="C151" s="12"/>
      <c r="D151" s="12"/>
      <c r="E151" s="75"/>
      <c r="F151" s="12"/>
      <c r="G151" s="12"/>
      <c r="H151" s="12"/>
      <c r="I151" s="12"/>
      <c r="J151" s="75"/>
      <c r="K151" s="12"/>
      <c r="L151" s="12"/>
      <c r="M151" s="12"/>
      <c r="N151" s="12"/>
      <c r="Y151" s="76"/>
      <c r="Z151" s="76"/>
      <c r="AA151" s="93"/>
      <c r="AB151" s="93"/>
      <c r="AC151" s="93"/>
      <c r="AD151" s="93"/>
      <c r="AE151" s="93"/>
    </row>
    <row r="152" spans="2:31" x14ac:dyDescent="0.25">
      <c r="B152" s="12"/>
      <c r="C152" s="12"/>
      <c r="D152" s="12"/>
      <c r="E152" s="75"/>
      <c r="F152" s="12"/>
      <c r="G152" s="12"/>
      <c r="H152" s="12"/>
      <c r="I152" s="12"/>
      <c r="J152" s="75"/>
      <c r="K152" s="12"/>
      <c r="L152" s="12"/>
      <c r="M152" s="12"/>
      <c r="N152" s="12"/>
      <c r="Y152" s="76"/>
      <c r="Z152" s="76"/>
      <c r="AA152" s="93"/>
      <c r="AB152" s="93"/>
      <c r="AC152" s="93"/>
      <c r="AD152" s="93"/>
      <c r="AE152" s="93"/>
    </row>
    <row r="153" spans="2:31" x14ac:dyDescent="0.25">
      <c r="B153" s="12"/>
      <c r="C153" s="12"/>
      <c r="D153" s="12"/>
      <c r="E153" s="75"/>
      <c r="F153" s="12"/>
      <c r="G153" s="12"/>
      <c r="H153" s="12"/>
      <c r="I153" s="12"/>
      <c r="J153" s="75"/>
      <c r="K153" s="12"/>
      <c r="L153" s="12"/>
      <c r="M153" s="12"/>
      <c r="N153" s="12"/>
      <c r="Y153" s="76"/>
      <c r="Z153" s="76"/>
      <c r="AA153" s="93"/>
      <c r="AB153" s="93"/>
      <c r="AC153" s="93"/>
      <c r="AD153" s="93"/>
      <c r="AE153" s="93"/>
    </row>
    <row r="154" spans="2:31" x14ac:dyDescent="0.25">
      <c r="B154" s="12"/>
      <c r="C154" s="12"/>
      <c r="D154" s="12"/>
      <c r="E154" s="75"/>
      <c r="F154" s="12"/>
      <c r="G154" s="12"/>
      <c r="H154" s="12"/>
      <c r="I154" s="12"/>
      <c r="J154" s="75"/>
      <c r="K154" s="12"/>
      <c r="L154" s="12"/>
      <c r="M154" s="12"/>
      <c r="N154" s="12"/>
      <c r="Y154" s="76"/>
      <c r="Z154" s="76"/>
      <c r="AA154" s="93"/>
      <c r="AB154" s="93"/>
      <c r="AC154" s="93"/>
      <c r="AD154" s="93"/>
      <c r="AE154" s="93"/>
    </row>
    <row r="155" spans="2:31" x14ac:dyDescent="0.25">
      <c r="B155" s="12"/>
      <c r="C155" s="12"/>
      <c r="D155" s="12"/>
      <c r="E155" s="75"/>
      <c r="F155" s="12"/>
      <c r="G155" s="12"/>
      <c r="H155" s="12"/>
      <c r="I155" s="12"/>
      <c r="J155" s="75"/>
      <c r="K155" s="12"/>
      <c r="L155" s="12"/>
      <c r="M155" s="12"/>
      <c r="N155" s="12"/>
      <c r="Y155" s="76"/>
      <c r="Z155" s="76"/>
      <c r="AA155" s="93"/>
      <c r="AB155" s="93"/>
      <c r="AC155" s="93"/>
      <c r="AD155" s="93"/>
      <c r="AE155" s="93"/>
    </row>
    <row r="156" spans="2:31" x14ac:dyDescent="0.25">
      <c r="B156" s="12"/>
      <c r="C156" s="12"/>
      <c r="D156" s="12"/>
      <c r="E156" s="75"/>
      <c r="F156" s="12"/>
      <c r="G156" s="12"/>
      <c r="H156" s="12"/>
      <c r="I156" s="12"/>
      <c r="J156" s="75"/>
      <c r="K156" s="12"/>
      <c r="L156" s="12"/>
      <c r="M156" s="12"/>
      <c r="N156" s="12"/>
      <c r="Y156" s="76"/>
      <c r="Z156" s="76"/>
      <c r="AA156" s="93"/>
      <c r="AB156" s="93"/>
      <c r="AC156" s="93"/>
      <c r="AD156" s="93"/>
      <c r="AE156" s="93"/>
    </row>
    <row r="157" spans="2:31" x14ac:dyDescent="0.25">
      <c r="B157" s="12"/>
      <c r="C157" s="12"/>
      <c r="D157" s="12"/>
      <c r="E157" s="75"/>
      <c r="F157" s="12"/>
      <c r="G157" s="12"/>
      <c r="H157" s="12"/>
      <c r="I157" s="12"/>
      <c r="J157" s="75"/>
      <c r="K157" s="12"/>
      <c r="L157" s="12"/>
      <c r="M157" s="12"/>
      <c r="N157" s="12"/>
      <c r="Y157" s="76"/>
      <c r="Z157" s="76"/>
      <c r="AA157" s="93"/>
      <c r="AB157" s="93"/>
      <c r="AC157" s="93"/>
      <c r="AD157" s="93"/>
      <c r="AE157" s="93"/>
    </row>
    <row r="158" spans="2:31" x14ac:dyDescent="0.25">
      <c r="B158" s="12"/>
      <c r="C158" s="12"/>
      <c r="D158" s="12"/>
      <c r="E158" s="75"/>
      <c r="F158" s="12"/>
      <c r="G158" s="12"/>
      <c r="H158" s="12"/>
      <c r="I158" s="12"/>
      <c r="J158" s="75"/>
      <c r="K158" s="12"/>
      <c r="L158" s="12"/>
      <c r="M158" s="12"/>
      <c r="N158" s="12"/>
      <c r="Y158" s="76"/>
      <c r="Z158" s="76"/>
      <c r="AA158" s="93"/>
      <c r="AB158" s="93"/>
      <c r="AC158" s="93"/>
      <c r="AD158" s="93"/>
      <c r="AE158" s="93"/>
    </row>
    <row r="159" spans="2:31" x14ac:dyDescent="0.25">
      <c r="B159" s="12"/>
      <c r="C159" s="12"/>
      <c r="D159" s="12"/>
      <c r="E159" s="75"/>
      <c r="F159" s="12"/>
      <c r="G159" s="12"/>
      <c r="H159" s="12"/>
      <c r="I159" s="12"/>
      <c r="J159" s="75"/>
      <c r="K159" s="12"/>
      <c r="L159" s="12"/>
      <c r="M159" s="12"/>
      <c r="N159" s="12"/>
      <c r="Y159" s="76"/>
      <c r="Z159" s="76"/>
      <c r="AA159" s="93"/>
      <c r="AB159" s="93"/>
      <c r="AC159" s="93"/>
      <c r="AD159" s="93"/>
      <c r="AE159" s="93"/>
    </row>
    <row r="160" spans="2:31" x14ac:dyDescent="0.25">
      <c r="B160" s="12"/>
      <c r="C160" s="12"/>
      <c r="D160" s="12"/>
      <c r="E160" s="75"/>
      <c r="F160" s="12"/>
      <c r="G160" s="12"/>
      <c r="H160" s="12"/>
      <c r="I160" s="12"/>
      <c r="J160" s="75"/>
      <c r="K160" s="12"/>
      <c r="L160" s="12"/>
      <c r="M160" s="12"/>
      <c r="N160" s="12"/>
      <c r="Y160" s="76"/>
      <c r="Z160" s="76"/>
      <c r="AA160" s="93"/>
      <c r="AB160" s="93"/>
      <c r="AC160" s="93"/>
      <c r="AD160" s="93"/>
      <c r="AE160" s="93"/>
    </row>
    <row r="161" spans="2:31" x14ac:dyDescent="0.25">
      <c r="B161" s="12"/>
      <c r="C161" s="12"/>
      <c r="D161" s="12"/>
      <c r="E161" s="75"/>
      <c r="F161" s="12"/>
      <c r="G161" s="12"/>
      <c r="H161" s="12"/>
      <c r="I161" s="12"/>
      <c r="J161" s="75"/>
      <c r="K161" s="12"/>
      <c r="L161" s="12"/>
      <c r="M161" s="12"/>
      <c r="N161" s="12"/>
      <c r="Y161" s="76"/>
      <c r="Z161" s="76"/>
      <c r="AA161" s="93"/>
      <c r="AB161" s="93"/>
      <c r="AC161" s="93"/>
      <c r="AD161" s="93"/>
      <c r="AE161" s="93"/>
    </row>
    <row r="162" spans="2:31" x14ac:dyDescent="0.25">
      <c r="B162" s="12"/>
      <c r="C162" s="12"/>
      <c r="D162" s="12"/>
      <c r="E162" s="75"/>
      <c r="F162" s="12"/>
      <c r="G162" s="12"/>
      <c r="H162" s="12"/>
      <c r="I162" s="12"/>
      <c r="J162" s="75"/>
      <c r="K162" s="12"/>
      <c r="L162" s="12"/>
      <c r="M162" s="12"/>
      <c r="N162" s="12"/>
      <c r="Y162" s="76"/>
      <c r="Z162" s="76"/>
      <c r="AA162" s="93"/>
      <c r="AB162" s="93"/>
      <c r="AC162" s="93"/>
      <c r="AD162" s="93"/>
      <c r="AE162" s="93"/>
    </row>
    <row r="163" spans="2:31" x14ac:dyDescent="0.25">
      <c r="B163" s="12"/>
      <c r="C163" s="12"/>
      <c r="D163" s="12"/>
      <c r="E163" s="75"/>
      <c r="F163" s="12"/>
      <c r="G163" s="12"/>
      <c r="H163" s="12"/>
      <c r="I163" s="12"/>
      <c r="J163" s="75"/>
      <c r="K163" s="12"/>
      <c r="L163" s="12"/>
      <c r="M163" s="12"/>
      <c r="N163" s="12"/>
      <c r="Y163" s="76"/>
      <c r="Z163" s="76"/>
      <c r="AA163" s="93"/>
      <c r="AB163" s="93"/>
      <c r="AC163" s="93"/>
      <c r="AD163" s="93"/>
      <c r="AE163" s="93"/>
    </row>
    <row r="164" spans="2:31" x14ac:dyDescent="0.25">
      <c r="B164" s="12"/>
      <c r="C164" s="12"/>
      <c r="D164" s="12"/>
      <c r="E164" s="75"/>
      <c r="F164" s="12"/>
      <c r="G164" s="12"/>
      <c r="H164" s="12"/>
      <c r="I164" s="12"/>
      <c r="J164" s="75"/>
      <c r="K164" s="12"/>
      <c r="L164" s="12"/>
      <c r="M164" s="12"/>
      <c r="N164" s="12"/>
      <c r="Y164" s="76"/>
      <c r="Z164" s="76"/>
      <c r="AA164" s="93"/>
      <c r="AB164" s="93"/>
      <c r="AC164" s="93"/>
      <c r="AD164" s="93"/>
      <c r="AE164" s="93"/>
    </row>
    <row r="165" spans="2:31" x14ac:dyDescent="0.25">
      <c r="B165" s="12"/>
      <c r="C165" s="12"/>
      <c r="D165" s="12"/>
      <c r="E165" s="75"/>
      <c r="F165" s="12"/>
      <c r="G165" s="12"/>
      <c r="H165" s="12"/>
      <c r="I165" s="12"/>
      <c r="J165" s="75"/>
      <c r="K165" s="12"/>
      <c r="L165" s="12"/>
      <c r="M165" s="12"/>
      <c r="N165" s="12"/>
      <c r="Y165" s="76"/>
      <c r="Z165" s="76"/>
      <c r="AA165" s="93"/>
      <c r="AB165" s="93"/>
      <c r="AC165" s="93"/>
      <c r="AD165" s="93"/>
      <c r="AE165" s="93"/>
    </row>
    <row r="166" spans="2:31" x14ac:dyDescent="0.25">
      <c r="B166" s="12"/>
      <c r="C166" s="12"/>
      <c r="D166" s="12"/>
      <c r="E166" s="75"/>
      <c r="F166" s="12"/>
      <c r="G166" s="12"/>
      <c r="H166" s="12"/>
      <c r="I166" s="12"/>
      <c r="J166" s="75"/>
      <c r="K166" s="12"/>
      <c r="L166" s="12"/>
      <c r="M166" s="12"/>
      <c r="N166" s="12"/>
      <c r="Y166" s="76"/>
      <c r="Z166" s="76"/>
      <c r="AA166" s="93"/>
      <c r="AB166" s="93"/>
      <c r="AC166" s="93"/>
      <c r="AD166" s="93"/>
      <c r="AE166" s="93"/>
    </row>
    <row r="167" spans="2:31" x14ac:dyDescent="0.25">
      <c r="B167" s="12"/>
      <c r="C167" s="12"/>
      <c r="D167" s="12"/>
      <c r="E167" s="75"/>
      <c r="F167" s="12"/>
      <c r="G167" s="12"/>
      <c r="H167" s="12"/>
      <c r="I167" s="12"/>
      <c r="J167" s="75"/>
      <c r="K167" s="12"/>
      <c r="L167" s="12"/>
      <c r="M167" s="12"/>
      <c r="N167" s="12"/>
      <c r="Y167" s="76"/>
      <c r="Z167" s="76"/>
      <c r="AA167" s="93"/>
      <c r="AB167" s="93"/>
      <c r="AC167" s="93"/>
      <c r="AD167" s="93"/>
      <c r="AE167" s="93"/>
    </row>
    <row r="168" spans="2:31" x14ac:dyDescent="0.25">
      <c r="B168" s="12"/>
      <c r="C168" s="12"/>
      <c r="D168" s="12"/>
      <c r="E168" s="75"/>
      <c r="F168" s="12"/>
      <c r="G168" s="12"/>
      <c r="H168" s="12"/>
      <c r="I168" s="12"/>
      <c r="J168" s="75"/>
      <c r="K168" s="12"/>
      <c r="L168" s="12"/>
      <c r="M168" s="12"/>
      <c r="N168" s="12"/>
      <c r="Y168" s="76"/>
      <c r="Z168" s="76"/>
      <c r="AA168" s="93"/>
      <c r="AB168" s="93"/>
      <c r="AC168" s="93"/>
      <c r="AD168" s="93"/>
      <c r="AE168" s="93"/>
    </row>
    <row r="169" spans="2:31" x14ac:dyDescent="0.25">
      <c r="B169" s="12"/>
      <c r="C169" s="12"/>
      <c r="D169" s="12"/>
      <c r="E169" s="75"/>
      <c r="F169" s="12"/>
      <c r="G169" s="12"/>
      <c r="H169" s="12"/>
      <c r="I169" s="12"/>
      <c r="J169" s="75"/>
      <c r="K169" s="12"/>
      <c r="L169" s="12"/>
      <c r="M169" s="12"/>
      <c r="N169" s="12"/>
      <c r="Y169" s="76"/>
      <c r="Z169" s="76"/>
      <c r="AA169" s="93"/>
      <c r="AB169" s="93"/>
      <c r="AC169" s="93"/>
      <c r="AD169" s="93"/>
      <c r="AE169" s="93"/>
    </row>
    <row r="170" spans="2:31" x14ac:dyDescent="0.25">
      <c r="B170" s="12"/>
      <c r="C170" s="12"/>
      <c r="D170" s="12"/>
      <c r="E170" s="75"/>
      <c r="F170" s="12"/>
      <c r="G170" s="12"/>
      <c r="H170" s="12"/>
      <c r="I170" s="12"/>
      <c r="J170" s="75"/>
      <c r="K170" s="12"/>
      <c r="L170" s="12"/>
      <c r="M170" s="12"/>
      <c r="N170" s="12"/>
      <c r="Y170" s="76"/>
      <c r="Z170" s="76"/>
      <c r="AA170" s="93"/>
      <c r="AB170" s="93"/>
      <c r="AC170" s="93"/>
      <c r="AD170" s="93"/>
      <c r="AE170" s="93"/>
    </row>
    <row r="171" spans="2:31" x14ac:dyDescent="0.25">
      <c r="B171" s="12"/>
      <c r="C171" s="12"/>
      <c r="D171" s="12"/>
      <c r="E171" s="75"/>
      <c r="F171" s="12"/>
      <c r="G171" s="12"/>
      <c r="H171" s="12"/>
      <c r="I171" s="12"/>
      <c r="J171" s="75"/>
      <c r="K171" s="12"/>
      <c r="L171" s="12"/>
      <c r="M171" s="12"/>
      <c r="N171" s="12"/>
      <c r="Y171" s="76"/>
      <c r="Z171" s="76"/>
      <c r="AA171" s="93"/>
      <c r="AB171" s="93"/>
      <c r="AC171" s="93"/>
      <c r="AD171" s="93"/>
      <c r="AE171" s="93"/>
    </row>
    <row r="172" spans="2:31" x14ac:dyDescent="0.25">
      <c r="B172" s="12"/>
      <c r="C172" s="12"/>
      <c r="D172" s="12"/>
      <c r="E172" s="75"/>
      <c r="F172" s="12"/>
      <c r="G172" s="12"/>
      <c r="H172" s="12"/>
      <c r="I172" s="12"/>
      <c r="J172" s="75"/>
      <c r="K172" s="12"/>
      <c r="L172" s="12"/>
      <c r="M172" s="12"/>
      <c r="N172" s="12"/>
      <c r="Y172" s="76"/>
      <c r="Z172" s="76"/>
      <c r="AA172" s="93"/>
      <c r="AB172" s="93"/>
      <c r="AC172" s="93"/>
      <c r="AD172" s="93"/>
      <c r="AE172" s="93"/>
    </row>
    <row r="173" spans="2:31" x14ac:dyDescent="0.25">
      <c r="B173" s="12"/>
      <c r="C173" s="12"/>
      <c r="D173" s="12"/>
      <c r="E173" s="75"/>
      <c r="F173" s="12"/>
      <c r="G173" s="12"/>
      <c r="H173" s="12"/>
      <c r="I173" s="12"/>
      <c r="J173" s="75"/>
      <c r="K173" s="12"/>
      <c r="L173" s="12"/>
      <c r="M173" s="12"/>
      <c r="N173" s="12"/>
      <c r="Y173" s="76"/>
      <c r="Z173" s="76"/>
      <c r="AA173" s="93"/>
      <c r="AB173" s="93"/>
      <c r="AC173" s="93"/>
      <c r="AD173" s="93"/>
      <c r="AE173" s="93"/>
    </row>
    <row r="174" spans="2:31" x14ac:dyDescent="0.25">
      <c r="B174" s="12"/>
      <c r="C174" s="12"/>
      <c r="D174" s="12"/>
      <c r="E174" s="75"/>
      <c r="F174" s="12"/>
      <c r="G174" s="12"/>
      <c r="H174" s="12"/>
      <c r="I174" s="12"/>
      <c r="J174" s="75"/>
      <c r="K174" s="12"/>
      <c r="L174" s="12"/>
      <c r="M174" s="12"/>
      <c r="N174" s="12"/>
      <c r="Y174" s="76"/>
      <c r="Z174" s="76"/>
      <c r="AA174" s="93"/>
      <c r="AB174" s="93"/>
      <c r="AC174" s="93"/>
      <c r="AD174" s="93"/>
      <c r="AE174" s="93"/>
    </row>
    <row r="175" spans="2:31" x14ac:dyDescent="0.25">
      <c r="B175" s="12"/>
      <c r="C175" s="12"/>
      <c r="D175" s="12"/>
      <c r="E175" s="75"/>
      <c r="F175" s="12"/>
      <c r="G175" s="12"/>
      <c r="H175" s="12"/>
      <c r="I175" s="12"/>
      <c r="J175" s="75"/>
      <c r="K175" s="12"/>
      <c r="L175" s="12"/>
      <c r="M175" s="12"/>
      <c r="N175" s="12"/>
      <c r="Y175" s="76"/>
      <c r="Z175" s="76"/>
      <c r="AA175" s="93"/>
      <c r="AB175" s="93"/>
      <c r="AC175" s="93"/>
      <c r="AD175" s="93"/>
      <c r="AE175" s="93"/>
    </row>
    <row r="176" spans="2:31" x14ac:dyDescent="0.25">
      <c r="B176" s="12"/>
      <c r="C176" s="12"/>
      <c r="D176" s="12"/>
      <c r="E176" s="75"/>
      <c r="F176" s="12"/>
      <c r="G176" s="12"/>
      <c r="H176" s="12"/>
      <c r="I176" s="12"/>
      <c r="J176" s="75"/>
      <c r="K176" s="12"/>
      <c r="L176" s="12"/>
      <c r="M176" s="12"/>
      <c r="N176" s="12"/>
      <c r="Y176" s="76"/>
      <c r="Z176" s="76"/>
      <c r="AA176" s="93"/>
      <c r="AB176" s="93"/>
      <c r="AC176" s="93"/>
      <c r="AD176" s="93"/>
      <c r="AE176" s="93"/>
    </row>
    <row r="177" spans="2:31" x14ac:dyDescent="0.25">
      <c r="B177" s="12"/>
      <c r="C177" s="12"/>
      <c r="D177" s="12"/>
      <c r="E177" s="75"/>
      <c r="F177" s="12"/>
      <c r="G177" s="12"/>
      <c r="H177" s="12"/>
      <c r="I177" s="12"/>
      <c r="J177" s="75"/>
      <c r="K177" s="12"/>
      <c r="L177" s="12"/>
      <c r="M177" s="12"/>
      <c r="N177" s="12"/>
      <c r="Y177" s="76"/>
      <c r="Z177" s="76"/>
      <c r="AA177" s="93"/>
      <c r="AB177" s="93"/>
      <c r="AC177" s="93"/>
      <c r="AD177" s="93"/>
      <c r="AE177" s="93"/>
    </row>
    <row r="178" spans="2:31" x14ac:dyDescent="0.25">
      <c r="B178" s="12"/>
      <c r="C178" s="12"/>
      <c r="D178" s="12"/>
      <c r="E178" s="75"/>
      <c r="F178" s="12"/>
      <c r="G178" s="12"/>
      <c r="H178" s="12"/>
      <c r="I178" s="12"/>
      <c r="J178" s="75"/>
      <c r="K178" s="12"/>
      <c r="L178" s="12"/>
      <c r="M178" s="12"/>
      <c r="N178" s="12"/>
      <c r="Y178" s="76"/>
      <c r="Z178" s="76"/>
      <c r="AA178" s="93"/>
      <c r="AB178" s="93"/>
      <c r="AC178" s="93"/>
      <c r="AD178" s="93"/>
      <c r="AE178" s="93"/>
    </row>
    <row r="179" spans="2:31" x14ac:dyDescent="0.25">
      <c r="B179" s="12"/>
      <c r="C179" s="12"/>
      <c r="D179" s="12"/>
      <c r="E179" s="75"/>
      <c r="F179" s="12"/>
      <c r="G179" s="12"/>
      <c r="H179" s="12"/>
      <c r="I179" s="12"/>
      <c r="J179" s="75"/>
      <c r="K179" s="12"/>
      <c r="L179" s="12"/>
      <c r="M179" s="12"/>
      <c r="N179" s="12"/>
      <c r="Y179" s="76"/>
      <c r="Z179" s="76"/>
      <c r="AA179" s="93"/>
      <c r="AB179" s="93"/>
      <c r="AC179" s="93"/>
      <c r="AD179" s="93"/>
      <c r="AE179" s="93"/>
    </row>
    <row r="180" spans="2:31" x14ac:dyDescent="0.25">
      <c r="B180" s="12"/>
      <c r="C180" s="12"/>
      <c r="D180" s="12"/>
      <c r="E180" s="75"/>
      <c r="F180" s="12"/>
      <c r="G180" s="12"/>
      <c r="H180" s="12"/>
      <c r="I180" s="12"/>
      <c r="J180" s="75"/>
      <c r="K180" s="12"/>
      <c r="L180" s="12"/>
      <c r="M180" s="12"/>
      <c r="N180" s="12"/>
      <c r="Y180" s="76"/>
      <c r="Z180" s="76"/>
      <c r="AA180" s="93"/>
      <c r="AB180" s="93"/>
      <c r="AC180" s="93"/>
      <c r="AD180" s="93"/>
      <c r="AE180" s="93"/>
    </row>
    <row r="181" spans="2:31" x14ac:dyDescent="0.25">
      <c r="B181" s="12"/>
      <c r="C181" s="12"/>
      <c r="D181" s="12"/>
      <c r="E181" s="75"/>
      <c r="F181" s="12"/>
      <c r="G181" s="12"/>
      <c r="H181" s="12"/>
      <c r="I181" s="12"/>
      <c r="J181" s="75"/>
      <c r="K181" s="12"/>
      <c r="L181" s="12"/>
      <c r="M181" s="12"/>
      <c r="N181" s="12"/>
      <c r="Y181" s="76"/>
      <c r="Z181" s="76"/>
      <c r="AA181" s="93"/>
      <c r="AB181" s="93"/>
      <c r="AC181" s="93"/>
      <c r="AD181" s="93"/>
      <c r="AE181" s="93"/>
    </row>
    <row r="182" spans="2:31" x14ac:dyDescent="0.25">
      <c r="B182" s="12"/>
      <c r="C182" s="12"/>
      <c r="D182" s="12"/>
      <c r="E182" s="75"/>
      <c r="F182" s="12"/>
      <c r="G182" s="12"/>
      <c r="H182" s="12"/>
      <c r="I182" s="12"/>
      <c r="J182" s="75"/>
      <c r="K182" s="12"/>
      <c r="L182" s="12"/>
      <c r="M182" s="12"/>
      <c r="N182" s="12"/>
      <c r="Y182" s="76"/>
      <c r="Z182" s="76"/>
      <c r="AA182" s="93"/>
      <c r="AB182" s="93"/>
      <c r="AC182" s="93"/>
      <c r="AD182" s="93"/>
      <c r="AE182" s="93"/>
    </row>
    <row r="183" spans="2:31" x14ac:dyDescent="0.25">
      <c r="B183" s="12"/>
      <c r="C183" s="12"/>
      <c r="D183" s="12"/>
      <c r="E183" s="75"/>
      <c r="F183" s="12"/>
      <c r="G183" s="12"/>
      <c r="H183" s="12"/>
      <c r="I183" s="12"/>
      <c r="J183" s="75"/>
      <c r="K183" s="12"/>
      <c r="L183" s="12"/>
      <c r="M183" s="12"/>
      <c r="N183" s="12"/>
      <c r="Y183" s="76"/>
      <c r="Z183" s="76"/>
      <c r="AA183" s="93"/>
      <c r="AB183" s="93"/>
      <c r="AC183" s="93"/>
      <c r="AD183" s="93"/>
      <c r="AE183" s="93"/>
    </row>
    <row r="184" spans="2:31" x14ac:dyDescent="0.25">
      <c r="B184" s="12"/>
      <c r="C184" s="12"/>
      <c r="D184" s="12"/>
      <c r="E184" s="75"/>
      <c r="F184" s="12"/>
      <c r="G184" s="12"/>
      <c r="H184" s="12"/>
      <c r="I184" s="12"/>
      <c r="J184" s="75"/>
      <c r="K184" s="12"/>
      <c r="L184" s="12"/>
      <c r="M184" s="12"/>
      <c r="N184" s="12"/>
      <c r="Y184" s="76"/>
      <c r="Z184" s="76"/>
      <c r="AA184" s="93"/>
      <c r="AB184" s="93"/>
      <c r="AC184" s="93"/>
      <c r="AD184" s="93"/>
      <c r="AE184" s="93"/>
    </row>
    <row r="185" spans="2:31" x14ac:dyDescent="0.25">
      <c r="B185" s="12"/>
      <c r="C185" s="12"/>
      <c r="D185" s="12"/>
      <c r="E185" s="75"/>
      <c r="F185" s="12"/>
      <c r="G185" s="12"/>
      <c r="H185" s="12"/>
      <c r="I185" s="12"/>
      <c r="J185" s="75"/>
      <c r="K185" s="12"/>
      <c r="L185" s="12"/>
      <c r="M185" s="12"/>
      <c r="N185" s="12"/>
      <c r="Y185" s="76"/>
      <c r="Z185" s="76"/>
      <c r="AA185" s="93"/>
      <c r="AB185" s="93"/>
      <c r="AC185" s="93"/>
      <c r="AD185" s="93"/>
      <c r="AE185" s="93"/>
    </row>
    <row r="186" spans="2:31" x14ac:dyDescent="0.25">
      <c r="B186" s="12"/>
      <c r="C186" s="12"/>
      <c r="D186" s="12"/>
      <c r="E186" s="75"/>
      <c r="F186" s="12"/>
      <c r="G186" s="12"/>
      <c r="H186" s="12"/>
      <c r="I186" s="12"/>
      <c r="J186" s="75"/>
      <c r="K186" s="12"/>
      <c r="L186" s="12"/>
      <c r="M186" s="12"/>
      <c r="N186" s="12"/>
      <c r="Y186" s="76"/>
      <c r="Z186" s="76"/>
      <c r="AA186" s="93"/>
      <c r="AB186" s="93"/>
      <c r="AC186" s="93"/>
      <c r="AD186" s="93"/>
      <c r="AE186" s="93"/>
    </row>
    <row r="187" spans="2:31" x14ac:dyDescent="0.25">
      <c r="B187" s="12"/>
      <c r="C187" s="12"/>
      <c r="D187" s="12"/>
      <c r="E187" s="75"/>
      <c r="F187" s="12"/>
      <c r="G187" s="12"/>
      <c r="H187" s="12"/>
      <c r="I187" s="12"/>
      <c r="J187" s="75"/>
      <c r="K187" s="12"/>
      <c r="L187" s="12"/>
      <c r="M187" s="12"/>
      <c r="N187" s="12"/>
      <c r="Y187" s="76"/>
      <c r="Z187" s="76"/>
      <c r="AA187" s="93"/>
      <c r="AB187" s="93"/>
      <c r="AC187" s="93"/>
      <c r="AD187" s="93"/>
      <c r="AE187" s="93"/>
    </row>
    <row r="188" spans="2:31" x14ac:dyDescent="0.25">
      <c r="B188" s="12"/>
      <c r="C188" s="12"/>
      <c r="D188" s="12"/>
      <c r="E188" s="75"/>
      <c r="F188" s="12"/>
      <c r="G188" s="12"/>
      <c r="H188" s="12"/>
      <c r="I188" s="12"/>
      <c r="J188" s="75"/>
      <c r="K188" s="12"/>
      <c r="L188" s="12"/>
      <c r="M188" s="12"/>
      <c r="N188" s="12"/>
      <c r="Y188" s="76"/>
      <c r="Z188" s="76"/>
      <c r="AA188" s="93"/>
      <c r="AB188" s="93"/>
      <c r="AC188" s="93"/>
      <c r="AD188" s="93"/>
      <c r="AE188" s="93"/>
    </row>
    <row r="189" spans="2:31" x14ac:dyDescent="0.25">
      <c r="B189" s="12"/>
      <c r="C189" s="12"/>
      <c r="D189" s="12"/>
      <c r="E189" s="75"/>
      <c r="F189" s="12"/>
      <c r="G189" s="12"/>
      <c r="H189" s="12"/>
      <c r="I189" s="12"/>
      <c r="J189" s="75"/>
      <c r="K189" s="12"/>
      <c r="L189" s="12"/>
      <c r="M189" s="12"/>
      <c r="N189" s="12"/>
      <c r="Y189" s="76"/>
      <c r="Z189" s="76"/>
      <c r="AA189" s="93"/>
      <c r="AB189" s="93"/>
      <c r="AC189" s="93"/>
      <c r="AD189" s="93"/>
      <c r="AE189" s="93"/>
    </row>
    <row r="190" spans="2:31" x14ac:dyDescent="0.25">
      <c r="B190" s="12"/>
      <c r="C190" s="12"/>
      <c r="D190" s="12"/>
      <c r="E190" s="75"/>
      <c r="F190" s="12"/>
      <c r="G190" s="12"/>
      <c r="H190" s="12"/>
      <c r="I190" s="12"/>
      <c r="J190" s="75"/>
      <c r="K190" s="12"/>
      <c r="L190" s="12"/>
      <c r="M190" s="12"/>
      <c r="N190" s="12"/>
      <c r="Y190" s="76"/>
      <c r="Z190" s="76"/>
      <c r="AA190" s="93"/>
      <c r="AB190" s="93"/>
      <c r="AC190" s="93"/>
      <c r="AD190" s="93"/>
      <c r="AE190" s="93"/>
    </row>
    <row r="191" spans="2:31" x14ac:dyDescent="0.25">
      <c r="B191" s="12"/>
      <c r="C191" s="12"/>
      <c r="D191" s="12"/>
      <c r="E191" s="75"/>
      <c r="F191" s="12"/>
      <c r="G191" s="12"/>
      <c r="H191" s="12"/>
      <c r="I191" s="12"/>
      <c r="J191" s="75"/>
      <c r="K191" s="12"/>
      <c r="L191" s="12"/>
      <c r="M191" s="12"/>
      <c r="N191" s="12"/>
      <c r="Y191" s="76"/>
      <c r="Z191" s="76"/>
      <c r="AA191" s="93"/>
      <c r="AB191" s="93"/>
      <c r="AC191" s="93"/>
      <c r="AD191" s="93"/>
      <c r="AE191" s="93"/>
    </row>
    <row r="192" spans="2:31" x14ac:dyDescent="0.25">
      <c r="B192" s="12"/>
      <c r="C192" s="12"/>
      <c r="D192" s="12"/>
      <c r="E192" s="75"/>
      <c r="F192" s="12"/>
      <c r="G192" s="12"/>
      <c r="H192" s="12"/>
      <c r="I192" s="12"/>
      <c r="J192" s="75"/>
      <c r="K192" s="12"/>
      <c r="L192" s="12"/>
      <c r="M192" s="12"/>
      <c r="N192" s="12"/>
      <c r="Y192" s="76"/>
      <c r="Z192" s="76"/>
      <c r="AA192" s="93"/>
      <c r="AB192" s="93"/>
      <c r="AC192" s="93"/>
      <c r="AD192" s="93"/>
      <c r="AE192" s="93"/>
    </row>
    <row r="193" spans="2:31" x14ac:dyDescent="0.25">
      <c r="B193" s="12"/>
      <c r="C193" s="12"/>
      <c r="D193" s="12"/>
      <c r="E193" s="75"/>
      <c r="F193" s="12"/>
      <c r="G193" s="12"/>
      <c r="H193" s="12"/>
      <c r="I193" s="12"/>
      <c r="J193" s="75"/>
      <c r="K193" s="12"/>
      <c r="L193" s="12"/>
      <c r="M193" s="12"/>
      <c r="N193" s="12"/>
      <c r="Y193" s="76"/>
      <c r="Z193" s="76"/>
      <c r="AA193" s="93"/>
      <c r="AB193" s="93"/>
      <c r="AC193" s="93"/>
      <c r="AD193" s="93"/>
      <c r="AE193" s="93"/>
    </row>
    <row r="194" spans="2:31" x14ac:dyDescent="0.25">
      <c r="B194" s="12"/>
      <c r="C194" s="12"/>
      <c r="D194" s="12"/>
      <c r="E194" s="75"/>
      <c r="F194" s="12"/>
      <c r="G194" s="12"/>
      <c r="H194" s="12"/>
      <c r="I194" s="12"/>
      <c r="J194" s="75"/>
      <c r="K194" s="12"/>
      <c r="L194" s="12"/>
      <c r="M194" s="12"/>
      <c r="N194" s="12"/>
      <c r="Y194" s="76"/>
      <c r="Z194" s="76"/>
      <c r="AA194" s="93"/>
      <c r="AB194" s="93"/>
      <c r="AC194" s="93"/>
      <c r="AD194" s="93"/>
      <c r="AE194" s="93"/>
    </row>
    <row r="195" spans="2:31" x14ac:dyDescent="0.25">
      <c r="B195" s="12"/>
      <c r="C195" s="12"/>
      <c r="D195" s="12"/>
      <c r="E195" s="75"/>
      <c r="F195" s="12"/>
      <c r="G195" s="12"/>
      <c r="H195" s="12"/>
      <c r="I195" s="12"/>
      <c r="J195" s="75"/>
      <c r="K195" s="12"/>
      <c r="L195" s="12"/>
      <c r="M195" s="12"/>
      <c r="N195" s="12"/>
      <c r="Y195" s="76"/>
      <c r="Z195" s="76"/>
      <c r="AA195" s="93"/>
      <c r="AB195" s="93"/>
      <c r="AC195" s="93"/>
      <c r="AD195" s="93"/>
      <c r="AE195" s="93"/>
    </row>
    <row r="196" spans="2:31" x14ac:dyDescent="0.25">
      <c r="B196" s="12"/>
      <c r="C196" s="12"/>
      <c r="D196" s="12"/>
      <c r="E196" s="75"/>
      <c r="F196" s="12"/>
      <c r="G196" s="12"/>
      <c r="H196" s="12"/>
      <c r="I196" s="12"/>
      <c r="J196" s="75"/>
      <c r="K196" s="12"/>
      <c r="L196" s="12"/>
      <c r="M196" s="12"/>
      <c r="N196" s="12"/>
      <c r="Y196" s="76"/>
      <c r="Z196" s="76"/>
      <c r="AA196" s="93"/>
      <c r="AB196" s="93"/>
      <c r="AC196" s="93"/>
      <c r="AD196" s="93"/>
      <c r="AE196" s="93"/>
    </row>
    <row r="197" spans="2:31" x14ac:dyDescent="0.25">
      <c r="B197" s="12"/>
      <c r="C197" s="12"/>
      <c r="D197" s="12"/>
      <c r="E197" s="75"/>
      <c r="F197" s="12"/>
      <c r="G197" s="12"/>
      <c r="H197" s="12"/>
      <c r="I197" s="12"/>
      <c r="J197" s="75"/>
      <c r="K197" s="12"/>
      <c r="L197" s="12"/>
      <c r="M197" s="12"/>
      <c r="N197" s="12"/>
      <c r="Y197" s="76"/>
      <c r="Z197" s="76"/>
      <c r="AA197" s="93"/>
      <c r="AB197" s="93"/>
      <c r="AC197" s="93"/>
      <c r="AD197" s="93"/>
      <c r="AE197" s="93"/>
    </row>
    <row r="198" spans="2:31" x14ac:dyDescent="0.25">
      <c r="B198" s="12"/>
      <c r="C198" s="12"/>
      <c r="D198" s="12"/>
      <c r="E198" s="75"/>
      <c r="F198" s="12"/>
      <c r="G198" s="12"/>
      <c r="H198" s="12"/>
      <c r="I198" s="12"/>
      <c r="J198" s="75"/>
      <c r="K198" s="12"/>
      <c r="L198" s="12"/>
      <c r="M198" s="12"/>
      <c r="N198" s="12"/>
      <c r="Y198" s="76"/>
      <c r="Z198" s="76"/>
      <c r="AA198" s="93"/>
      <c r="AB198" s="93"/>
      <c r="AC198" s="93"/>
      <c r="AD198" s="93"/>
      <c r="AE198" s="93"/>
    </row>
    <row r="199" spans="2:31" x14ac:dyDescent="0.25">
      <c r="B199" s="12"/>
      <c r="C199" s="12"/>
      <c r="D199" s="12"/>
      <c r="E199" s="75"/>
      <c r="F199" s="12"/>
      <c r="G199" s="12"/>
      <c r="H199" s="12"/>
      <c r="I199" s="12"/>
      <c r="J199" s="75"/>
      <c r="K199" s="12"/>
      <c r="L199" s="12"/>
      <c r="M199" s="12"/>
      <c r="N199" s="12"/>
      <c r="Y199" s="76"/>
      <c r="Z199" s="76"/>
      <c r="AA199" s="93"/>
      <c r="AB199" s="93"/>
      <c r="AC199" s="93"/>
      <c r="AD199" s="93"/>
      <c r="AE199" s="93"/>
    </row>
    <row r="200" spans="2:31" x14ac:dyDescent="0.25">
      <c r="B200" s="12"/>
      <c r="C200" s="12"/>
      <c r="D200" s="12"/>
      <c r="E200" s="75"/>
      <c r="F200" s="12"/>
      <c r="G200" s="12"/>
      <c r="H200" s="12"/>
      <c r="I200" s="12"/>
      <c r="J200" s="75"/>
      <c r="K200" s="12"/>
      <c r="L200" s="12"/>
      <c r="M200" s="12"/>
      <c r="N200" s="12"/>
      <c r="Y200" s="76"/>
      <c r="Z200" s="76"/>
      <c r="AA200" s="93"/>
      <c r="AB200" s="93"/>
      <c r="AC200" s="93"/>
      <c r="AD200" s="93"/>
      <c r="AE200" s="93"/>
    </row>
    <row r="201" spans="2:31" x14ac:dyDescent="0.25">
      <c r="B201" s="12"/>
      <c r="C201" s="12"/>
      <c r="D201" s="12"/>
      <c r="E201" s="75"/>
      <c r="F201" s="12"/>
      <c r="G201" s="12"/>
      <c r="H201" s="12"/>
      <c r="I201" s="12"/>
      <c r="J201" s="75"/>
      <c r="K201" s="12"/>
      <c r="L201" s="12"/>
      <c r="M201" s="12"/>
      <c r="N201" s="12"/>
      <c r="Y201" s="76"/>
      <c r="Z201" s="76"/>
      <c r="AA201" s="93"/>
      <c r="AB201" s="93"/>
      <c r="AC201" s="93"/>
      <c r="AD201" s="93"/>
      <c r="AE201" s="93"/>
    </row>
    <row r="202" spans="2:31" x14ac:dyDescent="0.25">
      <c r="B202" s="12"/>
      <c r="C202" s="12"/>
      <c r="D202" s="12"/>
      <c r="E202" s="75"/>
      <c r="F202" s="12"/>
      <c r="G202" s="12"/>
      <c r="H202" s="12"/>
      <c r="I202" s="12"/>
      <c r="J202" s="75"/>
      <c r="K202" s="12"/>
      <c r="L202" s="12"/>
      <c r="M202" s="12"/>
      <c r="N202" s="12"/>
      <c r="Y202" s="76"/>
      <c r="Z202" s="76"/>
      <c r="AA202" s="93"/>
      <c r="AB202" s="93"/>
      <c r="AC202" s="93"/>
      <c r="AD202" s="93"/>
      <c r="AE202" s="93"/>
    </row>
    <row r="203" spans="2:31" x14ac:dyDescent="0.25">
      <c r="B203" s="12"/>
      <c r="C203" s="12"/>
      <c r="D203" s="12"/>
      <c r="E203" s="75"/>
      <c r="F203" s="12"/>
      <c r="G203" s="12"/>
      <c r="H203" s="12"/>
      <c r="I203" s="12"/>
      <c r="J203" s="75"/>
      <c r="K203" s="12"/>
      <c r="L203" s="12"/>
      <c r="M203" s="12"/>
      <c r="N203" s="12"/>
      <c r="Y203" s="76"/>
      <c r="Z203" s="76"/>
      <c r="AA203" s="93"/>
      <c r="AB203" s="93"/>
      <c r="AC203" s="93"/>
      <c r="AD203" s="93"/>
      <c r="AE203" s="93"/>
    </row>
    <row r="204" spans="2:31" x14ac:dyDescent="0.25">
      <c r="B204" s="12"/>
      <c r="C204" s="12"/>
      <c r="D204" s="12"/>
      <c r="E204" s="75"/>
      <c r="F204" s="12"/>
      <c r="G204" s="12"/>
      <c r="H204" s="12"/>
      <c r="I204" s="12"/>
      <c r="J204" s="75"/>
      <c r="K204" s="12"/>
      <c r="L204" s="12"/>
      <c r="M204" s="12"/>
      <c r="N204" s="12"/>
      <c r="Y204" s="76"/>
      <c r="Z204" s="76"/>
      <c r="AA204" s="93"/>
      <c r="AB204" s="93"/>
      <c r="AC204" s="93"/>
      <c r="AD204" s="93"/>
      <c r="AE204" s="93"/>
    </row>
    <row r="205" spans="2:31" x14ac:dyDescent="0.25">
      <c r="B205" s="12"/>
      <c r="C205" s="12"/>
      <c r="D205" s="12"/>
      <c r="E205" s="75"/>
      <c r="F205" s="12"/>
      <c r="G205" s="12"/>
      <c r="H205" s="12"/>
      <c r="I205" s="12"/>
      <c r="J205" s="75"/>
      <c r="K205" s="12"/>
      <c r="L205" s="12"/>
      <c r="M205" s="12"/>
      <c r="N205" s="12"/>
      <c r="Y205" s="76"/>
      <c r="Z205" s="76"/>
      <c r="AA205" s="93"/>
      <c r="AB205" s="93"/>
      <c r="AC205" s="93"/>
      <c r="AD205" s="93"/>
      <c r="AE205" s="93"/>
    </row>
    <row r="206" spans="2:31" x14ac:dyDescent="0.25">
      <c r="B206" s="12"/>
      <c r="C206" s="12"/>
      <c r="D206" s="12"/>
      <c r="E206" s="75"/>
      <c r="F206" s="12"/>
      <c r="G206" s="12"/>
      <c r="H206" s="12"/>
      <c r="I206" s="12"/>
      <c r="J206" s="75"/>
      <c r="K206" s="12"/>
      <c r="L206" s="12"/>
      <c r="M206" s="12"/>
      <c r="N206" s="12"/>
      <c r="Y206" s="76"/>
      <c r="Z206" s="76"/>
      <c r="AA206" s="93"/>
      <c r="AB206" s="93"/>
      <c r="AC206" s="93"/>
      <c r="AD206" s="93"/>
      <c r="AE206" s="93"/>
    </row>
    <row r="207" spans="2:31" x14ac:dyDescent="0.25">
      <c r="B207" s="12"/>
      <c r="C207" s="12"/>
      <c r="D207" s="12"/>
      <c r="E207" s="75"/>
      <c r="F207" s="12"/>
      <c r="G207" s="12"/>
      <c r="H207" s="12"/>
      <c r="I207" s="12"/>
      <c r="J207" s="75"/>
      <c r="K207" s="12"/>
      <c r="L207" s="12"/>
      <c r="M207" s="12"/>
      <c r="N207" s="12"/>
      <c r="Y207" s="76"/>
      <c r="Z207" s="76"/>
      <c r="AA207" s="93"/>
      <c r="AB207" s="93"/>
      <c r="AC207" s="93"/>
      <c r="AD207" s="93"/>
      <c r="AE207" s="93"/>
    </row>
    <row r="208" spans="2:31" x14ac:dyDescent="0.25">
      <c r="B208" s="12"/>
      <c r="C208" s="12"/>
      <c r="D208" s="12"/>
      <c r="E208" s="75"/>
      <c r="F208" s="12"/>
      <c r="G208" s="12"/>
      <c r="H208" s="12"/>
      <c r="I208" s="12"/>
      <c r="J208" s="75"/>
      <c r="K208" s="12"/>
      <c r="L208" s="12"/>
      <c r="M208" s="12"/>
      <c r="N208" s="12"/>
      <c r="Y208" s="76"/>
      <c r="Z208" s="76"/>
      <c r="AA208" s="93"/>
      <c r="AB208" s="93"/>
      <c r="AC208" s="93"/>
      <c r="AD208" s="93"/>
      <c r="AE208" s="93"/>
    </row>
    <row r="209" spans="2:31" x14ac:dyDescent="0.25">
      <c r="B209" s="12"/>
      <c r="C209" s="12"/>
      <c r="D209" s="12"/>
      <c r="E209" s="75"/>
      <c r="F209" s="12"/>
      <c r="G209" s="12"/>
      <c r="H209" s="12"/>
      <c r="I209" s="12"/>
      <c r="J209" s="75"/>
      <c r="K209" s="12"/>
      <c r="L209" s="12"/>
      <c r="M209" s="12"/>
      <c r="N209" s="12"/>
      <c r="Y209" s="76"/>
      <c r="Z209" s="76"/>
      <c r="AA209" s="93"/>
      <c r="AB209" s="93"/>
      <c r="AC209" s="93"/>
      <c r="AD209" s="93"/>
      <c r="AE209" s="93"/>
    </row>
    <row r="210" spans="2:31" x14ac:dyDescent="0.25">
      <c r="B210" s="12"/>
      <c r="C210" s="12"/>
      <c r="D210" s="12"/>
      <c r="E210" s="75"/>
      <c r="F210" s="12"/>
      <c r="G210" s="12"/>
      <c r="H210" s="12"/>
      <c r="I210" s="12"/>
      <c r="J210" s="75"/>
      <c r="K210" s="12"/>
      <c r="L210" s="12"/>
      <c r="M210" s="12"/>
      <c r="N210" s="12"/>
      <c r="Y210" s="76"/>
      <c r="Z210" s="76"/>
      <c r="AA210" s="93"/>
      <c r="AB210" s="93"/>
      <c r="AC210" s="93"/>
      <c r="AD210" s="93"/>
      <c r="AE210" s="93"/>
    </row>
    <row r="211" spans="2:31" x14ac:dyDescent="0.25">
      <c r="B211" s="12"/>
      <c r="C211" s="12"/>
      <c r="D211" s="12"/>
      <c r="E211" s="75"/>
      <c r="F211" s="12"/>
      <c r="G211" s="12"/>
      <c r="H211" s="12"/>
      <c r="I211" s="12"/>
      <c r="J211" s="75"/>
      <c r="K211" s="12"/>
      <c r="L211" s="12"/>
      <c r="M211" s="12"/>
      <c r="N211" s="12"/>
      <c r="Y211" s="76"/>
      <c r="Z211" s="76"/>
      <c r="AA211" s="93"/>
      <c r="AB211" s="93"/>
      <c r="AC211" s="93"/>
      <c r="AD211" s="93"/>
      <c r="AE211" s="93"/>
    </row>
    <row r="212" spans="2:31" x14ac:dyDescent="0.25">
      <c r="B212" s="12"/>
      <c r="C212" s="12"/>
      <c r="D212" s="12"/>
      <c r="E212" s="75"/>
      <c r="F212" s="12"/>
      <c r="G212" s="12"/>
      <c r="H212" s="12"/>
      <c r="I212" s="12"/>
      <c r="J212" s="75"/>
      <c r="K212" s="12"/>
      <c r="L212" s="12"/>
      <c r="M212" s="12"/>
      <c r="N212" s="12"/>
      <c r="Y212" s="76"/>
      <c r="Z212" s="76"/>
      <c r="AA212" s="93"/>
      <c r="AB212" s="93"/>
      <c r="AC212" s="93"/>
      <c r="AD212" s="93"/>
      <c r="AE212" s="93"/>
    </row>
    <row r="213" spans="2:31" x14ac:dyDescent="0.25">
      <c r="B213" s="12"/>
      <c r="C213" s="12"/>
      <c r="D213" s="12"/>
      <c r="E213" s="75"/>
      <c r="F213" s="12"/>
      <c r="G213" s="12"/>
      <c r="H213" s="12"/>
      <c r="I213" s="12"/>
      <c r="J213" s="75"/>
      <c r="K213" s="12"/>
      <c r="L213" s="12"/>
      <c r="M213" s="12"/>
      <c r="N213" s="12"/>
      <c r="Y213" s="76"/>
      <c r="Z213" s="76"/>
      <c r="AA213" s="93"/>
      <c r="AB213" s="93"/>
      <c r="AC213" s="93"/>
      <c r="AD213" s="93"/>
      <c r="AE213" s="93"/>
    </row>
    <row r="214" spans="2:31" x14ac:dyDescent="0.25">
      <c r="B214" s="12"/>
      <c r="C214" s="12"/>
      <c r="D214" s="12"/>
      <c r="E214" s="75"/>
      <c r="F214" s="12"/>
      <c r="G214" s="12"/>
      <c r="H214" s="12"/>
      <c r="I214" s="12"/>
      <c r="J214" s="75"/>
      <c r="K214" s="12"/>
      <c r="L214" s="12"/>
      <c r="M214" s="12"/>
      <c r="N214" s="12"/>
      <c r="Y214" s="76"/>
      <c r="Z214" s="76"/>
      <c r="AA214" s="93"/>
      <c r="AB214" s="93"/>
      <c r="AC214" s="93"/>
      <c r="AD214" s="93"/>
      <c r="AE214" s="93"/>
    </row>
    <row r="215" spans="2:31" x14ac:dyDescent="0.25">
      <c r="B215" s="12"/>
      <c r="C215" s="12"/>
      <c r="D215" s="12"/>
      <c r="E215" s="75"/>
      <c r="F215" s="12"/>
      <c r="G215" s="12"/>
      <c r="H215" s="12"/>
      <c r="I215" s="12"/>
      <c r="J215" s="75"/>
      <c r="K215" s="12"/>
      <c r="L215" s="12"/>
      <c r="M215" s="12"/>
      <c r="N215" s="12"/>
      <c r="Y215" s="76"/>
      <c r="Z215" s="76"/>
      <c r="AA215" s="93"/>
      <c r="AB215" s="93"/>
      <c r="AC215" s="93"/>
      <c r="AD215" s="93"/>
      <c r="AE215" s="93"/>
    </row>
    <row r="216" spans="2:31" x14ac:dyDescent="0.25">
      <c r="B216" s="12"/>
      <c r="C216" s="12"/>
      <c r="D216" s="12"/>
      <c r="E216" s="75"/>
      <c r="F216" s="12"/>
      <c r="G216" s="12"/>
      <c r="H216" s="12"/>
      <c r="I216" s="12"/>
      <c r="J216" s="75"/>
      <c r="K216" s="12"/>
      <c r="L216" s="12"/>
      <c r="M216" s="12"/>
      <c r="N216" s="12"/>
      <c r="Y216" s="76"/>
      <c r="Z216" s="76"/>
      <c r="AA216" s="93"/>
      <c r="AB216" s="93"/>
      <c r="AC216" s="93"/>
      <c r="AD216" s="93"/>
      <c r="AE216" s="93"/>
    </row>
    <row r="217" spans="2:31" x14ac:dyDescent="0.25">
      <c r="B217" s="12"/>
      <c r="C217" s="12"/>
      <c r="D217" s="12"/>
      <c r="E217" s="75"/>
      <c r="F217" s="12"/>
      <c r="G217" s="12"/>
      <c r="H217" s="12"/>
      <c r="I217" s="12"/>
      <c r="J217" s="75"/>
      <c r="K217" s="12"/>
      <c r="L217" s="12"/>
      <c r="M217" s="12"/>
      <c r="N217" s="12"/>
      <c r="Y217" s="76"/>
      <c r="Z217" s="76"/>
      <c r="AA217" s="93"/>
      <c r="AB217" s="93"/>
      <c r="AC217" s="93"/>
      <c r="AD217" s="93"/>
      <c r="AE217" s="93"/>
    </row>
    <row r="218" spans="2:31" x14ac:dyDescent="0.25">
      <c r="B218" s="12"/>
      <c r="C218" s="12"/>
      <c r="D218" s="12"/>
      <c r="E218" s="75"/>
      <c r="F218" s="12"/>
      <c r="G218" s="12"/>
      <c r="H218" s="12"/>
      <c r="I218" s="12"/>
      <c r="J218" s="75"/>
      <c r="K218" s="12"/>
      <c r="L218" s="12"/>
      <c r="M218" s="12"/>
      <c r="N218" s="12"/>
      <c r="Y218" s="76"/>
      <c r="Z218" s="76"/>
      <c r="AA218" s="93"/>
      <c r="AB218" s="93"/>
      <c r="AC218" s="93"/>
      <c r="AD218" s="93"/>
      <c r="AE218" s="93"/>
    </row>
    <row r="219" spans="2:31" x14ac:dyDescent="0.25">
      <c r="B219" s="12"/>
      <c r="C219" s="12"/>
      <c r="D219" s="12"/>
      <c r="E219" s="75"/>
      <c r="F219" s="12"/>
      <c r="G219" s="12"/>
      <c r="H219" s="12"/>
      <c r="I219" s="12"/>
      <c r="J219" s="75"/>
      <c r="K219" s="12"/>
      <c r="L219" s="12"/>
      <c r="M219" s="12"/>
      <c r="N219" s="12"/>
      <c r="Y219" s="76"/>
      <c r="Z219" s="76"/>
      <c r="AA219" s="93"/>
      <c r="AB219" s="93"/>
      <c r="AC219" s="93"/>
      <c r="AD219" s="93"/>
      <c r="AE219" s="93"/>
    </row>
    <row r="220" spans="2:31" x14ac:dyDescent="0.25">
      <c r="B220" s="12"/>
      <c r="C220" s="12"/>
      <c r="D220" s="12"/>
      <c r="E220" s="75"/>
      <c r="F220" s="12"/>
      <c r="G220" s="12"/>
      <c r="H220" s="12"/>
      <c r="I220" s="12"/>
      <c r="J220" s="75"/>
      <c r="K220" s="12"/>
      <c r="L220" s="12"/>
      <c r="M220" s="12"/>
      <c r="N220" s="12"/>
      <c r="Y220" s="76"/>
      <c r="Z220" s="76"/>
      <c r="AA220" s="93"/>
      <c r="AB220" s="93"/>
      <c r="AC220" s="93"/>
      <c r="AD220" s="93"/>
      <c r="AE220" s="93"/>
    </row>
    <row r="221" spans="2:31" x14ac:dyDescent="0.25">
      <c r="B221" s="12"/>
      <c r="C221" s="12"/>
      <c r="D221" s="12"/>
      <c r="E221" s="75"/>
      <c r="F221" s="12"/>
      <c r="G221" s="12"/>
      <c r="H221" s="12"/>
      <c r="I221" s="12"/>
      <c r="J221" s="75"/>
      <c r="K221" s="12"/>
      <c r="L221" s="12"/>
      <c r="M221" s="12"/>
      <c r="N221" s="12"/>
      <c r="Y221" s="76"/>
      <c r="Z221" s="76"/>
      <c r="AA221" s="93"/>
      <c r="AB221" s="93"/>
      <c r="AC221" s="93"/>
      <c r="AD221" s="93"/>
      <c r="AE221" s="93"/>
    </row>
    <row r="222" spans="2:31" x14ac:dyDescent="0.25">
      <c r="B222" s="12"/>
      <c r="C222" s="12"/>
      <c r="D222" s="12"/>
      <c r="E222" s="75"/>
      <c r="F222" s="12"/>
      <c r="G222" s="12"/>
      <c r="H222" s="12"/>
      <c r="I222" s="12"/>
      <c r="J222" s="75"/>
      <c r="K222" s="12"/>
      <c r="L222" s="12"/>
      <c r="M222" s="12"/>
      <c r="N222" s="12"/>
      <c r="Y222" s="76"/>
      <c r="Z222" s="76"/>
      <c r="AA222" s="93"/>
      <c r="AB222" s="93"/>
      <c r="AC222" s="93"/>
      <c r="AD222" s="93"/>
      <c r="AE222" s="93"/>
    </row>
    <row r="223" spans="2:31" x14ac:dyDescent="0.25">
      <c r="B223" s="12"/>
      <c r="C223" s="12"/>
      <c r="D223" s="12"/>
      <c r="E223" s="75"/>
      <c r="F223" s="12"/>
      <c r="G223" s="12"/>
      <c r="H223" s="12"/>
      <c r="I223" s="12"/>
      <c r="J223" s="75"/>
      <c r="K223" s="12"/>
      <c r="L223" s="12"/>
      <c r="M223" s="12"/>
      <c r="N223" s="12"/>
      <c r="Y223" s="76"/>
      <c r="Z223" s="76"/>
      <c r="AA223" s="93"/>
      <c r="AB223" s="93"/>
      <c r="AC223" s="93"/>
      <c r="AD223" s="93"/>
      <c r="AE223" s="93"/>
    </row>
    <row r="224" spans="2:31" x14ac:dyDescent="0.25">
      <c r="B224" s="12"/>
      <c r="C224" s="12"/>
      <c r="D224" s="12"/>
      <c r="E224" s="75"/>
      <c r="F224" s="12"/>
      <c r="G224" s="12"/>
      <c r="H224" s="12"/>
      <c r="I224" s="12"/>
      <c r="J224" s="75"/>
      <c r="K224" s="12"/>
      <c r="L224" s="12"/>
      <c r="M224" s="12"/>
      <c r="N224" s="12"/>
      <c r="Y224" s="76"/>
      <c r="Z224" s="76"/>
      <c r="AA224" s="93"/>
      <c r="AB224" s="93"/>
      <c r="AC224" s="93"/>
      <c r="AD224" s="93"/>
      <c r="AE224" s="93"/>
    </row>
    <row r="225" spans="2:31" x14ac:dyDescent="0.25">
      <c r="B225" s="12"/>
      <c r="C225" s="12"/>
      <c r="D225" s="12"/>
      <c r="E225" s="75"/>
      <c r="F225" s="12"/>
      <c r="G225" s="12"/>
      <c r="H225" s="12"/>
      <c r="I225" s="12"/>
      <c r="J225" s="75"/>
      <c r="K225" s="12"/>
      <c r="L225" s="12"/>
      <c r="M225" s="12"/>
      <c r="N225" s="12"/>
      <c r="Y225" s="76"/>
      <c r="Z225" s="76"/>
      <c r="AA225" s="93"/>
      <c r="AB225" s="93"/>
      <c r="AC225" s="93"/>
      <c r="AD225" s="93"/>
      <c r="AE225" s="93"/>
    </row>
    <row r="226" spans="2:31" x14ac:dyDescent="0.25">
      <c r="B226" s="12"/>
      <c r="C226" s="12"/>
      <c r="D226" s="12"/>
      <c r="E226" s="75"/>
      <c r="F226" s="12"/>
      <c r="G226" s="12"/>
      <c r="H226" s="12"/>
      <c r="I226" s="12"/>
      <c r="J226" s="75"/>
      <c r="K226" s="12"/>
      <c r="L226" s="12"/>
      <c r="M226" s="12"/>
      <c r="N226" s="12"/>
      <c r="Y226" s="76"/>
      <c r="Z226" s="76"/>
      <c r="AA226" s="93"/>
      <c r="AB226" s="93"/>
      <c r="AC226" s="93"/>
      <c r="AD226" s="93"/>
      <c r="AE226" s="93"/>
    </row>
    <row r="227" spans="2:31" x14ac:dyDescent="0.25">
      <c r="B227" s="12"/>
      <c r="C227" s="12"/>
      <c r="D227" s="12"/>
      <c r="E227" s="75"/>
      <c r="F227" s="12"/>
      <c r="G227" s="12"/>
      <c r="H227" s="12"/>
      <c r="I227" s="12"/>
      <c r="J227" s="75"/>
      <c r="K227" s="12"/>
      <c r="L227" s="12"/>
      <c r="M227" s="12"/>
      <c r="N227" s="12"/>
      <c r="Y227" s="76"/>
      <c r="Z227" s="76"/>
      <c r="AA227" s="93"/>
      <c r="AB227" s="93"/>
      <c r="AC227" s="93"/>
      <c r="AD227" s="93"/>
      <c r="AE227" s="93"/>
    </row>
    <row r="228" spans="2:31" x14ac:dyDescent="0.25">
      <c r="B228" s="12"/>
      <c r="C228" s="12"/>
      <c r="D228" s="12"/>
      <c r="E228" s="75"/>
      <c r="F228" s="12"/>
      <c r="G228" s="12"/>
      <c r="H228" s="12"/>
      <c r="I228" s="12"/>
      <c r="J228" s="75"/>
      <c r="K228" s="12"/>
      <c r="L228" s="12"/>
      <c r="M228" s="12"/>
      <c r="N228" s="12"/>
      <c r="Y228" s="76"/>
      <c r="Z228" s="76"/>
      <c r="AA228" s="93"/>
      <c r="AB228" s="93"/>
      <c r="AC228" s="93"/>
      <c r="AD228" s="93"/>
      <c r="AE228" s="93"/>
    </row>
    <row r="229" spans="2:31" x14ac:dyDescent="0.25">
      <c r="B229" s="12"/>
      <c r="C229" s="12"/>
      <c r="D229" s="12"/>
      <c r="E229" s="75"/>
      <c r="F229" s="12"/>
      <c r="G229" s="12"/>
      <c r="H229" s="12"/>
      <c r="I229" s="12"/>
      <c r="J229" s="75"/>
      <c r="K229" s="12"/>
      <c r="L229" s="12"/>
      <c r="M229" s="12"/>
      <c r="N229" s="12"/>
      <c r="Y229" s="76"/>
      <c r="Z229" s="76"/>
      <c r="AA229" s="93"/>
      <c r="AB229" s="93"/>
      <c r="AC229" s="93"/>
      <c r="AD229" s="93"/>
      <c r="AE229" s="93"/>
    </row>
    <row r="230" spans="2:31" x14ac:dyDescent="0.25">
      <c r="B230" s="12"/>
      <c r="C230" s="12"/>
      <c r="D230" s="12"/>
      <c r="E230" s="75"/>
      <c r="F230" s="12"/>
      <c r="G230" s="12"/>
      <c r="H230" s="12"/>
      <c r="I230" s="12"/>
      <c r="J230" s="75"/>
      <c r="K230" s="12"/>
      <c r="L230" s="12"/>
      <c r="M230" s="12"/>
      <c r="N230" s="12"/>
      <c r="Y230" s="76"/>
      <c r="Z230" s="76"/>
      <c r="AA230" s="93"/>
      <c r="AB230" s="93"/>
      <c r="AC230" s="93"/>
      <c r="AD230" s="93"/>
      <c r="AE230" s="93"/>
    </row>
    <row r="231" spans="2:31" x14ac:dyDescent="0.25">
      <c r="B231" s="12"/>
      <c r="C231" s="12"/>
      <c r="D231" s="12"/>
      <c r="E231" s="75"/>
      <c r="F231" s="12"/>
      <c r="G231" s="12"/>
      <c r="H231" s="12"/>
      <c r="I231" s="12"/>
      <c r="J231" s="75"/>
      <c r="K231" s="12"/>
      <c r="L231" s="12"/>
      <c r="M231" s="12"/>
      <c r="N231" s="12"/>
      <c r="Y231" s="76"/>
      <c r="Z231" s="76"/>
      <c r="AA231" s="93"/>
      <c r="AB231" s="93"/>
      <c r="AC231" s="93"/>
      <c r="AD231" s="93"/>
      <c r="AE231" s="93"/>
    </row>
    <row r="232" spans="2:31" x14ac:dyDescent="0.25">
      <c r="B232" s="12"/>
      <c r="C232" s="12"/>
      <c r="D232" s="12"/>
      <c r="E232" s="75"/>
      <c r="F232" s="12"/>
      <c r="G232" s="12"/>
      <c r="H232" s="12"/>
      <c r="I232" s="12"/>
      <c r="J232" s="75"/>
      <c r="K232" s="12"/>
      <c r="L232" s="12"/>
      <c r="M232" s="12"/>
      <c r="N232" s="12"/>
      <c r="Y232" s="76"/>
      <c r="Z232" s="76"/>
      <c r="AA232" s="93"/>
      <c r="AB232" s="93"/>
      <c r="AC232" s="93"/>
      <c r="AD232" s="93"/>
      <c r="AE232" s="93"/>
    </row>
    <row r="233" spans="2:31" x14ac:dyDescent="0.25">
      <c r="B233" s="12"/>
      <c r="C233" s="12"/>
      <c r="D233" s="12"/>
      <c r="E233" s="75"/>
      <c r="F233" s="12"/>
      <c r="G233" s="12"/>
      <c r="H233" s="12"/>
      <c r="I233" s="12"/>
      <c r="J233" s="75"/>
      <c r="K233" s="12"/>
      <c r="L233" s="12"/>
      <c r="M233" s="12"/>
      <c r="N233" s="12"/>
      <c r="Y233" s="76"/>
      <c r="Z233" s="76"/>
      <c r="AA233" s="93"/>
      <c r="AB233" s="93"/>
      <c r="AC233" s="93"/>
      <c r="AD233" s="93"/>
      <c r="AE233" s="93"/>
    </row>
    <row r="234" spans="2:31" x14ac:dyDescent="0.25">
      <c r="B234" s="12"/>
      <c r="C234" s="12"/>
      <c r="D234" s="12"/>
      <c r="E234" s="75"/>
      <c r="F234" s="12"/>
      <c r="G234" s="12"/>
      <c r="H234" s="12"/>
      <c r="I234" s="12"/>
      <c r="J234" s="75"/>
      <c r="K234" s="12"/>
      <c r="L234" s="12"/>
      <c r="M234" s="12"/>
      <c r="N234" s="12"/>
      <c r="Y234" s="76"/>
      <c r="Z234" s="76"/>
      <c r="AA234" s="93"/>
      <c r="AB234" s="93"/>
      <c r="AC234" s="93"/>
      <c r="AD234" s="93"/>
      <c r="AE234" s="93"/>
    </row>
    <row r="235" spans="2:31" x14ac:dyDescent="0.25">
      <c r="B235" s="12"/>
      <c r="C235" s="12"/>
      <c r="D235" s="12"/>
      <c r="E235" s="75"/>
      <c r="F235" s="12"/>
      <c r="G235" s="12"/>
      <c r="H235" s="12"/>
      <c r="I235" s="12"/>
      <c r="J235" s="75"/>
      <c r="K235" s="12"/>
      <c r="L235" s="12"/>
      <c r="M235" s="12"/>
      <c r="N235" s="12"/>
      <c r="Y235" s="76"/>
      <c r="Z235" s="76"/>
      <c r="AA235" s="93"/>
      <c r="AB235" s="93"/>
      <c r="AC235" s="93"/>
      <c r="AD235" s="93"/>
      <c r="AE235" s="93"/>
    </row>
    <row r="236" spans="2:31" x14ac:dyDescent="0.25">
      <c r="B236" s="12"/>
      <c r="C236" s="12"/>
      <c r="D236" s="12"/>
      <c r="E236" s="75"/>
      <c r="F236" s="12"/>
      <c r="G236" s="12"/>
      <c r="H236" s="12"/>
      <c r="I236" s="12"/>
      <c r="J236" s="75"/>
      <c r="K236" s="12"/>
      <c r="L236" s="12"/>
      <c r="M236" s="12"/>
      <c r="N236" s="12"/>
      <c r="Y236" s="76"/>
      <c r="Z236" s="76"/>
      <c r="AA236" s="93"/>
      <c r="AB236" s="93"/>
      <c r="AC236" s="93"/>
      <c r="AD236" s="93"/>
      <c r="AE236" s="93"/>
    </row>
    <row r="237" spans="2:31" x14ac:dyDescent="0.25">
      <c r="B237" s="12"/>
      <c r="C237" s="12"/>
      <c r="D237" s="12"/>
      <c r="E237" s="75"/>
      <c r="F237" s="12"/>
      <c r="G237" s="12"/>
      <c r="H237" s="12"/>
      <c r="I237" s="12"/>
      <c r="J237" s="75"/>
      <c r="K237" s="12"/>
      <c r="L237" s="12"/>
      <c r="M237" s="12"/>
      <c r="N237" s="12"/>
      <c r="Y237" s="76"/>
      <c r="Z237" s="76"/>
      <c r="AA237" s="93"/>
      <c r="AB237" s="93"/>
      <c r="AC237" s="93"/>
      <c r="AD237" s="93"/>
      <c r="AE237" s="93"/>
    </row>
    <row r="238" spans="2:31" x14ac:dyDescent="0.25">
      <c r="B238" s="12"/>
      <c r="C238" s="12"/>
      <c r="D238" s="12"/>
      <c r="E238" s="75"/>
      <c r="F238" s="12"/>
      <c r="G238" s="12"/>
      <c r="H238" s="12"/>
      <c r="I238" s="12"/>
      <c r="J238" s="75"/>
      <c r="K238" s="12"/>
      <c r="L238" s="12"/>
      <c r="M238" s="12"/>
      <c r="N238" s="12"/>
      <c r="Y238" s="76"/>
      <c r="Z238" s="76"/>
      <c r="AA238" s="93"/>
      <c r="AB238" s="93"/>
      <c r="AC238" s="93"/>
      <c r="AD238" s="93"/>
      <c r="AE238" s="93"/>
    </row>
    <row r="239" spans="2:31" x14ac:dyDescent="0.25">
      <c r="B239" s="12"/>
      <c r="C239" s="12"/>
      <c r="D239" s="12"/>
      <c r="E239" s="75"/>
      <c r="F239" s="12"/>
      <c r="G239" s="12"/>
      <c r="H239" s="12"/>
      <c r="I239" s="12"/>
      <c r="J239" s="75"/>
      <c r="K239" s="12"/>
      <c r="L239" s="12"/>
      <c r="M239" s="12"/>
      <c r="N239" s="12"/>
      <c r="Y239" s="76"/>
      <c r="Z239" s="76"/>
      <c r="AA239" s="93"/>
      <c r="AB239" s="93"/>
      <c r="AC239" s="93"/>
      <c r="AD239" s="93"/>
      <c r="AE239" s="93"/>
    </row>
    <row r="240" spans="2:31" x14ac:dyDescent="0.25">
      <c r="B240" s="12"/>
      <c r="C240" s="12"/>
      <c r="D240" s="12"/>
      <c r="E240" s="75"/>
      <c r="F240" s="12"/>
      <c r="G240" s="12"/>
      <c r="H240" s="12"/>
      <c r="I240" s="12"/>
      <c r="J240" s="75"/>
      <c r="K240" s="12"/>
      <c r="L240" s="12"/>
      <c r="M240" s="12"/>
      <c r="N240" s="12"/>
      <c r="Y240" s="76"/>
      <c r="Z240" s="76"/>
      <c r="AA240" s="93"/>
      <c r="AB240" s="93"/>
      <c r="AC240" s="93"/>
      <c r="AD240" s="93"/>
      <c r="AE240" s="93"/>
    </row>
    <row r="241" spans="2:31" x14ac:dyDescent="0.25">
      <c r="B241" s="12"/>
      <c r="C241" s="12"/>
      <c r="D241" s="12"/>
      <c r="E241" s="75"/>
      <c r="F241" s="12"/>
      <c r="G241" s="12"/>
      <c r="H241" s="12"/>
      <c r="I241" s="12"/>
      <c r="J241" s="75"/>
      <c r="K241" s="12"/>
      <c r="L241" s="12"/>
      <c r="M241" s="12"/>
      <c r="N241" s="12"/>
      <c r="Y241" s="76"/>
      <c r="Z241" s="76"/>
      <c r="AA241" s="93"/>
      <c r="AB241" s="93"/>
      <c r="AC241" s="93"/>
      <c r="AD241" s="93"/>
      <c r="AE241" s="93"/>
    </row>
    <row r="242" spans="2:31" x14ac:dyDescent="0.25">
      <c r="B242" s="12"/>
      <c r="C242" s="12"/>
      <c r="D242" s="12"/>
      <c r="E242" s="75"/>
      <c r="F242" s="12"/>
      <c r="G242" s="12"/>
      <c r="H242" s="12"/>
      <c r="I242" s="12"/>
      <c r="J242" s="75"/>
      <c r="K242" s="12"/>
      <c r="L242" s="12"/>
      <c r="M242" s="12"/>
      <c r="N242" s="12"/>
      <c r="Y242" s="76"/>
      <c r="Z242" s="76"/>
      <c r="AA242" s="93"/>
      <c r="AB242" s="93"/>
      <c r="AC242" s="93"/>
      <c r="AD242" s="93"/>
      <c r="AE242" s="93"/>
    </row>
    <row r="243" spans="2:31" x14ac:dyDescent="0.25">
      <c r="B243" s="12"/>
      <c r="C243" s="12"/>
      <c r="D243" s="12"/>
      <c r="E243" s="75"/>
      <c r="F243" s="12"/>
      <c r="G243" s="12"/>
      <c r="H243" s="12"/>
      <c r="I243" s="12"/>
      <c r="J243" s="75"/>
      <c r="K243" s="12"/>
      <c r="L243" s="12"/>
      <c r="M243" s="12"/>
      <c r="N243" s="12"/>
      <c r="Y243" s="76"/>
      <c r="Z243" s="76"/>
      <c r="AA243" s="93"/>
      <c r="AB243" s="93"/>
      <c r="AC243" s="93"/>
      <c r="AD243" s="93"/>
      <c r="AE243" s="93"/>
    </row>
    <row r="244" spans="2:31" x14ac:dyDescent="0.25">
      <c r="B244" s="12"/>
      <c r="C244" s="12"/>
      <c r="D244" s="12"/>
      <c r="E244" s="75"/>
      <c r="F244" s="12"/>
      <c r="G244" s="12"/>
      <c r="H244" s="12"/>
      <c r="I244" s="12"/>
      <c r="J244" s="75"/>
      <c r="K244" s="12"/>
      <c r="L244" s="12"/>
      <c r="M244" s="12"/>
      <c r="N244" s="12"/>
      <c r="Y244" s="76"/>
      <c r="Z244" s="76"/>
      <c r="AA244" s="93"/>
      <c r="AB244" s="93"/>
      <c r="AC244" s="93"/>
      <c r="AD244" s="93"/>
      <c r="AE244" s="93"/>
    </row>
    <row r="245" spans="2:31" x14ac:dyDescent="0.25">
      <c r="B245" s="12"/>
      <c r="C245" s="12"/>
      <c r="D245" s="12"/>
      <c r="E245" s="75"/>
      <c r="F245" s="12"/>
      <c r="G245" s="12"/>
      <c r="H245" s="12"/>
      <c r="I245" s="12"/>
      <c r="J245" s="75"/>
      <c r="K245" s="12"/>
      <c r="L245" s="12"/>
      <c r="M245" s="12"/>
      <c r="N245" s="12"/>
      <c r="Y245" s="76"/>
      <c r="Z245" s="76"/>
      <c r="AA245" s="93"/>
      <c r="AB245" s="93"/>
      <c r="AC245" s="93"/>
      <c r="AD245" s="93"/>
      <c r="AE245" s="93"/>
    </row>
    <row r="246" spans="2:31" x14ac:dyDescent="0.25">
      <c r="B246" s="12"/>
      <c r="C246" s="12"/>
      <c r="D246" s="12"/>
      <c r="E246" s="75"/>
      <c r="F246" s="12"/>
      <c r="G246" s="12"/>
      <c r="H246" s="12"/>
      <c r="I246" s="12"/>
      <c r="J246" s="75"/>
      <c r="K246" s="12"/>
      <c r="L246" s="12"/>
      <c r="M246" s="12"/>
      <c r="N246" s="12"/>
      <c r="Y246" s="76"/>
      <c r="Z246" s="76"/>
      <c r="AA246" s="93"/>
      <c r="AB246" s="93"/>
      <c r="AC246" s="93"/>
      <c r="AD246" s="93"/>
      <c r="AE246" s="93"/>
    </row>
    <row r="247" spans="2:31" x14ac:dyDescent="0.25">
      <c r="B247" s="12"/>
      <c r="C247" s="12"/>
      <c r="D247" s="12"/>
      <c r="E247" s="75"/>
      <c r="F247" s="12"/>
      <c r="G247" s="12"/>
      <c r="H247" s="12"/>
      <c r="I247" s="12"/>
      <c r="J247" s="75"/>
      <c r="K247" s="12"/>
      <c r="L247" s="12"/>
      <c r="M247" s="12"/>
      <c r="N247" s="12"/>
      <c r="Y247" s="76"/>
      <c r="Z247" s="76"/>
      <c r="AA247" s="93"/>
      <c r="AB247" s="93"/>
      <c r="AC247" s="93"/>
      <c r="AD247" s="93"/>
      <c r="AE247" s="93"/>
    </row>
    <row r="248" spans="2:31" x14ac:dyDescent="0.25">
      <c r="B248" s="12"/>
      <c r="C248" s="12"/>
      <c r="D248" s="12"/>
      <c r="E248" s="75"/>
      <c r="F248" s="12"/>
      <c r="G248" s="12"/>
      <c r="H248" s="12"/>
      <c r="I248" s="12"/>
      <c r="J248" s="75"/>
      <c r="K248" s="12"/>
      <c r="L248" s="12"/>
      <c r="M248" s="12"/>
      <c r="N248" s="12"/>
      <c r="Y248" s="76"/>
      <c r="Z248" s="76"/>
      <c r="AA248" s="93"/>
      <c r="AB248" s="93"/>
      <c r="AC248" s="93"/>
      <c r="AD248" s="93"/>
      <c r="AE248" s="93"/>
    </row>
    <row r="249" spans="2:31" x14ac:dyDescent="0.25">
      <c r="B249" s="12"/>
      <c r="C249" s="12"/>
      <c r="D249" s="12"/>
      <c r="E249" s="75"/>
      <c r="F249" s="12"/>
      <c r="G249" s="12"/>
      <c r="H249" s="12"/>
      <c r="I249" s="12"/>
      <c r="J249" s="75"/>
      <c r="K249" s="12"/>
      <c r="L249" s="12"/>
      <c r="M249" s="12"/>
      <c r="N249" s="12"/>
      <c r="Y249" s="76"/>
      <c r="Z249" s="76"/>
      <c r="AA249" s="93"/>
      <c r="AB249" s="93"/>
      <c r="AC249" s="93"/>
      <c r="AD249" s="93"/>
      <c r="AE249" s="93"/>
    </row>
    <row r="250" spans="2:31" x14ac:dyDescent="0.25">
      <c r="B250" s="12"/>
      <c r="C250" s="12"/>
      <c r="D250" s="12"/>
      <c r="E250" s="75"/>
      <c r="F250" s="12"/>
      <c r="G250" s="12"/>
      <c r="H250" s="12"/>
      <c r="I250" s="12"/>
      <c r="J250" s="75"/>
      <c r="K250" s="12"/>
      <c r="L250" s="12"/>
      <c r="M250" s="12"/>
      <c r="N250" s="12"/>
      <c r="Y250" s="76"/>
      <c r="Z250" s="76"/>
      <c r="AA250" s="93"/>
      <c r="AB250" s="93"/>
      <c r="AC250" s="93"/>
      <c r="AD250" s="93"/>
      <c r="AE250" s="93"/>
    </row>
    <row r="251" spans="2:31" x14ac:dyDescent="0.25">
      <c r="B251" s="12"/>
      <c r="C251" s="12"/>
      <c r="D251" s="12"/>
      <c r="E251" s="75"/>
      <c r="F251" s="12"/>
      <c r="G251" s="12"/>
      <c r="H251" s="12"/>
      <c r="I251" s="12"/>
      <c r="J251" s="75"/>
      <c r="K251" s="12"/>
      <c r="L251" s="12"/>
      <c r="M251" s="12"/>
      <c r="N251" s="12"/>
      <c r="Y251" s="76"/>
      <c r="Z251" s="76"/>
      <c r="AA251" s="93"/>
      <c r="AB251" s="93"/>
      <c r="AC251" s="93"/>
      <c r="AD251" s="93"/>
      <c r="AE251" s="93"/>
    </row>
    <row r="252" spans="2:31" x14ac:dyDescent="0.25">
      <c r="B252" s="12"/>
      <c r="C252" s="12"/>
      <c r="D252" s="12"/>
      <c r="E252" s="75"/>
      <c r="F252" s="12"/>
      <c r="G252" s="12"/>
      <c r="H252" s="12"/>
      <c r="I252" s="12"/>
      <c r="J252" s="75"/>
      <c r="K252" s="12"/>
      <c r="L252" s="12"/>
      <c r="M252" s="12"/>
      <c r="N252" s="12"/>
      <c r="Y252" s="76"/>
      <c r="Z252" s="76"/>
      <c r="AA252" s="93"/>
      <c r="AB252" s="93"/>
      <c r="AC252" s="93"/>
      <c r="AD252" s="93"/>
      <c r="AE252" s="93"/>
    </row>
    <row r="253" spans="2:31" x14ac:dyDescent="0.25">
      <c r="B253" s="12"/>
      <c r="C253" s="12"/>
      <c r="D253" s="12"/>
      <c r="E253" s="75"/>
      <c r="F253" s="12"/>
      <c r="G253" s="12"/>
      <c r="H253" s="12"/>
      <c r="I253" s="12"/>
      <c r="J253" s="75"/>
      <c r="K253" s="12"/>
      <c r="L253" s="12"/>
      <c r="M253" s="12"/>
      <c r="N253" s="12"/>
      <c r="Y253" s="76"/>
      <c r="Z253" s="76"/>
      <c r="AA253" s="93"/>
      <c r="AB253" s="93"/>
      <c r="AC253" s="93"/>
      <c r="AD253" s="93"/>
      <c r="AE253" s="93"/>
    </row>
    <row r="254" spans="2:31" x14ac:dyDescent="0.25">
      <c r="B254" s="12"/>
      <c r="C254" s="12"/>
      <c r="D254" s="12"/>
      <c r="E254" s="75"/>
      <c r="F254" s="12"/>
      <c r="G254" s="12"/>
      <c r="H254" s="12"/>
      <c r="I254" s="12"/>
      <c r="J254" s="75"/>
      <c r="K254" s="12"/>
      <c r="L254" s="12"/>
      <c r="M254" s="12"/>
      <c r="N254" s="12"/>
      <c r="Y254" s="76"/>
      <c r="Z254" s="76"/>
      <c r="AA254" s="93"/>
      <c r="AB254" s="93"/>
      <c r="AC254" s="93"/>
      <c r="AD254" s="93"/>
      <c r="AE254" s="93"/>
    </row>
    <row r="255" spans="2:31" x14ac:dyDescent="0.25">
      <c r="B255" s="12"/>
      <c r="C255" s="12"/>
      <c r="D255" s="12"/>
      <c r="E255" s="75"/>
      <c r="F255" s="12"/>
      <c r="G255" s="12"/>
      <c r="H255" s="12"/>
      <c r="I255" s="12"/>
      <c r="J255" s="75"/>
      <c r="K255" s="12"/>
      <c r="L255" s="12"/>
      <c r="M255" s="12"/>
      <c r="N255" s="12"/>
      <c r="Y255" s="76"/>
      <c r="Z255" s="76"/>
      <c r="AA255" s="93"/>
      <c r="AB255" s="93"/>
      <c r="AC255" s="93"/>
      <c r="AD255" s="93"/>
      <c r="AE255" s="93"/>
    </row>
    <row r="256" spans="2:31" x14ac:dyDescent="0.25">
      <c r="B256" s="12"/>
      <c r="C256" s="12"/>
      <c r="D256" s="12"/>
      <c r="E256" s="75"/>
      <c r="F256" s="12"/>
      <c r="G256" s="12"/>
      <c r="H256" s="12"/>
      <c r="I256" s="12"/>
      <c r="J256" s="75"/>
      <c r="K256" s="12"/>
      <c r="L256" s="12"/>
      <c r="M256" s="12"/>
      <c r="N256" s="12"/>
      <c r="Y256" s="76"/>
      <c r="Z256" s="76"/>
      <c r="AA256" s="93"/>
      <c r="AB256" s="93"/>
      <c r="AC256" s="93"/>
      <c r="AD256" s="93"/>
      <c r="AE256" s="93"/>
    </row>
    <row r="257" spans="2:31" x14ac:dyDescent="0.25">
      <c r="B257" s="12"/>
      <c r="C257" s="12"/>
      <c r="D257" s="12"/>
      <c r="E257" s="75"/>
      <c r="F257" s="12"/>
      <c r="G257" s="12"/>
      <c r="H257" s="12"/>
      <c r="I257" s="12"/>
      <c r="J257" s="75"/>
      <c r="K257" s="12"/>
      <c r="L257" s="12"/>
      <c r="M257" s="12"/>
      <c r="N257" s="12"/>
      <c r="Y257" s="76"/>
      <c r="Z257" s="76"/>
      <c r="AA257" s="93"/>
      <c r="AB257" s="93"/>
      <c r="AC257" s="93"/>
      <c r="AD257" s="93"/>
      <c r="AE257" s="93"/>
    </row>
    <row r="258" spans="2:31" x14ac:dyDescent="0.25">
      <c r="B258" s="12"/>
      <c r="C258" s="12"/>
      <c r="D258" s="12"/>
      <c r="E258" s="75"/>
      <c r="F258" s="12"/>
      <c r="G258" s="12"/>
      <c r="H258" s="12"/>
      <c r="I258" s="12"/>
      <c r="J258" s="75"/>
      <c r="K258" s="12"/>
      <c r="L258" s="12"/>
      <c r="M258" s="12"/>
      <c r="N258" s="12"/>
      <c r="Y258" s="76"/>
      <c r="Z258" s="76"/>
      <c r="AA258" s="93"/>
      <c r="AB258" s="93"/>
      <c r="AC258" s="93"/>
      <c r="AD258" s="93"/>
      <c r="AE258" s="93"/>
    </row>
    <row r="259" spans="2:31" x14ac:dyDescent="0.25">
      <c r="B259" s="12"/>
      <c r="C259" s="12"/>
      <c r="D259" s="12"/>
      <c r="E259" s="75"/>
      <c r="F259" s="12"/>
      <c r="G259" s="12"/>
      <c r="H259" s="12"/>
      <c r="I259" s="12"/>
      <c r="J259" s="75"/>
      <c r="K259" s="12"/>
      <c r="L259" s="12"/>
      <c r="M259" s="12"/>
      <c r="N259" s="12"/>
      <c r="Y259" s="76"/>
      <c r="Z259" s="76"/>
      <c r="AA259" s="93"/>
      <c r="AB259" s="93"/>
      <c r="AC259" s="93"/>
      <c r="AD259" s="93"/>
      <c r="AE259" s="93"/>
    </row>
    <row r="260" spans="2:31" x14ac:dyDescent="0.25">
      <c r="B260" s="12"/>
      <c r="C260" s="12"/>
      <c r="D260" s="12"/>
      <c r="E260" s="75"/>
      <c r="F260" s="12"/>
      <c r="G260" s="12"/>
      <c r="H260" s="12"/>
      <c r="I260" s="12"/>
      <c r="J260" s="75"/>
      <c r="K260" s="12"/>
      <c r="L260" s="12"/>
      <c r="M260" s="12"/>
      <c r="N260" s="12"/>
      <c r="Y260" s="76"/>
      <c r="Z260" s="76"/>
      <c r="AA260" s="93"/>
      <c r="AB260" s="93"/>
      <c r="AC260" s="93"/>
      <c r="AD260" s="93"/>
      <c r="AE260" s="93"/>
    </row>
    <row r="261" spans="2:31" x14ac:dyDescent="0.25">
      <c r="B261" s="12"/>
      <c r="C261" s="12"/>
      <c r="D261" s="12"/>
      <c r="E261" s="75"/>
      <c r="F261" s="12"/>
      <c r="G261" s="12"/>
      <c r="H261" s="12"/>
      <c r="I261" s="12"/>
      <c r="J261" s="75"/>
      <c r="K261" s="12"/>
      <c r="L261" s="12"/>
      <c r="M261" s="12"/>
      <c r="N261" s="12"/>
      <c r="Y261" s="76"/>
      <c r="Z261" s="76"/>
      <c r="AA261" s="93"/>
      <c r="AB261" s="93"/>
      <c r="AC261" s="93"/>
      <c r="AD261" s="93"/>
      <c r="AE261" s="93"/>
    </row>
    <row r="262" spans="2:31" x14ac:dyDescent="0.25">
      <c r="B262" s="12"/>
      <c r="C262" s="12"/>
      <c r="D262" s="12"/>
      <c r="E262" s="75"/>
      <c r="F262" s="12"/>
      <c r="G262" s="12"/>
      <c r="H262" s="12"/>
      <c r="I262" s="12"/>
      <c r="J262" s="75"/>
      <c r="K262" s="12"/>
      <c r="L262" s="12"/>
      <c r="M262" s="12"/>
      <c r="N262" s="12"/>
      <c r="Y262" s="76"/>
      <c r="Z262" s="76"/>
      <c r="AA262" s="93"/>
      <c r="AB262" s="93"/>
      <c r="AC262" s="93"/>
      <c r="AD262" s="93"/>
      <c r="AE262" s="93"/>
    </row>
    <row r="263" spans="2:31" x14ac:dyDescent="0.25">
      <c r="B263" s="12"/>
      <c r="C263" s="12"/>
      <c r="D263" s="12"/>
      <c r="E263" s="75"/>
      <c r="F263" s="12"/>
      <c r="G263" s="12"/>
      <c r="H263" s="12"/>
      <c r="I263" s="12"/>
      <c r="J263" s="75"/>
      <c r="K263" s="12"/>
      <c r="L263" s="12"/>
      <c r="M263" s="12"/>
      <c r="N263" s="12"/>
      <c r="Y263" s="76"/>
      <c r="Z263" s="76"/>
      <c r="AA263" s="93"/>
      <c r="AB263" s="93"/>
      <c r="AC263" s="93"/>
      <c r="AD263" s="93"/>
      <c r="AE263" s="93"/>
    </row>
    <row r="264" spans="2:31" x14ac:dyDescent="0.25">
      <c r="B264" s="12"/>
      <c r="C264" s="12"/>
      <c r="D264" s="12"/>
      <c r="E264" s="75"/>
      <c r="F264" s="12"/>
      <c r="G264" s="12"/>
      <c r="H264" s="12"/>
      <c r="I264" s="12"/>
      <c r="J264" s="75"/>
      <c r="K264" s="12"/>
      <c r="L264" s="12"/>
      <c r="M264" s="12"/>
      <c r="N264" s="12"/>
      <c r="Y264" s="76"/>
      <c r="Z264" s="76"/>
      <c r="AA264" s="93"/>
      <c r="AB264" s="93"/>
      <c r="AC264" s="93"/>
      <c r="AD264" s="93"/>
      <c r="AE264" s="93"/>
    </row>
    <row r="265" spans="2:31" x14ac:dyDescent="0.25">
      <c r="B265" s="12"/>
      <c r="C265" s="12"/>
      <c r="D265" s="12"/>
      <c r="E265" s="75"/>
      <c r="F265" s="12"/>
      <c r="G265" s="12"/>
      <c r="H265" s="12"/>
      <c r="I265" s="12"/>
      <c r="J265" s="75"/>
      <c r="K265" s="12"/>
      <c r="L265" s="12"/>
      <c r="M265" s="12"/>
      <c r="N265" s="12"/>
      <c r="Y265" s="76"/>
      <c r="Z265" s="76"/>
      <c r="AA265" s="93"/>
      <c r="AB265" s="93"/>
      <c r="AC265" s="93"/>
      <c r="AD265" s="93"/>
      <c r="AE265" s="93"/>
    </row>
    <row r="266" spans="2:31" x14ac:dyDescent="0.25">
      <c r="B266" s="12"/>
      <c r="C266" s="12"/>
      <c r="D266" s="12"/>
      <c r="E266" s="75"/>
      <c r="F266" s="12"/>
      <c r="G266" s="12"/>
      <c r="H266" s="12"/>
      <c r="I266" s="12"/>
      <c r="J266" s="75"/>
      <c r="K266" s="12"/>
      <c r="L266" s="12"/>
      <c r="M266" s="12"/>
      <c r="N266" s="12"/>
      <c r="Y266" s="76"/>
      <c r="Z266" s="76"/>
      <c r="AA266" s="93"/>
      <c r="AB266" s="93"/>
      <c r="AC266" s="93"/>
      <c r="AD266" s="93"/>
      <c r="AE266" s="93"/>
    </row>
    <row r="267" spans="2:31" x14ac:dyDescent="0.25">
      <c r="B267" s="12"/>
      <c r="C267" s="12"/>
      <c r="D267" s="12"/>
      <c r="E267" s="75"/>
      <c r="F267" s="12"/>
      <c r="G267" s="12"/>
      <c r="H267" s="12"/>
      <c r="I267" s="12"/>
      <c r="J267" s="75"/>
      <c r="K267" s="12"/>
      <c r="L267" s="12"/>
      <c r="M267" s="12"/>
      <c r="N267" s="12"/>
      <c r="Y267" s="76"/>
      <c r="Z267" s="76"/>
      <c r="AA267" s="93"/>
      <c r="AB267" s="93"/>
      <c r="AC267" s="93"/>
      <c r="AD267" s="93"/>
      <c r="AE267" s="93"/>
    </row>
    <row r="268" spans="2:31" x14ac:dyDescent="0.25">
      <c r="B268" s="12"/>
      <c r="C268" s="12"/>
      <c r="D268" s="12"/>
      <c r="E268" s="75"/>
      <c r="F268" s="12"/>
      <c r="G268" s="12"/>
      <c r="H268" s="12"/>
      <c r="I268" s="12"/>
      <c r="J268" s="75"/>
      <c r="K268" s="12"/>
      <c r="L268" s="12"/>
      <c r="M268" s="12"/>
      <c r="N268" s="12"/>
      <c r="Y268" s="76"/>
      <c r="Z268" s="76"/>
      <c r="AA268" s="93"/>
      <c r="AB268" s="93"/>
      <c r="AC268" s="93"/>
      <c r="AD268" s="93"/>
      <c r="AE268" s="93"/>
    </row>
    <row r="269" spans="2:31" x14ac:dyDescent="0.25">
      <c r="B269" s="12"/>
      <c r="C269" s="12"/>
      <c r="D269" s="12"/>
      <c r="E269" s="75"/>
      <c r="F269" s="12"/>
      <c r="G269" s="12"/>
      <c r="H269" s="12"/>
      <c r="I269" s="12"/>
      <c r="J269" s="75"/>
      <c r="K269" s="12"/>
      <c r="L269" s="12"/>
      <c r="M269" s="12"/>
      <c r="N269" s="12"/>
      <c r="Y269" s="76"/>
      <c r="Z269" s="76"/>
      <c r="AA269" s="93"/>
      <c r="AB269" s="93"/>
      <c r="AC269" s="93"/>
      <c r="AD269" s="93"/>
      <c r="AE269" s="93"/>
    </row>
    <row r="270" spans="2:31" x14ac:dyDescent="0.25">
      <c r="B270" s="12"/>
      <c r="C270" s="12"/>
      <c r="D270" s="12"/>
      <c r="E270" s="75"/>
      <c r="F270" s="12"/>
      <c r="G270" s="12"/>
      <c r="H270" s="12"/>
      <c r="I270" s="12"/>
      <c r="J270" s="75"/>
      <c r="K270" s="12"/>
      <c r="L270" s="12"/>
      <c r="M270" s="12"/>
      <c r="N270" s="12"/>
      <c r="Y270" s="76"/>
      <c r="Z270" s="76"/>
      <c r="AA270" s="93"/>
      <c r="AB270" s="93"/>
      <c r="AC270" s="93"/>
      <c r="AD270" s="93"/>
      <c r="AE270" s="93"/>
    </row>
    <row r="271" spans="2:31" x14ac:dyDescent="0.25">
      <c r="B271" s="12"/>
      <c r="C271" s="12"/>
      <c r="D271" s="12"/>
      <c r="E271" s="75"/>
      <c r="F271" s="12"/>
      <c r="G271" s="12"/>
      <c r="H271" s="12"/>
      <c r="I271" s="12"/>
      <c r="J271" s="75"/>
      <c r="K271" s="12"/>
      <c r="L271" s="12"/>
      <c r="M271" s="12"/>
      <c r="N271" s="12"/>
      <c r="Y271" s="76"/>
      <c r="Z271" s="76"/>
      <c r="AA271" s="93"/>
      <c r="AB271" s="93"/>
      <c r="AC271" s="93"/>
      <c r="AD271" s="93"/>
      <c r="AE271" s="93"/>
    </row>
    <row r="272" spans="2:31" x14ac:dyDescent="0.25">
      <c r="B272" s="12"/>
      <c r="C272" s="12"/>
      <c r="D272" s="12"/>
      <c r="E272" s="75"/>
      <c r="F272" s="12"/>
      <c r="G272" s="12"/>
      <c r="H272" s="12"/>
      <c r="I272" s="12"/>
      <c r="J272" s="75"/>
      <c r="K272" s="12"/>
      <c r="L272" s="12"/>
      <c r="M272" s="12"/>
      <c r="N272" s="12"/>
      <c r="Y272" s="76"/>
      <c r="Z272" s="76"/>
      <c r="AA272" s="93"/>
      <c r="AB272" s="93"/>
      <c r="AC272" s="93"/>
      <c r="AD272" s="93"/>
      <c r="AE272" s="93"/>
    </row>
    <row r="273" spans="2:31" x14ac:dyDescent="0.25">
      <c r="B273" s="12"/>
      <c r="C273" s="12"/>
      <c r="D273" s="12"/>
      <c r="E273" s="75"/>
      <c r="F273" s="12"/>
      <c r="G273" s="12"/>
      <c r="H273" s="12"/>
      <c r="I273" s="12"/>
      <c r="J273" s="75"/>
      <c r="K273" s="12"/>
      <c r="L273" s="12"/>
      <c r="M273" s="12"/>
      <c r="N273" s="12"/>
      <c r="Y273" s="76"/>
      <c r="Z273" s="76"/>
      <c r="AA273" s="93"/>
      <c r="AB273" s="93"/>
      <c r="AC273" s="93"/>
      <c r="AD273" s="93"/>
      <c r="AE273" s="93"/>
    </row>
    <row r="274" spans="2:31" x14ac:dyDescent="0.25">
      <c r="B274" s="12"/>
      <c r="C274" s="12"/>
      <c r="D274" s="12"/>
      <c r="E274" s="75"/>
      <c r="F274" s="12"/>
      <c r="G274" s="12"/>
      <c r="H274" s="12"/>
      <c r="I274" s="12"/>
      <c r="J274" s="75"/>
      <c r="K274" s="12"/>
      <c r="L274" s="12"/>
      <c r="M274" s="12"/>
      <c r="N274" s="12"/>
      <c r="Y274" s="76"/>
      <c r="Z274" s="76"/>
      <c r="AA274" s="93"/>
      <c r="AB274" s="93"/>
      <c r="AC274" s="93"/>
      <c r="AD274" s="93"/>
      <c r="AE274" s="93"/>
    </row>
    <row r="275" spans="2:31" x14ac:dyDescent="0.25">
      <c r="B275" s="12"/>
      <c r="C275" s="12"/>
      <c r="D275" s="12"/>
      <c r="E275" s="75"/>
      <c r="F275" s="12"/>
      <c r="G275" s="12"/>
      <c r="H275" s="12"/>
      <c r="I275" s="12"/>
      <c r="J275" s="75"/>
      <c r="K275" s="12"/>
      <c r="L275" s="12"/>
      <c r="M275" s="12"/>
      <c r="N275" s="12"/>
      <c r="Y275" s="76"/>
      <c r="Z275" s="76"/>
      <c r="AA275" s="93"/>
      <c r="AB275" s="93"/>
      <c r="AC275" s="93"/>
      <c r="AD275" s="93"/>
      <c r="AE275" s="93"/>
    </row>
    <row r="276" spans="2:31" x14ac:dyDescent="0.25">
      <c r="B276" s="12"/>
      <c r="C276" s="12"/>
      <c r="D276" s="12"/>
      <c r="E276" s="75"/>
      <c r="F276" s="12"/>
      <c r="G276" s="12"/>
      <c r="H276" s="12"/>
      <c r="I276" s="12"/>
      <c r="J276" s="75"/>
      <c r="K276" s="12"/>
      <c r="L276" s="12"/>
      <c r="M276" s="12"/>
      <c r="N276" s="12"/>
      <c r="Y276" s="76"/>
      <c r="Z276" s="76"/>
      <c r="AA276" s="93"/>
      <c r="AB276" s="93"/>
      <c r="AC276" s="93"/>
      <c r="AD276" s="93"/>
      <c r="AE276" s="93"/>
    </row>
    <row r="277" spans="2:31" x14ac:dyDescent="0.25">
      <c r="B277" s="12"/>
      <c r="C277" s="12"/>
      <c r="D277" s="12"/>
      <c r="E277" s="75"/>
      <c r="F277" s="12"/>
      <c r="G277" s="12"/>
      <c r="H277" s="12"/>
      <c r="I277" s="12"/>
      <c r="J277" s="75"/>
      <c r="K277" s="12"/>
      <c r="L277" s="12"/>
      <c r="M277" s="12"/>
      <c r="N277" s="12"/>
      <c r="Y277" s="76"/>
      <c r="Z277" s="76"/>
      <c r="AA277" s="93"/>
      <c r="AB277" s="93"/>
      <c r="AC277" s="93"/>
      <c r="AD277" s="93"/>
      <c r="AE277" s="93"/>
    </row>
    <row r="278" spans="2:31" x14ac:dyDescent="0.25">
      <c r="B278" s="12"/>
      <c r="C278" s="12"/>
      <c r="D278" s="12"/>
      <c r="E278" s="75"/>
      <c r="F278" s="12"/>
      <c r="G278" s="12"/>
      <c r="H278" s="12"/>
      <c r="I278" s="12"/>
      <c r="J278" s="75"/>
      <c r="K278" s="12"/>
      <c r="L278" s="12"/>
      <c r="M278" s="12"/>
      <c r="N278" s="12"/>
      <c r="Y278" s="76"/>
      <c r="Z278" s="76"/>
      <c r="AA278" s="93"/>
      <c r="AB278" s="93"/>
      <c r="AC278" s="93"/>
      <c r="AD278" s="93"/>
      <c r="AE278" s="93"/>
    </row>
    <row r="279" spans="2:31" x14ac:dyDescent="0.25">
      <c r="B279" s="12"/>
      <c r="C279" s="12"/>
      <c r="D279" s="12"/>
      <c r="E279" s="75"/>
      <c r="F279" s="12"/>
      <c r="G279" s="12"/>
      <c r="H279" s="12"/>
      <c r="I279" s="12"/>
      <c r="J279" s="75"/>
      <c r="K279" s="12"/>
      <c r="L279" s="12"/>
      <c r="M279" s="12"/>
      <c r="N279" s="12"/>
      <c r="Y279" s="76"/>
      <c r="Z279" s="76"/>
      <c r="AA279" s="93"/>
      <c r="AB279" s="93"/>
      <c r="AC279" s="93"/>
      <c r="AD279" s="93"/>
      <c r="AE279" s="93"/>
    </row>
    <row r="280" spans="2:31" x14ac:dyDescent="0.25">
      <c r="B280" s="12"/>
      <c r="C280" s="12"/>
      <c r="D280" s="12"/>
      <c r="E280" s="75"/>
      <c r="F280" s="12"/>
      <c r="G280" s="12"/>
      <c r="H280" s="12"/>
      <c r="I280" s="12"/>
      <c r="J280" s="75"/>
      <c r="K280" s="12"/>
      <c r="L280" s="12"/>
      <c r="M280" s="12"/>
      <c r="N280" s="12"/>
      <c r="Y280" s="76"/>
      <c r="Z280" s="76"/>
      <c r="AA280" s="93"/>
      <c r="AB280" s="93"/>
      <c r="AC280" s="93"/>
      <c r="AD280" s="93"/>
      <c r="AE280" s="93"/>
    </row>
    <row r="281" spans="2:31" x14ac:dyDescent="0.25">
      <c r="B281" s="12"/>
      <c r="C281" s="12"/>
      <c r="D281" s="12"/>
      <c r="E281" s="75"/>
      <c r="F281" s="12"/>
      <c r="G281" s="12"/>
      <c r="H281" s="12"/>
      <c r="I281" s="12"/>
      <c r="J281" s="75"/>
      <c r="K281" s="12"/>
      <c r="L281" s="12"/>
      <c r="M281" s="12"/>
      <c r="N281" s="12"/>
      <c r="Y281" s="76"/>
      <c r="Z281" s="76"/>
      <c r="AA281" s="93"/>
      <c r="AB281" s="93"/>
      <c r="AC281" s="93"/>
      <c r="AD281" s="93"/>
      <c r="AE281" s="93"/>
    </row>
    <row r="282" spans="2:31" x14ac:dyDescent="0.25">
      <c r="B282" s="12"/>
      <c r="C282" s="12"/>
      <c r="D282" s="12"/>
      <c r="E282" s="75"/>
      <c r="F282" s="12"/>
      <c r="G282" s="12"/>
      <c r="H282" s="12"/>
      <c r="I282" s="12"/>
      <c r="J282" s="75"/>
      <c r="K282" s="12"/>
      <c r="L282" s="12"/>
      <c r="M282" s="12"/>
      <c r="N282" s="12"/>
      <c r="Y282" s="76"/>
      <c r="Z282" s="76"/>
      <c r="AA282" s="93"/>
      <c r="AB282" s="93"/>
      <c r="AC282" s="93"/>
      <c r="AD282" s="93"/>
      <c r="AE282" s="93"/>
    </row>
    <row r="283" spans="2:31" x14ac:dyDescent="0.25">
      <c r="B283" s="12"/>
      <c r="C283" s="12"/>
      <c r="D283" s="12"/>
      <c r="E283" s="75"/>
      <c r="F283" s="12"/>
      <c r="G283" s="12"/>
      <c r="H283" s="12"/>
      <c r="I283" s="12"/>
      <c r="J283" s="75"/>
      <c r="K283" s="12"/>
      <c r="L283" s="12"/>
      <c r="M283" s="12"/>
      <c r="N283" s="12"/>
      <c r="Y283" s="76"/>
      <c r="Z283" s="76"/>
      <c r="AA283" s="93"/>
      <c r="AB283" s="93"/>
      <c r="AC283" s="93"/>
      <c r="AD283" s="93"/>
      <c r="AE283" s="93"/>
    </row>
    <row r="284" spans="2:31" x14ac:dyDescent="0.25">
      <c r="B284" s="12"/>
      <c r="C284" s="12"/>
      <c r="D284" s="12"/>
      <c r="E284" s="75"/>
      <c r="F284" s="12"/>
      <c r="G284" s="12"/>
      <c r="H284" s="12"/>
      <c r="I284" s="12"/>
      <c r="J284" s="75"/>
      <c r="K284" s="12"/>
      <c r="L284" s="12"/>
      <c r="M284" s="12"/>
      <c r="N284" s="12"/>
      <c r="Y284" s="76"/>
      <c r="Z284" s="76"/>
      <c r="AA284" s="93"/>
      <c r="AB284" s="93"/>
      <c r="AC284" s="93"/>
      <c r="AD284" s="93"/>
      <c r="AE284" s="93"/>
    </row>
    <row r="285" spans="2:31" x14ac:dyDescent="0.25">
      <c r="B285" s="12"/>
      <c r="C285" s="12"/>
      <c r="D285" s="12"/>
      <c r="E285" s="75"/>
      <c r="F285" s="12"/>
      <c r="G285" s="12"/>
      <c r="H285" s="12"/>
      <c r="I285" s="12"/>
      <c r="J285" s="75"/>
      <c r="K285" s="12"/>
      <c r="L285" s="12"/>
      <c r="M285" s="12"/>
      <c r="N285" s="12"/>
      <c r="Y285" s="76"/>
      <c r="Z285" s="76"/>
      <c r="AA285" s="93"/>
      <c r="AB285" s="93"/>
      <c r="AC285" s="93"/>
      <c r="AD285" s="93"/>
      <c r="AE285" s="93"/>
    </row>
    <row r="286" spans="2:31" x14ac:dyDescent="0.25">
      <c r="B286" s="12"/>
      <c r="C286" s="12"/>
      <c r="D286" s="12"/>
      <c r="E286" s="75"/>
      <c r="F286" s="12"/>
      <c r="G286" s="12"/>
      <c r="H286" s="12"/>
      <c r="I286" s="12"/>
      <c r="J286" s="75"/>
      <c r="K286" s="12"/>
      <c r="L286" s="12"/>
      <c r="M286" s="12"/>
      <c r="N286" s="12"/>
      <c r="Y286" s="76"/>
      <c r="Z286" s="76"/>
      <c r="AA286" s="93"/>
      <c r="AB286" s="93"/>
      <c r="AC286" s="93"/>
      <c r="AD286" s="93"/>
      <c r="AE286" s="93"/>
    </row>
    <row r="287" spans="2:31" x14ac:dyDescent="0.25">
      <c r="B287" s="12"/>
      <c r="C287" s="12"/>
      <c r="D287" s="12"/>
      <c r="E287" s="75"/>
      <c r="F287" s="12"/>
      <c r="G287" s="12"/>
      <c r="H287" s="12"/>
      <c r="I287" s="12"/>
      <c r="J287" s="75"/>
      <c r="K287" s="12"/>
      <c r="L287" s="12"/>
      <c r="M287" s="12"/>
      <c r="N287" s="12"/>
      <c r="Y287" s="76"/>
      <c r="Z287" s="76"/>
      <c r="AA287" s="93"/>
      <c r="AB287" s="93"/>
      <c r="AC287" s="93"/>
      <c r="AD287" s="93"/>
      <c r="AE287" s="93"/>
    </row>
    <row r="288" spans="2:31" x14ac:dyDescent="0.25">
      <c r="B288" s="12"/>
      <c r="C288" s="12"/>
      <c r="D288" s="12"/>
      <c r="E288" s="75"/>
      <c r="F288" s="12"/>
      <c r="G288" s="12"/>
      <c r="H288" s="12"/>
      <c r="I288" s="12"/>
      <c r="J288" s="75"/>
      <c r="K288" s="12"/>
      <c r="L288" s="12"/>
      <c r="M288" s="12"/>
      <c r="N288" s="12"/>
      <c r="Y288" s="76"/>
      <c r="Z288" s="76"/>
      <c r="AA288" s="93"/>
      <c r="AB288" s="93"/>
      <c r="AC288" s="93"/>
      <c r="AD288" s="93"/>
      <c r="AE288" s="93"/>
    </row>
    <row r="289" spans="2:31" x14ac:dyDescent="0.25">
      <c r="B289" s="12"/>
      <c r="C289" s="12"/>
      <c r="D289" s="12"/>
      <c r="E289" s="75"/>
      <c r="F289" s="12"/>
      <c r="G289" s="12"/>
      <c r="H289" s="12"/>
      <c r="I289" s="12"/>
      <c r="J289" s="75"/>
      <c r="K289" s="12"/>
      <c r="L289" s="12"/>
      <c r="M289" s="12"/>
      <c r="N289" s="12"/>
      <c r="Y289" s="76"/>
      <c r="Z289" s="76"/>
      <c r="AA289" s="93"/>
      <c r="AB289" s="93"/>
      <c r="AC289" s="93"/>
      <c r="AD289" s="93"/>
      <c r="AE289" s="93"/>
    </row>
    <row r="290" spans="2:31" x14ac:dyDescent="0.25">
      <c r="B290" s="12"/>
      <c r="C290" s="12"/>
      <c r="D290" s="12"/>
      <c r="E290" s="75"/>
      <c r="F290" s="12"/>
      <c r="G290" s="12"/>
      <c r="H290" s="12"/>
      <c r="I290" s="12"/>
      <c r="J290" s="75"/>
      <c r="K290" s="12"/>
      <c r="L290" s="12"/>
      <c r="M290" s="12"/>
      <c r="N290" s="12"/>
      <c r="Y290" s="76"/>
      <c r="Z290" s="76"/>
      <c r="AA290" s="93"/>
      <c r="AB290" s="93"/>
      <c r="AC290" s="93"/>
      <c r="AD290" s="93"/>
      <c r="AE290" s="93"/>
    </row>
    <row r="291" spans="2:31" x14ac:dyDescent="0.25">
      <c r="B291" s="12"/>
      <c r="C291" s="12"/>
      <c r="D291" s="12"/>
      <c r="E291" s="75"/>
      <c r="F291" s="12"/>
      <c r="G291" s="12"/>
      <c r="H291" s="12"/>
      <c r="I291" s="12"/>
      <c r="J291" s="75"/>
      <c r="K291" s="12"/>
      <c r="L291" s="12"/>
      <c r="M291" s="12"/>
      <c r="N291" s="12"/>
      <c r="Y291" s="76"/>
      <c r="Z291" s="76"/>
      <c r="AA291" s="93"/>
      <c r="AB291" s="93"/>
      <c r="AC291" s="93"/>
      <c r="AD291" s="93"/>
      <c r="AE291" s="93"/>
    </row>
    <row r="292" spans="2:31" x14ac:dyDescent="0.25">
      <c r="B292" s="12"/>
      <c r="C292" s="12"/>
      <c r="D292" s="12"/>
      <c r="E292" s="75"/>
      <c r="F292" s="12"/>
      <c r="G292" s="12"/>
      <c r="H292" s="12"/>
      <c r="I292" s="12"/>
      <c r="J292" s="75"/>
      <c r="K292" s="12"/>
      <c r="L292" s="12"/>
      <c r="M292" s="12"/>
      <c r="N292" s="12"/>
      <c r="Y292" s="76"/>
      <c r="Z292" s="76"/>
      <c r="AA292" s="93"/>
      <c r="AB292" s="93"/>
      <c r="AC292" s="93"/>
      <c r="AD292" s="93"/>
      <c r="AE292" s="93"/>
    </row>
    <row r="293" spans="2:31" x14ac:dyDescent="0.25">
      <c r="B293" s="12"/>
      <c r="C293" s="12"/>
      <c r="D293" s="12"/>
      <c r="E293" s="75"/>
      <c r="F293" s="12"/>
      <c r="G293" s="12"/>
      <c r="H293" s="12"/>
      <c r="I293" s="12"/>
      <c r="J293" s="75"/>
      <c r="K293" s="12"/>
      <c r="L293" s="12"/>
      <c r="M293" s="12"/>
      <c r="N293" s="12"/>
      <c r="Y293" s="76"/>
      <c r="Z293" s="76"/>
      <c r="AA293" s="93"/>
      <c r="AB293" s="93"/>
      <c r="AC293" s="93"/>
      <c r="AD293" s="93"/>
      <c r="AE293" s="93"/>
    </row>
    <row r="294" spans="2:31" x14ac:dyDescent="0.25">
      <c r="B294" s="12"/>
      <c r="C294" s="12"/>
      <c r="D294" s="12"/>
      <c r="E294" s="75"/>
      <c r="F294" s="12"/>
      <c r="G294" s="12"/>
      <c r="H294" s="12"/>
      <c r="I294" s="12"/>
      <c r="J294" s="75"/>
      <c r="K294" s="12"/>
      <c r="L294" s="12"/>
      <c r="M294" s="12"/>
      <c r="N294" s="12"/>
      <c r="Y294" s="76"/>
      <c r="Z294" s="76"/>
      <c r="AA294" s="93"/>
      <c r="AB294" s="93"/>
      <c r="AC294" s="93"/>
      <c r="AD294" s="93"/>
      <c r="AE294" s="93"/>
    </row>
    <row r="295" spans="2:31" x14ac:dyDescent="0.25">
      <c r="B295" s="12"/>
      <c r="C295" s="12"/>
      <c r="D295" s="12"/>
      <c r="E295" s="75"/>
      <c r="F295" s="12"/>
      <c r="G295" s="12"/>
      <c r="H295" s="12"/>
      <c r="I295" s="12"/>
      <c r="J295" s="75"/>
      <c r="K295" s="12"/>
      <c r="L295" s="12"/>
      <c r="M295" s="12"/>
      <c r="N295" s="12"/>
      <c r="Y295" s="76"/>
      <c r="Z295" s="76"/>
      <c r="AA295" s="93"/>
      <c r="AB295" s="93"/>
      <c r="AC295" s="93"/>
      <c r="AD295" s="93"/>
      <c r="AE295" s="93"/>
    </row>
    <row r="296" spans="2:31" x14ac:dyDescent="0.25">
      <c r="B296" s="12"/>
      <c r="C296" s="12"/>
      <c r="D296" s="12"/>
      <c r="E296" s="75"/>
      <c r="F296" s="12"/>
      <c r="G296" s="12"/>
      <c r="H296" s="12"/>
      <c r="I296" s="12"/>
      <c r="J296" s="75"/>
      <c r="K296" s="12"/>
      <c r="L296" s="12"/>
      <c r="M296" s="12"/>
      <c r="N296" s="12"/>
      <c r="Y296" s="76"/>
      <c r="Z296" s="76"/>
      <c r="AA296" s="93"/>
      <c r="AB296" s="93"/>
      <c r="AC296" s="93"/>
      <c r="AD296" s="93"/>
      <c r="AE296" s="93"/>
    </row>
    <row r="297" spans="2:31" x14ac:dyDescent="0.25">
      <c r="B297" s="12"/>
      <c r="C297" s="12"/>
      <c r="D297" s="12"/>
      <c r="E297" s="75"/>
      <c r="F297" s="12"/>
      <c r="G297" s="12"/>
      <c r="H297" s="12"/>
      <c r="I297" s="12"/>
      <c r="J297" s="75"/>
      <c r="K297" s="12"/>
      <c r="L297" s="12"/>
      <c r="M297" s="12"/>
      <c r="N297" s="12"/>
      <c r="Y297" s="76"/>
      <c r="Z297" s="76"/>
      <c r="AA297" s="93"/>
      <c r="AB297" s="93"/>
      <c r="AC297" s="93"/>
      <c r="AD297" s="93"/>
      <c r="AE297" s="93"/>
    </row>
    <row r="298" spans="2:31" x14ac:dyDescent="0.25">
      <c r="B298" s="12"/>
      <c r="C298" s="12"/>
      <c r="D298" s="12"/>
      <c r="E298" s="75"/>
      <c r="F298" s="12"/>
      <c r="G298" s="12"/>
      <c r="H298" s="12"/>
      <c r="I298" s="12"/>
      <c r="J298" s="75"/>
      <c r="K298" s="12"/>
      <c r="L298" s="12"/>
      <c r="M298" s="12"/>
      <c r="N298" s="12"/>
      <c r="Y298" s="76"/>
      <c r="Z298" s="76"/>
      <c r="AA298" s="93"/>
      <c r="AB298" s="93"/>
      <c r="AC298" s="93"/>
      <c r="AD298" s="93"/>
      <c r="AE298" s="93"/>
    </row>
    <row r="299" spans="2:31" x14ac:dyDescent="0.25">
      <c r="B299" s="12"/>
      <c r="C299" s="12"/>
      <c r="D299" s="12"/>
      <c r="E299" s="75"/>
      <c r="F299" s="12"/>
      <c r="G299" s="12"/>
      <c r="H299" s="12"/>
      <c r="I299" s="12"/>
      <c r="J299" s="75"/>
      <c r="K299" s="12"/>
      <c r="L299" s="12"/>
      <c r="M299" s="12"/>
      <c r="N299" s="12"/>
      <c r="Y299" s="76"/>
      <c r="Z299" s="76"/>
      <c r="AA299" s="93"/>
      <c r="AB299" s="93"/>
      <c r="AC299" s="93"/>
      <c r="AD299" s="93"/>
      <c r="AE299" s="93"/>
    </row>
    <row r="300" spans="2:31" x14ac:dyDescent="0.25">
      <c r="B300" s="12"/>
      <c r="C300" s="12"/>
      <c r="D300" s="12"/>
      <c r="E300" s="75"/>
      <c r="F300" s="12"/>
      <c r="G300" s="12"/>
      <c r="H300" s="12"/>
      <c r="I300" s="12"/>
      <c r="J300" s="75"/>
      <c r="K300" s="12"/>
      <c r="L300" s="12"/>
      <c r="M300" s="12"/>
      <c r="N300" s="12"/>
      <c r="Y300" s="76"/>
      <c r="Z300" s="76"/>
      <c r="AA300" s="93"/>
      <c r="AB300" s="93"/>
      <c r="AC300" s="93"/>
      <c r="AD300" s="93"/>
      <c r="AE300" s="93"/>
    </row>
    <row r="301" spans="2:31" x14ac:dyDescent="0.25">
      <c r="B301" s="12"/>
      <c r="C301" s="12"/>
      <c r="D301" s="12"/>
      <c r="E301" s="75"/>
      <c r="F301" s="12"/>
      <c r="G301" s="12"/>
      <c r="H301" s="12"/>
      <c r="I301" s="12"/>
      <c r="J301" s="75"/>
      <c r="K301" s="12"/>
      <c r="L301" s="12"/>
      <c r="M301" s="12"/>
      <c r="N301" s="12"/>
      <c r="Y301" s="76"/>
      <c r="Z301" s="76"/>
      <c r="AA301" s="93"/>
      <c r="AB301" s="93"/>
      <c r="AC301" s="93"/>
      <c r="AD301" s="93"/>
      <c r="AE301" s="93"/>
    </row>
    <row r="302" spans="2:31" x14ac:dyDescent="0.25">
      <c r="B302" s="12"/>
      <c r="C302" s="12"/>
      <c r="D302" s="12"/>
      <c r="E302" s="75"/>
      <c r="F302" s="12"/>
      <c r="G302" s="12"/>
      <c r="H302" s="12"/>
      <c r="I302" s="12"/>
      <c r="J302" s="75"/>
      <c r="K302" s="12"/>
      <c r="L302" s="12"/>
      <c r="M302" s="12"/>
      <c r="N302" s="12"/>
      <c r="Y302" s="76"/>
      <c r="Z302" s="76"/>
      <c r="AA302" s="93"/>
      <c r="AB302" s="93"/>
      <c r="AC302" s="93"/>
      <c r="AD302" s="93"/>
      <c r="AE302" s="93"/>
    </row>
    <row r="303" spans="2:31" x14ac:dyDescent="0.25">
      <c r="B303" s="12"/>
      <c r="C303" s="12"/>
      <c r="D303" s="12"/>
      <c r="E303" s="75"/>
      <c r="F303" s="12"/>
      <c r="G303" s="12"/>
      <c r="H303" s="12"/>
      <c r="I303" s="12"/>
      <c r="J303" s="75"/>
      <c r="K303" s="12"/>
      <c r="L303" s="12"/>
      <c r="M303" s="12"/>
      <c r="N303" s="12"/>
      <c r="Y303" s="76"/>
      <c r="Z303" s="76"/>
      <c r="AA303" s="93"/>
      <c r="AB303" s="93"/>
      <c r="AC303" s="93"/>
      <c r="AD303" s="93"/>
      <c r="AE303" s="93"/>
    </row>
    <row r="304" spans="2:31" x14ac:dyDescent="0.25">
      <c r="B304" s="12"/>
      <c r="C304" s="12"/>
      <c r="D304" s="12"/>
      <c r="E304" s="75"/>
      <c r="F304" s="12"/>
      <c r="G304" s="12"/>
      <c r="H304" s="12"/>
      <c r="I304" s="12"/>
      <c r="J304" s="75"/>
      <c r="K304" s="12"/>
      <c r="L304" s="12"/>
      <c r="M304" s="12"/>
      <c r="N304" s="12"/>
      <c r="Y304" s="76"/>
      <c r="Z304" s="76"/>
      <c r="AA304" s="93"/>
      <c r="AB304" s="93"/>
      <c r="AC304" s="93"/>
      <c r="AD304" s="93"/>
      <c r="AE304" s="93"/>
    </row>
    <row r="305" spans="2:31" x14ac:dyDescent="0.25">
      <c r="B305" s="12"/>
      <c r="C305" s="12"/>
      <c r="D305" s="12"/>
      <c r="E305" s="75"/>
      <c r="F305" s="12"/>
      <c r="G305" s="12"/>
      <c r="H305" s="12"/>
      <c r="I305" s="12"/>
      <c r="J305" s="75"/>
      <c r="K305" s="12"/>
      <c r="L305" s="12"/>
      <c r="M305" s="12"/>
      <c r="N305" s="12"/>
      <c r="Y305" s="76"/>
      <c r="Z305" s="76"/>
      <c r="AA305" s="93"/>
      <c r="AB305" s="93"/>
      <c r="AC305" s="93"/>
      <c r="AD305" s="93"/>
      <c r="AE305" s="93"/>
    </row>
    <row r="306" spans="2:31" x14ac:dyDescent="0.25">
      <c r="B306" s="12"/>
      <c r="C306" s="12"/>
      <c r="D306" s="12"/>
      <c r="E306" s="75"/>
      <c r="F306" s="12"/>
      <c r="G306" s="12"/>
      <c r="H306" s="12"/>
      <c r="I306" s="12"/>
      <c r="J306" s="75"/>
      <c r="K306" s="12"/>
      <c r="L306" s="12"/>
      <c r="M306" s="12"/>
      <c r="N306" s="12"/>
      <c r="Y306" s="76"/>
      <c r="Z306" s="76"/>
      <c r="AA306" s="93"/>
      <c r="AB306" s="93"/>
      <c r="AC306" s="93"/>
      <c r="AD306" s="93"/>
      <c r="AE306" s="93"/>
    </row>
    <row r="307" spans="2:31" x14ac:dyDescent="0.25">
      <c r="B307" s="12"/>
      <c r="C307" s="12"/>
      <c r="D307" s="12"/>
      <c r="E307" s="75"/>
      <c r="F307" s="12"/>
      <c r="G307" s="12"/>
      <c r="H307" s="12"/>
      <c r="I307" s="12"/>
      <c r="J307" s="75"/>
      <c r="K307" s="12"/>
      <c r="L307" s="12"/>
      <c r="M307" s="12"/>
      <c r="N307" s="12"/>
      <c r="Y307" s="76"/>
      <c r="Z307" s="76"/>
      <c r="AA307" s="93"/>
      <c r="AB307" s="93"/>
      <c r="AC307" s="93"/>
      <c r="AD307" s="93"/>
      <c r="AE307" s="93"/>
    </row>
    <row r="308" spans="2:31" x14ac:dyDescent="0.25">
      <c r="B308" s="12"/>
      <c r="C308" s="12"/>
      <c r="D308" s="12"/>
      <c r="E308" s="75"/>
      <c r="F308" s="12"/>
      <c r="G308" s="12"/>
      <c r="H308" s="12"/>
      <c r="I308" s="12"/>
      <c r="J308" s="75"/>
      <c r="K308" s="12"/>
      <c r="L308" s="12"/>
      <c r="M308" s="12"/>
      <c r="N308" s="12"/>
      <c r="Y308" s="76"/>
      <c r="Z308" s="76"/>
      <c r="AA308" s="93"/>
      <c r="AB308" s="93"/>
      <c r="AC308" s="93"/>
      <c r="AD308" s="93"/>
      <c r="AE308" s="93"/>
    </row>
    <row r="309" spans="2:31" x14ac:dyDescent="0.25">
      <c r="B309" s="12"/>
      <c r="C309" s="12"/>
      <c r="D309" s="12"/>
      <c r="E309" s="75"/>
      <c r="F309" s="12"/>
      <c r="G309" s="12"/>
      <c r="H309" s="12"/>
      <c r="I309" s="12"/>
      <c r="J309" s="75"/>
      <c r="K309" s="12"/>
      <c r="L309" s="12"/>
      <c r="M309" s="12"/>
      <c r="N309" s="12"/>
      <c r="Y309" s="76"/>
      <c r="Z309" s="76"/>
      <c r="AA309" s="93"/>
      <c r="AB309" s="93"/>
      <c r="AC309" s="93"/>
      <c r="AD309" s="93"/>
      <c r="AE309" s="93"/>
    </row>
    <row r="310" spans="2:31" x14ac:dyDescent="0.25">
      <c r="B310" s="12"/>
      <c r="C310" s="12"/>
      <c r="D310" s="12"/>
      <c r="E310" s="75"/>
      <c r="F310" s="12"/>
      <c r="G310" s="12"/>
      <c r="H310" s="12"/>
      <c r="I310" s="12"/>
      <c r="J310" s="75"/>
      <c r="K310" s="12"/>
      <c r="L310" s="12"/>
      <c r="M310" s="12"/>
      <c r="N310" s="12"/>
      <c r="Y310" s="76"/>
      <c r="Z310" s="76"/>
      <c r="AA310" s="93"/>
      <c r="AB310" s="93"/>
      <c r="AC310" s="93"/>
      <c r="AD310" s="93"/>
      <c r="AE310" s="93"/>
    </row>
    <row r="311" spans="2:31" x14ac:dyDescent="0.25">
      <c r="B311" s="12"/>
      <c r="C311" s="12"/>
      <c r="D311" s="12"/>
      <c r="E311" s="75"/>
      <c r="F311" s="12"/>
      <c r="G311" s="12"/>
      <c r="H311" s="12"/>
      <c r="I311" s="12"/>
      <c r="J311" s="75"/>
      <c r="K311" s="12"/>
      <c r="L311" s="12"/>
      <c r="M311" s="12"/>
      <c r="N311" s="12"/>
      <c r="Y311" s="76"/>
      <c r="Z311" s="76"/>
      <c r="AA311" s="93"/>
      <c r="AB311" s="93"/>
      <c r="AC311" s="93"/>
      <c r="AD311" s="93"/>
      <c r="AE311" s="93"/>
    </row>
    <row r="312" spans="2:31" x14ac:dyDescent="0.25">
      <c r="B312" s="12"/>
      <c r="C312" s="12"/>
      <c r="D312" s="12"/>
      <c r="E312" s="75"/>
      <c r="F312" s="12"/>
      <c r="G312" s="12"/>
      <c r="H312" s="12"/>
      <c r="I312" s="12"/>
      <c r="J312" s="75"/>
      <c r="K312" s="12"/>
      <c r="L312" s="12"/>
      <c r="M312" s="12"/>
      <c r="N312" s="12"/>
      <c r="Y312" s="76"/>
      <c r="Z312" s="76"/>
      <c r="AA312" s="93"/>
      <c r="AB312" s="93"/>
      <c r="AC312" s="93"/>
      <c r="AD312" s="93"/>
      <c r="AE312" s="93"/>
    </row>
    <row r="313" spans="2:31" x14ac:dyDescent="0.25">
      <c r="B313" s="12"/>
      <c r="C313" s="12"/>
      <c r="D313" s="12"/>
      <c r="E313" s="75"/>
      <c r="F313" s="12"/>
      <c r="G313" s="12"/>
      <c r="H313" s="12"/>
      <c r="I313" s="12"/>
      <c r="J313" s="75"/>
      <c r="K313" s="12"/>
      <c r="L313" s="12"/>
      <c r="M313" s="12"/>
      <c r="N313" s="12"/>
      <c r="Y313" s="76"/>
      <c r="Z313" s="76"/>
      <c r="AA313" s="93"/>
      <c r="AB313" s="93"/>
      <c r="AC313" s="93"/>
      <c r="AD313" s="93"/>
      <c r="AE313" s="93"/>
    </row>
    <row r="314" spans="2:31" x14ac:dyDescent="0.25">
      <c r="B314" s="12"/>
      <c r="C314" s="12"/>
      <c r="D314" s="12"/>
      <c r="E314" s="75"/>
      <c r="F314" s="12"/>
      <c r="G314" s="12"/>
      <c r="H314" s="12"/>
      <c r="I314" s="12"/>
      <c r="J314" s="75"/>
      <c r="K314" s="12"/>
      <c r="L314" s="12"/>
      <c r="M314" s="12"/>
      <c r="N314" s="12"/>
      <c r="Y314" s="76"/>
      <c r="Z314" s="76"/>
      <c r="AA314" s="93"/>
      <c r="AB314" s="93"/>
      <c r="AC314" s="93"/>
      <c r="AD314" s="93"/>
      <c r="AE314" s="93"/>
    </row>
    <row r="315" spans="2:31" x14ac:dyDescent="0.25">
      <c r="B315" s="12"/>
      <c r="C315" s="12"/>
      <c r="D315" s="12"/>
      <c r="E315" s="75"/>
      <c r="F315" s="12"/>
      <c r="G315" s="12"/>
      <c r="H315" s="12"/>
      <c r="I315" s="12"/>
      <c r="J315" s="75"/>
      <c r="K315" s="12"/>
      <c r="L315" s="12"/>
      <c r="M315" s="12"/>
      <c r="N315" s="12"/>
      <c r="Y315" s="76"/>
      <c r="Z315" s="76"/>
      <c r="AA315" s="93"/>
      <c r="AB315" s="93"/>
      <c r="AC315" s="93"/>
      <c r="AD315" s="93"/>
      <c r="AE315" s="93"/>
    </row>
    <row r="316" spans="2:31" x14ac:dyDescent="0.25">
      <c r="B316" s="12"/>
      <c r="C316" s="12"/>
      <c r="D316" s="12"/>
      <c r="E316" s="75"/>
      <c r="F316" s="12"/>
      <c r="G316" s="12"/>
      <c r="H316" s="12"/>
      <c r="I316" s="12"/>
      <c r="J316" s="75"/>
      <c r="K316" s="12"/>
      <c r="L316" s="12"/>
      <c r="M316" s="12"/>
      <c r="N316" s="12"/>
      <c r="Y316" s="76"/>
      <c r="Z316" s="76"/>
      <c r="AA316" s="93"/>
      <c r="AB316" s="93"/>
      <c r="AC316" s="93"/>
      <c r="AD316" s="93"/>
      <c r="AE316" s="93"/>
    </row>
    <row r="317" spans="2:31" x14ac:dyDescent="0.25">
      <c r="B317" s="12"/>
      <c r="C317" s="12"/>
      <c r="D317" s="12"/>
      <c r="E317" s="75"/>
      <c r="F317" s="12"/>
      <c r="G317" s="12"/>
      <c r="H317" s="12"/>
      <c r="I317" s="12"/>
      <c r="J317" s="75"/>
      <c r="K317" s="12"/>
      <c r="L317" s="12"/>
      <c r="M317" s="12"/>
      <c r="N317" s="12"/>
      <c r="Y317" s="76"/>
      <c r="Z317" s="76"/>
      <c r="AA317" s="93"/>
      <c r="AB317" s="93"/>
      <c r="AC317" s="93"/>
      <c r="AD317" s="93"/>
      <c r="AE317" s="93"/>
    </row>
    <row r="318" spans="2:31" x14ac:dyDescent="0.25">
      <c r="B318" s="12"/>
      <c r="C318" s="12"/>
      <c r="D318" s="12"/>
      <c r="E318" s="75"/>
      <c r="F318" s="12"/>
      <c r="G318" s="12"/>
      <c r="H318" s="12"/>
      <c r="I318" s="12"/>
      <c r="J318" s="75"/>
      <c r="K318" s="12"/>
      <c r="L318" s="12"/>
      <c r="M318" s="12"/>
      <c r="N318" s="12"/>
      <c r="Y318" s="76"/>
      <c r="Z318" s="76"/>
      <c r="AA318" s="93"/>
      <c r="AB318" s="93"/>
      <c r="AC318" s="93"/>
      <c r="AD318" s="93"/>
      <c r="AE318" s="93"/>
    </row>
    <row r="319" spans="2:31" x14ac:dyDescent="0.25">
      <c r="B319" s="12"/>
      <c r="C319" s="12"/>
      <c r="D319" s="12"/>
      <c r="E319" s="75"/>
      <c r="F319" s="12"/>
      <c r="G319" s="12"/>
      <c r="H319" s="12"/>
      <c r="I319" s="12"/>
      <c r="J319" s="75"/>
      <c r="K319" s="12"/>
      <c r="L319" s="12"/>
      <c r="M319" s="12"/>
      <c r="N319" s="12"/>
      <c r="Y319" s="76"/>
      <c r="Z319" s="76"/>
      <c r="AA319" s="93"/>
      <c r="AB319" s="93"/>
      <c r="AC319" s="93"/>
      <c r="AD319" s="93"/>
      <c r="AE319" s="93"/>
    </row>
    <row r="320" spans="2:31" x14ac:dyDescent="0.25">
      <c r="B320" s="12"/>
      <c r="C320" s="12"/>
      <c r="D320" s="12"/>
      <c r="E320" s="75"/>
      <c r="F320" s="12"/>
      <c r="G320" s="12"/>
      <c r="H320" s="12"/>
      <c r="I320" s="12"/>
      <c r="J320" s="75"/>
      <c r="K320" s="12"/>
      <c r="L320" s="12"/>
      <c r="M320" s="12"/>
      <c r="N320" s="12"/>
      <c r="Y320" s="76"/>
      <c r="Z320" s="76"/>
      <c r="AA320" s="93"/>
      <c r="AB320" s="93"/>
      <c r="AC320" s="93"/>
      <c r="AD320" s="93"/>
      <c r="AE320" s="93"/>
    </row>
    <row r="321" spans="2:31" x14ac:dyDescent="0.25">
      <c r="B321" s="12"/>
      <c r="C321" s="12"/>
      <c r="D321" s="12"/>
      <c r="E321" s="75"/>
      <c r="F321" s="12"/>
      <c r="G321" s="12"/>
      <c r="H321" s="12"/>
      <c r="I321" s="12"/>
      <c r="J321" s="75"/>
      <c r="K321" s="12"/>
      <c r="L321" s="12"/>
      <c r="M321" s="12"/>
      <c r="N321" s="12"/>
      <c r="Y321" s="76"/>
      <c r="Z321" s="76"/>
      <c r="AA321" s="93"/>
      <c r="AB321" s="93"/>
      <c r="AC321" s="93"/>
      <c r="AD321" s="93"/>
      <c r="AE321" s="93"/>
    </row>
    <row r="322" spans="2:31" x14ac:dyDescent="0.25">
      <c r="B322" s="12"/>
      <c r="C322" s="12"/>
      <c r="D322" s="12"/>
      <c r="E322" s="75"/>
      <c r="F322" s="12"/>
      <c r="G322" s="12"/>
      <c r="H322" s="12"/>
      <c r="I322" s="12"/>
      <c r="J322" s="75"/>
      <c r="K322" s="12"/>
      <c r="L322" s="12"/>
      <c r="M322" s="12"/>
      <c r="N322" s="12"/>
      <c r="Y322" s="76"/>
      <c r="Z322" s="76"/>
      <c r="AA322" s="93"/>
      <c r="AB322" s="93"/>
      <c r="AC322" s="93"/>
      <c r="AD322" s="93"/>
      <c r="AE322" s="93"/>
    </row>
    <row r="323" spans="2:31" x14ac:dyDescent="0.25">
      <c r="B323" s="12"/>
      <c r="C323" s="12"/>
      <c r="D323" s="12"/>
      <c r="E323" s="75"/>
      <c r="F323" s="12"/>
      <c r="G323" s="12"/>
      <c r="H323" s="12"/>
      <c r="I323" s="12"/>
      <c r="J323" s="75"/>
      <c r="K323" s="12"/>
      <c r="L323" s="12"/>
      <c r="M323" s="12"/>
      <c r="N323" s="12"/>
      <c r="Y323" s="76"/>
      <c r="Z323" s="76"/>
      <c r="AA323" s="93"/>
      <c r="AB323" s="93"/>
      <c r="AC323" s="93"/>
      <c r="AD323" s="93"/>
      <c r="AE323" s="93"/>
    </row>
    <row r="324" spans="2:31" x14ac:dyDescent="0.25">
      <c r="B324" s="12"/>
      <c r="C324" s="12"/>
      <c r="D324" s="12"/>
      <c r="E324" s="75"/>
      <c r="F324" s="12"/>
      <c r="G324" s="12"/>
      <c r="H324" s="12"/>
      <c r="I324" s="12"/>
      <c r="J324" s="75"/>
      <c r="K324" s="12"/>
      <c r="L324" s="12"/>
      <c r="M324" s="12"/>
      <c r="N324" s="12"/>
      <c r="Y324" s="76"/>
      <c r="Z324" s="76"/>
      <c r="AA324" s="93"/>
      <c r="AB324" s="93"/>
      <c r="AC324" s="93"/>
      <c r="AD324" s="93"/>
      <c r="AE324" s="93"/>
    </row>
    <row r="325" spans="2:31" x14ac:dyDescent="0.25">
      <c r="B325" s="12"/>
      <c r="C325" s="12"/>
      <c r="D325" s="12"/>
      <c r="E325" s="75"/>
      <c r="F325" s="12"/>
      <c r="G325" s="12"/>
      <c r="H325" s="12"/>
      <c r="I325" s="12"/>
      <c r="J325" s="75"/>
      <c r="K325" s="12"/>
      <c r="L325" s="12"/>
      <c r="M325" s="12"/>
      <c r="N325" s="12"/>
      <c r="Y325" s="76"/>
      <c r="Z325" s="76"/>
      <c r="AA325" s="93"/>
      <c r="AB325" s="93"/>
      <c r="AC325" s="93"/>
      <c r="AD325" s="93"/>
      <c r="AE325" s="93"/>
    </row>
    <row r="326" spans="2:31" x14ac:dyDescent="0.25">
      <c r="B326" s="12"/>
      <c r="C326" s="12"/>
      <c r="D326" s="12"/>
      <c r="E326" s="75"/>
      <c r="F326" s="12"/>
      <c r="G326" s="12"/>
      <c r="H326" s="12"/>
      <c r="I326" s="12"/>
      <c r="J326" s="75"/>
      <c r="K326" s="12"/>
      <c r="L326" s="12"/>
      <c r="M326" s="12"/>
      <c r="N326" s="12"/>
      <c r="Y326" s="76"/>
      <c r="Z326" s="76"/>
      <c r="AA326" s="93"/>
      <c r="AB326" s="93"/>
      <c r="AC326" s="93"/>
      <c r="AD326" s="93"/>
      <c r="AE326" s="93"/>
    </row>
    <row r="327" spans="2:31" x14ac:dyDescent="0.25">
      <c r="B327" s="12"/>
      <c r="C327" s="12"/>
      <c r="D327" s="12"/>
      <c r="E327" s="75"/>
      <c r="F327" s="12"/>
      <c r="G327" s="12"/>
      <c r="H327" s="12"/>
      <c r="I327" s="12"/>
      <c r="J327" s="75"/>
      <c r="K327" s="12"/>
      <c r="L327" s="12"/>
      <c r="M327" s="12"/>
      <c r="N327" s="12"/>
      <c r="Y327" s="76"/>
      <c r="Z327" s="76"/>
      <c r="AA327" s="93"/>
      <c r="AB327" s="93"/>
      <c r="AC327" s="93"/>
      <c r="AD327" s="93"/>
      <c r="AE327" s="93"/>
    </row>
    <row r="328" spans="2:31" x14ac:dyDescent="0.25">
      <c r="B328" s="12"/>
      <c r="C328" s="12"/>
      <c r="D328" s="12"/>
      <c r="E328" s="75"/>
      <c r="F328" s="12"/>
      <c r="G328" s="12"/>
      <c r="H328" s="12"/>
      <c r="I328" s="12"/>
      <c r="J328" s="75"/>
      <c r="K328" s="12"/>
      <c r="L328" s="12"/>
      <c r="M328" s="12"/>
      <c r="N328" s="12"/>
      <c r="Y328" s="76"/>
      <c r="Z328" s="76"/>
      <c r="AA328" s="93"/>
      <c r="AB328" s="93"/>
      <c r="AC328" s="93"/>
      <c r="AD328" s="93"/>
      <c r="AE328" s="93"/>
    </row>
    <row r="329" spans="2:31" x14ac:dyDescent="0.25">
      <c r="B329" s="12"/>
      <c r="C329" s="12"/>
      <c r="D329" s="12"/>
      <c r="E329" s="75"/>
      <c r="F329" s="12"/>
      <c r="G329" s="12"/>
      <c r="H329" s="12"/>
      <c r="I329" s="12"/>
      <c r="J329" s="75"/>
      <c r="K329" s="12"/>
      <c r="L329" s="12"/>
      <c r="M329" s="12"/>
      <c r="N329" s="12"/>
      <c r="Y329" s="76"/>
      <c r="Z329" s="76"/>
      <c r="AA329" s="93"/>
      <c r="AB329" s="93"/>
      <c r="AC329" s="93"/>
      <c r="AD329" s="93"/>
      <c r="AE329" s="93"/>
    </row>
    <row r="330" spans="2:31" x14ac:dyDescent="0.25">
      <c r="B330" s="12"/>
      <c r="C330" s="12"/>
      <c r="D330" s="12"/>
      <c r="E330" s="75"/>
      <c r="F330" s="12"/>
      <c r="G330" s="12"/>
      <c r="H330" s="12"/>
      <c r="I330" s="12"/>
      <c r="J330" s="75"/>
      <c r="K330" s="12"/>
      <c r="L330" s="12"/>
      <c r="M330" s="12"/>
      <c r="N330" s="12"/>
      <c r="Y330" s="76"/>
      <c r="Z330" s="76"/>
      <c r="AA330" s="93"/>
      <c r="AB330" s="93"/>
      <c r="AC330" s="93"/>
      <c r="AD330" s="93"/>
      <c r="AE330" s="93"/>
    </row>
    <row r="331" spans="2:31" x14ac:dyDescent="0.25">
      <c r="B331" s="12"/>
      <c r="C331" s="12"/>
      <c r="D331" s="12"/>
      <c r="E331" s="75"/>
      <c r="F331" s="12"/>
      <c r="G331" s="12"/>
      <c r="H331" s="12"/>
      <c r="I331" s="12"/>
      <c r="J331" s="75"/>
      <c r="K331" s="12"/>
      <c r="L331" s="12"/>
      <c r="M331" s="12"/>
      <c r="N331" s="12"/>
      <c r="Y331" s="76"/>
      <c r="Z331" s="76"/>
      <c r="AA331" s="93"/>
      <c r="AB331" s="93"/>
      <c r="AC331" s="93"/>
      <c r="AD331" s="93"/>
      <c r="AE331" s="93"/>
    </row>
    <row r="332" spans="2:31" x14ac:dyDescent="0.25">
      <c r="B332" s="12"/>
      <c r="C332" s="12"/>
      <c r="D332" s="12"/>
      <c r="E332" s="75"/>
      <c r="F332" s="12"/>
      <c r="G332" s="12"/>
      <c r="H332" s="12"/>
      <c r="I332" s="12"/>
      <c r="J332" s="75"/>
      <c r="K332" s="12"/>
      <c r="L332" s="12"/>
      <c r="M332" s="12"/>
      <c r="N332" s="12"/>
      <c r="Y332" s="76"/>
      <c r="Z332" s="76"/>
      <c r="AA332" s="93"/>
      <c r="AB332" s="93"/>
      <c r="AC332" s="93"/>
      <c r="AD332" s="93"/>
      <c r="AE332" s="93"/>
    </row>
    <row r="333" spans="2:31" x14ac:dyDescent="0.25">
      <c r="B333" s="12"/>
      <c r="C333" s="12"/>
      <c r="D333" s="12"/>
      <c r="E333" s="75"/>
      <c r="F333" s="12"/>
      <c r="G333" s="12"/>
      <c r="H333" s="12"/>
      <c r="I333" s="12"/>
      <c r="J333" s="75"/>
      <c r="K333" s="12"/>
      <c r="L333" s="12"/>
      <c r="M333" s="12"/>
      <c r="N333" s="12"/>
      <c r="Y333" s="76"/>
      <c r="Z333" s="76"/>
      <c r="AA333" s="93"/>
      <c r="AB333" s="93"/>
      <c r="AC333" s="93"/>
      <c r="AD333" s="93"/>
      <c r="AE333" s="93"/>
    </row>
    <row r="334" spans="2:31" x14ac:dyDescent="0.25">
      <c r="B334" s="12"/>
      <c r="C334" s="12"/>
      <c r="D334" s="12"/>
      <c r="E334" s="75"/>
      <c r="F334" s="12"/>
      <c r="G334" s="12"/>
      <c r="H334" s="12"/>
      <c r="I334" s="12"/>
      <c r="J334" s="75"/>
      <c r="K334" s="12"/>
      <c r="L334" s="12"/>
      <c r="M334" s="12"/>
      <c r="N334" s="12"/>
      <c r="Y334" s="76"/>
      <c r="Z334" s="76"/>
      <c r="AA334" s="93"/>
      <c r="AB334" s="93"/>
      <c r="AC334" s="93"/>
      <c r="AD334" s="93"/>
      <c r="AE334" s="93"/>
    </row>
    <row r="335" spans="2:31" x14ac:dyDescent="0.25">
      <c r="B335" s="12"/>
      <c r="C335" s="12"/>
      <c r="D335" s="12"/>
      <c r="E335" s="75"/>
      <c r="F335" s="12"/>
      <c r="G335" s="12"/>
      <c r="H335" s="12"/>
      <c r="I335" s="12"/>
      <c r="J335" s="75"/>
      <c r="K335" s="12"/>
      <c r="L335" s="12"/>
      <c r="M335" s="12"/>
      <c r="N335" s="12"/>
      <c r="Y335" s="76"/>
      <c r="Z335" s="76"/>
      <c r="AA335" s="93"/>
      <c r="AB335" s="93"/>
      <c r="AC335" s="93"/>
      <c r="AD335" s="93"/>
      <c r="AE335" s="93"/>
    </row>
    <row r="336" spans="2:31" x14ac:dyDescent="0.25">
      <c r="B336" s="12"/>
      <c r="C336" s="12"/>
      <c r="D336" s="12"/>
      <c r="E336" s="75"/>
      <c r="F336" s="12"/>
      <c r="G336" s="12"/>
      <c r="H336" s="12"/>
      <c r="I336" s="12"/>
      <c r="J336" s="75"/>
      <c r="K336" s="12"/>
      <c r="L336" s="12"/>
      <c r="M336" s="12"/>
      <c r="N336" s="12"/>
      <c r="Y336" s="76"/>
      <c r="Z336" s="76"/>
      <c r="AA336" s="93"/>
      <c r="AB336" s="93"/>
      <c r="AC336" s="93"/>
      <c r="AD336" s="93"/>
      <c r="AE336" s="93"/>
    </row>
    <row r="337" spans="2:31" x14ac:dyDescent="0.25">
      <c r="B337" s="12"/>
      <c r="C337" s="12"/>
      <c r="D337" s="12"/>
      <c r="E337" s="75"/>
      <c r="F337" s="12"/>
      <c r="G337" s="12"/>
      <c r="H337" s="12"/>
      <c r="I337" s="12"/>
      <c r="J337" s="75"/>
      <c r="K337" s="12"/>
      <c r="L337" s="12"/>
      <c r="M337" s="12"/>
      <c r="N337" s="12"/>
      <c r="Y337" s="76"/>
      <c r="Z337" s="76"/>
      <c r="AA337" s="93"/>
      <c r="AB337" s="93"/>
      <c r="AC337" s="93"/>
      <c r="AD337" s="93"/>
      <c r="AE337" s="93"/>
    </row>
    <row r="338" spans="2:31" x14ac:dyDescent="0.25">
      <c r="B338" s="12"/>
      <c r="C338" s="12"/>
      <c r="D338" s="12"/>
      <c r="E338" s="75"/>
      <c r="F338" s="12"/>
      <c r="G338" s="12"/>
      <c r="H338" s="12"/>
      <c r="I338" s="12"/>
      <c r="J338" s="75"/>
      <c r="K338" s="12"/>
      <c r="L338" s="12"/>
      <c r="M338" s="12"/>
      <c r="N338" s="12"/>
      <c r="Y338" s="76"/>
      <c r="Z338" s="76"/>
      <c r="AA338" s="93"/>
      <c r="AB338" s="93"/>
      <c r="AC338" s="93"/>
      <c r="AD338" s="93"/>
      <c r="AE338" s="93"/>
    </row>
    <row r="339" spans="2:31" x14ac:dyDescent="0.25">
      <c r="B339" s="12"/>
      <c r="C339" s="12"/>
      <c r="D339" s="12"/>
      <c r="E339" s="75"/>
      <c r="F339" s="12"/>
      <c r="G339" s="12"/>
      <c r="H339" s="12"/>
      <c r="I339" s="12"/>
      <c r="J339" s="75"/>
      <c r="K339" s="12"/>
      <c r="L339" s="12"/>
      <c r="M339" s="12"/>
      <c r="N339" s="12"/>
      <c r="Y339" s="76"/>
      <c r="Z339" s="76"/>
      <c r="AA339" s="93"/>
      <c r="AB339" s="93"/>
      <c r="AC339" s="93"/>
      <c r="AD339" s="93"/>
      <c r="AE339" s="93"/>
    </row>
    <row r="340" spans="2:31" x14ac:dyDescent="0.25">
      <c r="B340" s="12"/>
      <c r="C340" s="12"/>
      <c r="D340" s="12"/>
      <c r="E340" s="75"/>
      <c r="F340" s="12"/>
      <c r="G340" s="12"/>
      <c r="H340" s="12"/>
      <c r="I340" s="12"/>
      <c r="J340" s="75"/>
      <c r="K340" s="12"/>
      <c r="L340" s="12"/>
      <c r="M340" s="12"/>
      <c r="N340" s="12"/>
      <c r="Y340" s="76"/>
      <c r="Z340" s="76"/>
      <c r="AA340" s="93"/>
      <c r="AB340" s="93"/>
      <c r="AC340" s="93"/>
      <c r="AD340" s="93"/>
      <c r="AE340" s="93"/>
    </row>
    <row r="341" spans="2:31" x14ac:dyDescent="0.25">
      <c r="B341" s="12"/>
      <c r="C341" s="12"/>
      <c r="D341" s="12"/>
      <c r="E341" s="75"/>
      <c r="F341" s="12"/>
      <c r="G341" s="12"/>
      <c r="H341" s="12"/>
      <c r="I341" s="12"/>
      <c r="J341" s="75"/>
      <c r="K341" s="12"/>
      <c r="L341" s="12"/>
      <c r="M341" s="12"/>
      <c r="N341" s="12"/>
      <c r="Y341" s="76"/>
      <c r="Z341" s="76"/>
      <c r="AA341" s="93"/>
      <c r="AB341" s="93"/>
      <c r="AC341" s="93"/>
      <c r="AD341" s="93"/>
      <c r="AE341" s="93"/>
    </row>
    <row r="342" spans="2:31" x14ac:dyDescent="0.25">
      <c r="B342" s="12"/>
      <c r="C342" s="12"/>
      <c r="D342" s="12"/>
      <c r="E342" s="75"/>
      <c r="F342" s="12"/>
      <c r="G342" s="12"/>
      <c r="H342" s="12"/>
      <c r="I342" s="12"/>
      <c r="J342" s="75"/>
      <c r="K342" s="12"/>
      <c r="L342" s="12"/>
      <c r="M342" s="12"/>
      <c r="N342" s="12"/>
      <c r="Y342" s="76"/>
      <c r="Z342" s="76"/>
      <c r="AA342" s="93"/>
      <c r="AB342" s="93"/>
      <c r="AC342" s="93"/>
      <c r="AD342" s="93"/>
      <c r="AE342" s="93"/>
    </row>
    <row r="343" spans="2:31" x14ac:dyDescent="0.25">
      <c r="B343" s="12"/>
      <c r="C343" s="12"/>
      <c r="D343" s="12"/>
      <c r="E343" s="75"/>
      <c r="F343" s="12"/>
      <c r="G343" s="12"/>
      <c r="H343" s="12"/>
      <c r="I343" s="12"/>
      <c r="J343" s="75"/>
      <c r="K343" s="12"/>
      <c r="L343" s="12"/>
      <c r="M343" s="12"/>
      <c r="N343" s="12"/>
      <c r="Y343" s="76"/>
      <c r="Z343" s="76"/>
      <c r="AA343" s="93"/>
      <c r="AB343" s="93"/>
      <c r="AC343" s="93"/>
      <c r="AD343" s="93"/>
      <c r="AE343" s="93"/>
    </row>
    <row r="344" spans="2:31" x14ac:dyDescent="0.25">
      <c r="B344" s="12"/>
      <c r="C344" s="12"/>
      <c r="D344" s="12"/>
      <c r="E344" s="75"/>
      <c r="F344" s="12"/>
      <c r="G344" s="12"/>
      <c r="H344" s="12"/>
      <c r="I344" s="12"/>
      <c r="J344" s="75"/>
      <c r="K344" s="12"/>
      <c r="L344" s="12"/>
      <c r="M344" s="12"/>
      <c r="N344" s="12"/>
      <c r="Y344" s="76"/>
      <c r="Z344" s="76"/>
      <c r="AA344" s="93"/>
      <c r="AB344" s="93"/>
      <c r="AC344" s="93"/>
      <c r="AD344" s="93"/>
      <c r="AE344" s="93"/>
    </row>
    <row r="345" spans="2:31" x14ac:dyDescent="0.25">
      <c r="B345" s="12"/>
      <c r="C345" s="12"/>
      <c r="D345" s="12"/>
      <c r="E345" s="75"/>
      <c r="F345" s="12"/>
      <c r="G345" s="12"/>
      <c r="H345" s="12"/>
      <c r="I345" s="12"/>
      <c r="J345" s="75"/>
      <c r="K345" s="12"/>
      <c r="L345" s="12"/>
      <c r="M345" s="12"/>
      <c r="N345" s="12"/>
      <c r="Y345" s="76"/>
      <c r="Z345" s="76"/>
      <c r="AA345" s="93"/>
      <c r="AB345" s="93"/>
      <c r="AC345" s="93"/>
      <c r="AD345" s="93"/>
      <c r="AE345" s="93"/>
    </row>
    <row r="346" spans="2:31" x14ac:dyDescent="0.25">
      <c r="B346" s="12"/>
      <c r="C346" s="12"/>
      <c r="D346" s="12"/>
      <c r="E346" s="75"/>
      <c r="F346" s="12"/>
      <c r="G346" s="12"/>
      <c r="H346" s="12"/>
      <c r="I346" s="12"/>
      <c r="J346" s="75"/>
      <c r="K346" s="12"/>
      <c r="L346" s="12"/>
      <c r="M346" s="12"/>
      <c r="N346" s="12"/>
      <c r="Y346" s="76"/>
      <c r="Z346" s="76"/>
      <c r="AA346" s="93"/>
      <c r="AB346" s="93"/>
      <c r="AC346" s="93"/>
      <c r="AD346" s="93"/>
      <c r="AE346" s="93"/>
    </row>
    <row r="347" spans="2:31" x14ac:dyDescent="0.25">
      <c r="B347" s="12"/>
      <c r="C347" s="12"/>
      <c r="D347" s="12"/>
      <c r="E347" s="75"/>
      <c r="F347" s="12"/>
      <c r="G347" s="12"/>
      <c r="H347" s="12"/>
      <c r="I347" s="12"/>
      <c r="J347" s="75"/>
      <c r="K347" s="12"/>
      <c r="L347" s="12"/>
      <c r="M347" s="12"/>
      <c r="N347" s="12"/>
      <c r="Y347" s="76"/>
      <c r="Z347" s="76"/>
      <c r="AA347" s="93"/>
      <c r="AB347" s="93"/>
      <c r="AC347" s="93"/>
      <c r="AD347" s="93"/>
      <c r="AE347" s="93"/>
    </row>
    <row r="348" spans="2:31" x14ac:dyDescent="0.25">
      <c r="B348" s="12"/>
      <c r="C348" s="12"/>
      <c r="D348" s="12"/>
      <c r="E348" s="75"/>
      <c r="F348" s="12"/>
      <c r="G348" s="12"/>
      <c r="H348" s="12"/>
      <c r="I348" s="12"/>
      <c r="J348" s="75"/>
      <c r="K348" s="12"/>
      <c r="L348" s="12"/>
      <c r="M348" s="12"/>
      <c r="N348" s="12"/>
      <c r="Y348" s="76"/>
      <c r="Z348" s="76"/>
      <c r="AA348" s="93"/>
      <c r="AB348" s="93"/>
      <c r="AC348" s="93"/>
      <c r="AD348" s="93"/>
      <c r="AE348" s="93"/>
    </row>
    <row r="349" spans="2:31" x14ac:dyDescent="0.25">
      <c r="B349" s="12"/>
      <c r="C349" s="12"/>
      <c r="D349" s="12"/>
      <c r="E349" s="75"/>
      <c r="F349" s="12"/>
      <c r="G349" s="12"/>
      <c r="H349" s="12"/>
      <c r="I349" s="12"/>
      <c r="J349" s="75"/>
      <c r="K349" s="12"/>
      <c r="L349" s="12"/>
      <c r="M349" s="12"/>
      <c r="N349" s="12"/>
      <c r="Y349" s="76"/>
      <c r="Z349" s="76"/>
      <c r="AA349" s="93"/>
      <c r="AB349" s="93"/>
      <c r="AC349" s="93"/>
      <c r="AD349" s="93"/>
      <c r="AE349" s="93"/>
    </row>
    <row r="350" spans="2:31" x14ac:dyDescent="0.25">
      <c r="B350" s="12"/>
      <c r="C350" s="12"/>
      <c r="D350" s="12"/>
      <c r="E350" s="75"/>
      <c r="F350" s="12"/>
      <c r="G350" s="12"/>
      <c r="H350" s="12"/>
      <c r="I350" s="12"/>
      <c r="J350" s="75"/>
      <c r="K350" s="12"/>
      <c r="L350" s="12"/>
      <c r="M350" s="12"/>
      <c r="N350" s="12"/>
      <c r="Y350" s="76"/>
      <c r="Z350" s="76"/>
      <c r="AA350" s="93"/>
      <c r="AB350" s="93"/>
      <c r="AC350" s="93"/>
      <c r="AD350" s="93"/>
      <c r="AE350" s="93"/>
    </row>
    <row r="351" spans="2:31" x14ac:dyDescent="0.25">
      <c r="B351" s="12"/>
      <c r="C351" s="12"/>
      <c r="D351" s="12"/>
      <c r="E351" s="75"/>
      <c r="F351" s="12"/>
      <c r="G351" s="12"/>
      <c r="H351" s="12"/>
      <c r="I351" s="12"/>
      <c r="J351" s="75"/>
      <c r="K351" s="12"/>
      <c r="L351" s="12"/>
      <c r="M351" s="12"/>
      <c r="N351" s="12"/>
      <c r="Y351" s="76"/>
      <c r="Z351" s="76"/>
      <c r="AA351" s="93"/>
      <c r="AB351" s="93"/>
      <c r="AC351" s="93"/>
      <c r="AD351" s="93"/>
      <c r="AE351" s="93"/>
    </row>
    <row r="352" spans="2:31" x14ac:dyDescent="0.25">
      <c r="B352" s="12"/>
      <c r="C352" s="12"/>
      <c r="D352" s="12"/>
      <c r="E352" s="75"/>
      <c r="F352" s="12"/>
      <c r="G352" s="12"/>
      <c r="H352" s="12"/>
      <c r="I352" s="12"/>
      <c r="J352" s="75"/>
      <c r="K352" s="12"/>
      <c r="L352" s="12"/>
      <c r="M352" s="12"/>
      <c r="N352" s="12"/>
      <c r="Y352" s="76"/>
      <c r="Z352" s="76"/>
      <c r="AA352" s="93"/>
      <c r="AB352" s="93"/>
      <c r="AC352" s="93"/>
      <c r="AD352" s="93"/>
      <c r="AE352" s="93"/>
    </row>
    <row r="353" spans="2:31" x14ac:dyDescent="0.25">
      <c r="B353" s="12"/>
      <c r="C353" s="12"/>
      <c r="D353" s="12"/>
      <c r="E353" s="75"/>
      <c r="F353" s="12"/>
      <c r="G353" s="12"/>
      <c r="H353" s="12"/>
      <c r="I353" s="12"/>
      <c r="J353" s="75"/>
      <c r="K353" s="12"/>
      <c r="L353" s="12"/>
      <c r="M353" s="12"/>
      <c r="N353" s="12"/>
      <c r="Y353" s="76"/>
      <c r="Z353" s="76"/>
      <c r="AA353" s="93"/>
      <c r="AB353" s="93"/>
      <c r="AC353" s="93"/>
      <c r="AD353" s="93"/>
      <c r="AE353" s="93"/>
    </row>
    <row r="354" spans="2:31" x14ac:dyDescent="0.25">
      <c r="B354" s="12"/>
      <c r="C354" s="12"/>
      <c r="D354" s="12"/>
      <c r="E354" s="75"/>
      <c r="F354" s="12"/>
      <c r="G354" s="12"/>
      <c r="H354" s="12"/>
      <c r="I354" s="12"/>
      <c r="J354" s="75"/>
      <c r="K354" s="12"/>
      <c r="L354" s="12"/>
      <c r="M354" s="12"/>
      <c r="N354" s="12"/>
      <c r="Y354" s="76"/>
      <c r="Z354" s="76"/>
      <c r="AA354" s="93"/>
      <c r="AB354" s="93"/>
      <c r="AC354" s="93"/>
      <c r="AD354" s="93"/>
      <c r="AE354" s="93"/>
    </row>
    <row r="355" spans="2:31" x14ac:dyDescent="0.25">
      <c r="B355" s="12"/>
      <c r="C355" s="12"/>
      <c r="D355" s="12"/>
      <c r="E355" s="75"/>
      <c r="F355" s="12"/>
      <c r="G355" s="12"/>
      <c r="H355" s="12"/>
      <c r="I355" s="12"/>
      <c r="J355" s="75"/>
      <c r="K355" s="12"/>
      <c r="L355" s="12"/>
      <c r="M355" s="12"/>
      <c r="N355" s="12"/>
      <c r="Y355" s="76"/>
      <c r="Z355" s="76"/>
      <c r="AA355" s="93"/>
      <c r="AB355" s="93"/>
      <c r="AC355" s="93"/>
      <c r="AD355" s="93"/>
      <c r="AE355" s="93"/>
    </row>
    <row r="356" spans="2:31" x14ac:dyDescent="0.25">
      <c r="B356" s="12"/>
      <c r="C356" s="12"/>
      <c r="D356" s="12"/>
      <c r="E356" s="75"/>
      <c r="F356" s="12"/>
      <c r="G356" s="12"/>
      <c r="H356" s="12"/>
      <c r="I356" s="12"/>
      <c r="J356" s="75"/>
      <c r="K356" s="12"/>
      <c r="L356" s="12"/>
      <c r="M356" s="12"/>
      <c r="N356" s="12"/>
      <c r="Y356" s="76"/>
      <c r="Z356" s="76"/>
      <c r="AA356" s="93"/>
      <c r="AB356" s="93"/>
      <c r="AC356" s="93"/>
      <c r="AD356" s="93"/>
      <c r="AE356" s="93"/>
    </row>
    <row r="357" spans="2:31" x14ac:dyDescent="0.25">
      <c r="B357" s="12"/>
      <c r="C357" s="12"/>
      <c r="D357" s="12"/>
      <c r="E357" s="75"/>
      <c r="F357" s="12"/>
      <c r="G357" s="12"/>
      <c r="H357" s="12"/>
      <c r="I357" s="12"/>
      <c r="J357" s="75"/>
      <c r="K357" s="12"/>
      <c r="L357" s="12"/>
      <c r="M357" s="12"/>
      <c r="N357" s="12"/>
      <c r="Y357" s="76"/>
      <c r="Z357" s="76"/>
      <c r="AA357" s="93"/>
      <c r="AB357" s="93"/>
      <c r="AC357" s="93"/>
      <c r="AD357" s="93"/>
      <c r="AE357" s="93"/>
    </row>
    <row r="358" spans="2:31" x14ac:dyDescent="0.25">
      <c r="B358" s="12"/>
      <c r="C358" s="12"/>
      <c r="D358" s="12"/>
      <c r="E358" s="75"/>
      <c r="F358" s="12"/>
      <c r="G358" s="12"/>
      <c r="H358" s="12"/>
      <c r="I358" s="12"/>
      <c r="J358" s="75"/>
      <c r="K358" s="12"/>
      <c r="L358" s="12"/>
      <c r="M358" s="12"/>
      <c r="N358" s="12"/>
      <c r="Y358" s="76"/>
      <c r="Z358" s="76"/>
      <c r="AA358" s="93"/>
      <c r="AB358" s="93"/>
      <c r="AC358" s="93"/>
      <c r="AD358" s="93"/>
      <c r="AE358" s="93"/>
    </row>
    <row r="359" spans="2:31" x14ac:dyDescent="0.25">
      <c r="B359" s="12"/>
      <c r="C359" s="12"/>
      <c r="D359" s="12"/>
      <c r="E359" s="75"/>
      <c r="F359" s="12"/>
      <c r="G359" s="12"/>
      <c r="H359" s="12"/>
      <c r="I359" s="12"/>
      <c r="J359" s="75"/>
      <c r="K359" s="12"/>
      <c r="L359" s="12"/>
      <c r="M359" s="12"/>
      <c r="N359" s="12"/>
      <c r="Y359" s="76"/>
      <c r="Z359" s="76"/>
      <c r="AA359" s="93"/>
      <c r="AB359" s="93"/>
      <c r="AC359" s="93"/>
      <c r="AD359" s="93"/>
      <c r="AE359" s="93"/>
    </row>
    <row r="360" spans="2:31" x14ac:dyDescent="0.25">
      <c r="B360" s="12"/>
      <c r="C360" s="12"/>
      <c r="D360" s="12"/>
      <c r="E360" s="75"/>
      <c r="F360" s="12"/>
      <c r="G360" s="12"/>
      <c r="H360" s="12"/>
      <c r="I360" s="12"/>
      <c r="J360" s="75"/>
      <c r="K360" s="12"/>
      <c r="L360" s="12"/>
      <c r="M360" s="12"/>
      <c r="N360" s="12"/>
      <c r="Y360" s="76"/>
      <c r="Z360" s="76"/>
      <c r="AA360" s="93"/>
      <c r="AB360" s="93"/>
      <c r="AC360" s="93"/>
      <c r="AD360" s="93"/>
      <c r="AE360" s="93"/>
    </row>
    <row r="361" spans="2:31" x14ac:dyDescent="0.25">
      <c r="B361" s="12"/>
      <c r="C361" s="12"/>
      <c r="D361" s="12"/>
      <c r="E361" s="75"/>
      <c r="F361" s="12"/>
      <c r="G361" s="12"/>
      <c r="H361" s="12"/>
      <c r="I361" s="12"/>
      <c r="J361" s="75"/>
      <c r="K361" s="12"/>
      <c r="L361" s="12"/>
      <c r="M361" s="12"/>
      <c r="N361" s="12"/>
      <c r="Y361" s="76"/>
      <c r="Z361" s="76"/>
      <c r="AA361" s="93"/>
      <c r="AB361" s="93"/>
      <c r="AC361" s="93"/>
      <c r="AD361" s="93"/>
      <c r="AE361" s="93"/>
    </row>
    <row r="362" spans="2:31" x14ac:dyDescent="0.25">
      <c r="B362" s="12"/>
      <c r="C362" s="12"/>
      <c r="D362" s="12"/>
      <c r="E362" s="75"/>
      <c r="F362" s="12"/>
      <c r="G362" s="12"/>
      <c r="H362" s="12"/>
      <c r="I362" s="12"/>
      <c r="J362" s="75"/>
      <c r="K362" s="12"/>
      <c r="L362" s="12"/>
      <c r="M362" s="12"/>
      <c r="N362" s="12"/>
      <c r="Y362" s="76"/>
      <c r="Z362" s="76"/>
      <c r="AA362" s="93"/>
      <c r="AB362" s="93"/>
      <c r="AC362" s="93"/>
      <c r="AD362" s="93"/>
      <c r="AE362" s="93"/>
    </row>
    <row r="363" spans="2:31" x14ac:dyDescent="0.25">
      <c r="B363" s="12"/>
      <c r="C363" s="12"/>
      <c r="D363" s="12"/>
      <c r="E363" s="75"/>
      <c r="F363" s="12"/>
      <c r="G363" s="12"/>
      <c r="H363" s="12"/>
      <c r="I363" s="12"/>
      <c r="J363" s="75"/>
      <c r="K363" s="12"/>
      <c r="L363" s="12"/>
      <c r="M363" s="12"/>
      <c r="N363" s="12"/>
      <c r="Y363" s="76"/>
      <c r="Z363" s="76"/>
      <c r="AA363" s="93"/>
      <c r="AB363" s="93"/>
      <c r="AC363" s="93"/>
      <c r="AD363" s="93"/>
      <c r="AE363" s="93"/>
    </row>
    <row r="364" spans="2:31" x14ac:dyDescent="0.25">
      <c r="B364" s="12"/>
      <c r="C364" s="12"/>
      <c r="D364" s="12"/>
      <c r="E364" s="75"/>
      <c r="F364" s="12"/>
      <c r="G364" s="12"/>
      <c r="H364" s="12"/>
      <c r="I364" s="12"/>
      <c r="J364" s="75"/>
      <c r="K364" s="12"/>
      <c r="L364" s="12"/>
      <c r="M364" s="12"/>
      <c r="N364" s="12"/>
      <c r="Y364" s="76"/>
      <c r="Z364" s="76"/>
      <c r="AA364" s="93"/>
      <c r="AB364" s="93"/>
      <c r="AC364" s="93"/>
      <c r="AD364" s="93"/>
      <c r="AE364" s="93"/>
    </row>
    <row r="365" spans="2:31" x14ac:dyDescent="0.25">
      <c r="B365" s="12"/>
      <c r="C365" s="12"/>
      <c r="D365" s="12"/>
      <c r="E365" s="75"/>
      <c r="F365" s="12"/>
      <c r="G365" s="12"/>
      <c r="H365" s="12"/>
      <c r="I365" s="12"/>
      <c r="J365" s="75"/>
      <c r="K365" s="12"/>
      <c r="L365" s="12"/>
      <c r="M365" s="12"/>
      <c r="N365" s="12"/>
      <c r="Y365" s="76"/>
      <c r="Z365" s="76"/>
      <c r="AA365" s="93"/>
      <c r="AB365" s="93"/>
      <c r="AC365" s="93"/>
      <c r="AD365" s="93"/>
      <c r="AE365" s="93"/>
    </row>
    <row r="366" spans="2:31" x14ac:dyDescent="0.25">
      <c r="B366" s="12"/>
      <c r="C366" s="12"/>
      <c r="D366" s="12"/>
      <c r="E366" s="75"/>
      <c r="F366" s="12"/>
      <c r="G366" s="12"/>
      <c r="H366" s="12"/>
      <c r="I366" s="12"/>
      <c r="J366" s="75"/>
      <c r="K366" s="12"/>
      <c r="L366" s="12"/>
      <c r="M366" s="12"/>
      <c r="N366" s="12"/>
      <c r="Y366" s="76"/>
      <c r="Z366" s="76"/>
      <c r="AA366" s="93"/>
      <c r="AB366" s="93"/>
      <c r="AC366" s="93"/>
      <c r="AD366" s="93"/>
      <c r="AE366" s="93"/>
    </row>
    <row r="367" spans="2:31" x14ac:dyDescent="0.25">
      <c r="B367" s="12"/>
      <c r="C367" s="12"/>
      <c r="D367" s="12"/>
      <c r="E367" s="75"/>
      <c r="F367" s="12"/>
      <c r="G367" s="12"/>
      <c r="H367" s="12"/>
      <c r="I367" s="12"/>
      <c r="J367" s="75"/>
      <c r="K367" s="12"/>
      <c r="L367" s="12"/>
      <c r="M367" s="12"/>
      <c r="N367" s="12"/>
      <c r="Y367" s="76"/>
      <c r="Z367" s="76"/>
      <c r="AA367" s="93"/>
      <c r="AB367" s="93"/>
      <c r="AC367" s="93"/>
      <c r="AD367" s="93"/>
      <c r="AE367" s="93"/>
    </row>
    <row r="368" spans="2:31" x14ac:dyDescent="0.25">
      <c r="B368" s="12"/>
      <c r="C368" s="12"/>
      <c r="D368" s="12"/>
      <c r="E368" s="75"/>
      <c r="F368" s="12"/>
      <c r="G368" s="12"/>
      <c r="H368" s="12"/>
      <c r="I368" s="12"/>
      <c r="J368" s="75"/>
      <c r="K368" s="12"/>
      <c r="L368" s="12"/>
      <c r="M368" s="12"/>
      <c r="N368" s="12"/>
      <c r="Y368" s="76"/>
      <c r="Z368" s="76"/>
      <c r="AA368" s="93"/>
      <c r="AB368" s="93"/>
      <c r="AC368" s="93"/>
      <c r="AD368" s="93"/>
      <c r="AE368" s="93"/>
    </row>
    <row r="369" spans="2:31" x14ac:dyDescent="0.25">
      <c r="B369" s="12"/>
      <c r="C369" s="12"/>
      <c r="D369" s="12"/>
      <c r="E369" s="75"/>
      <c r="F369" s="12"/>
      <c r="G369" s="12"/>
      <c r="H369" s="12"/>
      <c r="I369" s="12"/>
      <c r="J369" s="75"/>
      <c r="K369" s="12"/>
      <c r="L369" s="12"/>
      <c r="M369" s="12"/>
      <c r="N369" s="12"/>
      <c r="Y369" s="76"/>
      <c r="Z369" s="76"/>
      <c r="AA369" s="93"/>
      <c r="AB369" s="93"/>
      <c r="AC369" s="93"/>
      <c r="AD369" s="93"/>
      <c r="AE369" s="93"/>
    </row>
    <row r="370" spans="2:31" x14ac:dyDescent="0.25">
      <c r="B370" s="12"/>
      <c r="C370" s="12"/>
      <c r="D370" s="12"/>
      <c r="E370" s="75"/>
      <c r="F370" s="12"/>
      <c r="G370" s="12"/>
      <c r="H370" s="12"/>
      <c r="I370" s="12"/>
      <c r="J370" s="75"/>
      <c r="K370" s="12"/>
      <c r="L370" s="12"/>
      <c r="M370" s="12"/>
      <c r="N370" s="12"/>
      <c r="Y370" s="76"/>
      <c r="Z370" s="76"/>
      <c r="AA370" s="93"/>
      <c r="AB370" s="93"/>
      <c r="AC370" s="93"/>
      <c r="AD370" s="93"/>
      <c r="AE370" s="93"/>
    </row>
    <row r="371" spans="2:31" x14ac:dyDescent="0.25">
      <c r="B371" s="12"/>
      <c r="C371" s="12"/>
      <c r="D371" s="12"/>
      <c r="E371" s="75"/>
      <c r="F371" s="12"/>
      <c r="G371" s="12"/>
      <c r="H371" s="12"/>
      <c r="I371" s="12"/>
      <c r="J371" s="75"/>
      <c r="K371" s="12"/>
      <c r="L371" s="12"/>
      <c r="M371" s="12"/>
      <c r="N371" s="12"/>
      <c r="Y371" s="76"/>
      <c r="Z371" s="76"/>
      <c r="AA371" s="93"/>
      <c r="AB371" s="93"/>
      <c r="AC371" s="93"/>
      <c r="AD371" s="93"/>
      <c r="AE371" s="93"/>
    </row>
    <row r="372" spans="2:31" x14ac:dyDescent="0.25">
      <c r="B372" s="12"/>
      <c r="C372" s="12"/>
      <c r="D372" s="12"/>
      <c r="E372" s="75"/>
      <c r="F372" s="12"/>
      <c r="G372" s="12"/>
      <c r="H372" s="12"/>
      <c r="I372" s="12"/>
      <c r="J372" s="75"/>
      <c r="K372" s="12"/>
      <c r="L372" s="12"/>
      <c r="M372" s="12"/>
      <c r="N372" s="12"/>
      <c r="Y372" s="76"/>
      <c r="Z372" s="76"/>
      <c r="AA372" s="93"/>
      <c r="AB372" s="93"/>
      <c r="AC372" s="93"/>
      <c r="AD372" s="93"/>
      <c r="AE372" s="93"/>
    </row>
    <row r="373" spans="2:31" x14ac:dyDescent="0.25">
      <c r="B373" s="12"/>
      <c r="C373" s="12"/>
      <c r="D373" s="12"/>
      <c r="E373" s="75"/>
      <c r="F373" s="12"/>
      <c r="G373" s="12"/>
      <c r="H373" s="12"/>
      <c r="I373" s="12"/>
      <c r="J373" s="75"/>
      <c r="K373" s="12"/>
      <c r="L373" s="12"/>
      <c r="M373" s="12"/>
      <c r="N373" s="12"/>
      <c r="Y373" s="76"/>
      <c r="Z373" s="76"/>
      <c r="AA373" s="93"/>
      <c r="AB373" s="93"/>
      <c r="AC373" s="93"/>
      <c r="AD373" s="93"/>
      <c r="AE373" s="93"/>
    </row>
    <row r="374" spans="2:31" x14ac:dyDescent="0.25">
      <c r="B374" s="12"/>
      <c r="C374" s="12"/>
      <c r="D374" s="12"/>
      <c r="E374" s="75"/>
      <c r="F374" s="12"/>
      <c r="G374" s="12"/>
      <c r="H374" s="12"/>
      <c r="I374" s="12"/>
      <c r="J374" s="75"/>
      <c r="K374" s="12"/>
      <c r="L374" s="12"/>
      <c r="M374" s="12"/>
      <c r="N374" s="12"/>
      <c r="Y374" s="76"/>
      <c r="Z374" s="76"/>
      <c r="AA374" s="93"/>
      <c r="AB374" s="93"/>
      <c r="AC374" s="93"/>
      <c r="AD374" s="93"/>
      <c r="AE374" s="93"/>
    </row>
    <row r="375" spans="2:31" x14ac:dyDescent="0.25">
      <c r="B375" s="12"/>
      <c r="C375" s="12"/>
      <c r="D375" s="12"/>
      <c r="E375" s="75"/>
      <c r="F375" s="12"/>
      <c r="G375" s="12"/>
      <c r="H375" s="12"/>
      <c r="I375" s="12"/>
      <c r="J375" s="75"/>
      <c r="K375" s="12"/>
      <c r="L375" s="12"/>
      <c r="M375" s="12"/>
      <c r="N375" s="12"/>
      <c r="Y375" s="76"/>
      <c r="Z375" s="76"/>
      <c r="AA375" s="93"/>
      <c r="AB375" s="93"/>
      <c r="AC375" s="93"/>
      <c r="AD375" s="93"/>
      <c r="AE375" s="93"/>
    </row>
    <row r="376" spans="2:31" x14ac:dyDescent="0.25">
      <c r="B376" s="12"/>
      <c r="C376" s="12"/>
      <c r="D376" s="12"/>
      <c r="E376" s="75"/>
      <c r="F376" s="12"/>
      <c r="G376" s="12"/>
      <c r="H376" s="12"/>
      <c r="I376" s="12"/>
      <c r="J376" s="75"/>
      <c r="K376" s="12"/>
      <c r="L376" s="12"/>
      <c r="M376" s="12"/>
      <c r="N376" s="12"/>
      <c r="Y376" s="76"/>
      <c r="Z376" s="76"/>
      <c r="AA376" s="93"/>
      <c r="AB376" s="93"/>
      <c r="AC376" s="93"/>
      <c r="AD376" s="93"/>
      <c r="AE376" s="93"/>
    </row>
    <row r="377" spans="2:31" x14ac:dyDescent="0.25">
      <c r="B377" s="12"/>
      <c r="C377" s="12"/>
      <c r="D377" s="12"/>
      <c r="E377" s="75"/>
      <c r="F377" s="12"/>
      <c r="G377" s="12"/>
      <c r="H377" s="12"/>
      <c r="I377" s="12"/>
      <c r="J377" s="75"/>
      <c r="K377" s="12"/>
      <c r="L377" s="12"/>
      <c r="M377" s="12"/>
      <c r="N377" s="12"/>
      <c r="Y377" s="76"/>
      <c r="Z377" s="76"/>
      <c r="AA377" s="93"/>
      <c r="AB377" s="93"/>
      <c r="AC377" s="93"/>
      <c r="AD377" s="93"/>
      <c r="AE377" s="93"/>
    </row>
    <row r="378" spans="2:31" x14ac:dyDescent="0.25">
      <c r="B378" s="12"/>
      <c r="C378" s="12"/>
      <c r="D378" s="12"/>
      <c r="E378" s="75"/>
      <c r="F378" s="12"/>
      <c r="G378" s="12"/>
      <c r="H378" s="12"/>
      <c r="I378" s="12"/>
      <c r="J378" s="75"/>
      <c r="K378" s="12"/>
      <c r="L378" s="12"/>
      <c r="M378" s="12"/>
      <c r="N378" s="12"/>
      <c r="Y378" s="76"/>
      <c r="Z378" s="76"/>
      <c r="AA378" s="93"/>
      <c r="AB378" s="93"/>
      <c r="AC378" s="93"/>
      <c r="AD378" s="93"/>
      <c r="AE378" s="93"/>
    </row>
    <row r="379" spans="2:31" x14ac:dyDescent="0.25">
      <c r="B379" s="12"/>
      <c r="C379" s="12"/>
      <c r="D379" s="12"/>
      <c r="E379" s="75"/>
      <c r="F379" s="12"/>
      <c r="G379" s="12"/>
      <c r="H379" s="12"/>
      <c r="I379" s="12"/>
      <c r="J379" s="75"/>
      <c r="K379" s="12"/>
      <c r="L379" s="12"/>
      <c r="M379" s="12"/>
      <c r="N379" s="12"/>
      <c r="Y379" s="76"/>
      <c r="Z379" s="76"/>
      <c r="AA379" s="93"/>
      <c r="AB379" s="93"/>
      <c r="AC379" s="93"/>
      <c r="AD379" s="93"/>
      <c r="AE379" s="93"/>
    </row>
    <row r="380" spans="2:31" x14ac:dyDescent="0.25">
      <c r="B380" s="12"/>
      <c r="C380" s="12"/>
      <c r="D380" s="12"/>
      <c r="E380" s="75"/>
      <c r="F380" s="12"/>
      <c r="G380" s="12"/>
      <c r="H380" s="12"/>
      <c r="I380" s="12"/>
      <c r="J380" s="75"/>
      <c r="K380" s="12"/>
      <c r="L380" s="12"/>
      <c r="M380" s="12"/>
      <c r="N380" s="12"/>
      <c r="Y380" s="76"/>
      <c r="Z380" s="76"/>
      <c r="AA380" s="93"/>
      <c r="AB380" s="93"/>
      <c r="AC380" s="93"/>
      <c r="AD380" s="93"/>
      <c r="AE380" s="93"/>
    </row>
    <row r="381" spans="2:31" x14ac:dyDescent="0.25">
      <c r="B381" s="12"/>
      <c r="C381" s="12"/>
      <c r="D381" s="12"/>
      <c r="E381" s="75"/>
      <c r="F381" s="12"/>
      <c r="G381" s="12"/>
      <c r="H381" s="12"/>
      <c r="I381" s="12"/>
      <c r="J381" s="75"/>
      <c r="K381" s="12"/>
      <c r="L381" s="12"/>
      <c r="M381" s="12"/>
      <c r="N381" s="12"/>
      <c r="Y381" s="76"/>
      <c r="Z381" s="76"/>
      <c r="AA381" s="93"/>
      <c r="AB381" s="93"/>
      <c r="AC381" s="93"/>
      <c r="AD381" s="93"/>
      <c r="AE381" s="93"/>
    </row>
    <row r="382" spans="2:31" x14ac:dyDescent="0.25">
      <c r="B382" s="12"/>
      <c r="C382" s="12"/>
      <c r="D382" s="12"/>
      <c r="E382" s="75"/>
      <c r="F382" s="12"/>
      <c r="G382" s="12"/>
      <c r="H382" s="12"/>
      <c r="I382" s="12"/>
      <c r="J382" s="75"/>
      <c r="K382" s="12"/>
      <c r="L382" s="12"/>
      <c r="M382" s="12"/>
      <c r="N382" s="12"/>
      <c r="Y382" s="76"/>
      <c r="Z382" s="76"/>
      <c r="AA382" s="93"/>
      <c r="AB382" s="93"/>
      <c r="AC382" s="93"/>
      <c r="AD382" s="93"/>
      <c r="AE382" s="93"/>
    </row>
    <row r="383" spans="2:31" x14ac:dyDescent="0.25">
      <c r="B383" s="12"/>
      <c r="C383" s="12"/>
      <c r="D383" s="12"/>
      <c r="E383" s="75"/>
      <c r="F383" s="12"/>
      <c r="G383" s="12"/>
      <c r="H383" s="12"/>
      <c r="I383" s="12"/>
      <c r="J383" s="75"/>
      <c r="K383" s="12"/>
      <c r="L383" s="12"/>
      <c r="M383" s="12"/>
      <c r="N383" s="12"/>
      <c r="Y383" s="76"/>
      <c r="Z383" s="76"/>
      <c r="AA383" s="93"/>
      <c r="AB383" s="93"/>
      <c r="AC383" s="93"/>
      <c r="AD383" s="93"/>
      <c r="AE383" s="93"/>
    </row>
    <row r="384" spans="2:31" x14ac:dyDescent="0.25">
      <c r="B384" s="12"/>
      <c r="C384" s="12"/>
      <c r="D384" s="12"/>
      <c r="E384" s="75"/>
      <c r="F384" s="12"/>
      <c r="G384" s="12"/>
      <c r="H384" s="12"/>
      <c r="I384" s="12"/>
      <c r="J384" s="75"/>
      <c r="K384" s="12"/>
      <c r="L384" s="12"/>
      <c r="M384" s="12"/>
      <c r="N384" s="12"/>
      <c r="Y384" s="76"/>
      <c r="Z384" s="76"/>
      <c r="AA384" s="93"/>
      <c r="AB384" s="93"/>
      <c r="AC384" s="93"/>
      <c r="AD384" s="93"/>
      <c r="AE384" s="93"/>
    </row>
    <row r="385" spans="2:31" x14ac:dyDescent="0.25">
      <c r="B385" s="12"/>
      <c r="C385" s="12"/>
      <c r="D385" s="12"/>
      <c r="E385" s="75"/>
      <c r="F385" s="12"/>
      <c r="G385" s="12"/>
      <c r="H385" s="12"/>
      <c r="I385" s="12"/>
      <c r="J385" s="75"/>
      <c r="K385" s="12"/>
      <c r="L385" s="12"/>
      <c r="M385" s="12"/>
      <c r="N385" s="12"/>
      <c r="Y385" s="76"/>
      <c r="Z385" s="76"/>
      <c r="AA385" s="93"/>
      <c r="AB385" s="93"/>
      <c r="AC385" s="93"/>
      <c r="AD385" s="93"/>
      <c r="AE385" s="93"/>
    </row>
    <row r="386" spans="2:31" x14ac:dyDescent="0.25">
      <c r="B386" s="12"/>
      <c r="C386" s="12"/>
      <c r="D386" s="12"/>
      <c r="E386" s="75"/>
      <c r="F386" s="12"/>
      <c r="G386" s="12"/>
      <c r="H386" s="12"/>
      <c r="I386" s="12"/>
      <c r="J386" s="75"/>
      <c r="K386" s="12"/>
      <c r="L386" s="12"/>
      <c r="M386" s="12"/>
      <c r="N386" s="12"/>
      <c r="Y386" s="76"/>
      <c r="Z386" s="76"/>
      <c r="AA386" s="93"/>
      <c r="AB386" s="93"/>
      <c r="AC386" s="93"/>
      <c r="AD386" s="93"/>
      <c r="AE386" s="93"/>
    </row>
    <row r="387" spans="2:31" x14ac:dyDescent="0.25">
      <c r="B387" s="12"/>
      <c r="C387" s="12"/>
      <c r="D387" s="12"/>
      <c r="E387" s="75"/>
      <c r="F387" s="12"/>
      <c r="G387" s="12"/>
      <c r="H387" s="12"/>
      <c r="I387" s="12"/>
      <c r="J387" s="75"/>
      <c r="K387" s="12"/>
      <c r="L387" s="12"/>
      <c r="M387" s="12"/>
      <c r="N387" s="12"/>
      <c r="Y387" s="76"/>
      <c r="Z387" s="76"/>
      <c r="AA387" s="93"/>
      <c r="AB387" s="93"/>
      <c r="AC387" s="93"/>
      <c r="AD387" s="93"/>
      <c r="AE387" s="93"/>
    </row>
    <row r="388" spans="2:31" x14ac:dyDescent="0.25">
      <c r="B388" s="12"/>
      <c r="C388" s="12"/>
      <c r="D388" s="12"/>
      <c r="E388" s="75"/>
      <c r="F388" s="12"/>
      <c r="G388" s="12"/>
      <c r="H388" s="12"/>
      <c r="I388" s="12"/>
      <c r="J388" s="75"/>
      <c r="K388" s="12"/>
      <c r="L388" s="12"/>
      <c r="M388" s="12"/>
      <c r="N388" s="12"/>
      <c r="Y388" s="76"/>
      <c r="Z388" s="76"/>
      <c r="AA388" s="93"/>
      <c r="AB388" s="93"/>
      <c r="AC388" s="93"/>
      <c r="AD388" s="93"/>
      <c r="AE388" s="93"/>
    </row>
    <row r="389" spans="2:31" x14ac:dyDescent="0.25">
      <c r="B389" s="12"/>
      <c r="C389" s="12"/>
      <c r="D389" s="12"/>
      <c r="E389" s="75"/>
      <c r="F389" s="12"/>
      <c r="G389" s="12"/>
      <c r="H389" s="12"/>
      <c r="I389" s="12"/>
      <c r="J389" s="75"/>
      <c r="K389" s="12"/>
      <c r="L389" s="12"/>
      <c r="M389" s="12"/>
      <c r="N389" s="12"/>
      <c r="Y389" s="76"/>
      <c r="Z389" s="76"/>
      <c r="AA389" s="93"/>
      <c r="AB389" s="93"/>
      <c r="AC389" s="93"/>
      <c r="AD389" s="93"/>
      <c r="AE389" s="93"/>
    </row>
    <row r="390" spans="2:31" x14ac:dyDescent="0.25">
      <c r="B390" s="12"/>
      <c r="C390" s="12"/>
      <c r="D390" s="12"/>
      <c r="E390" s="75"/>
      <c r="F390" s="12"/>
      <c r="G390" s="12"/>
      <c r="H390" s="12"/>
      <c r="I390" s="12"/>
      <c r="J390" s="75"/>
      <c r="K390" s="12"/>
      <c r="L390" s="12"/>
      <c r="M390" s="12"/>
      <c r="N390" s="12"/>
      <c r="Y390" s="76"/>
      <c r="Z390" s="76"/>
      <c r="AA390" s="93"/>
      <c r="AB390" s="93"/>
      <c r="AC390" s="93"/>
      <c r="AD390" s="93"/>
      <c r="AE390" s="93"/>
    </row>
    <row r="391" spans="2:31" x14ac:dyDescent="0.25">
      <c r="B391" s="12"/>
      <c r="C391" s="12"/>
      <c r="D391" s="12"/>
      <c r="E391" s="75"/>
      <c r="F391" s="12"/>
      <c r="G391" s="12"/>
      <c r="H391" s="12"/>
      <c r="I391" s="12"/>
      <c r="J391" s="75"/>
      <c r="K391" s="12"/>
      <c r="L391" s="12"/>
      <c r="M391" s="12"/>
      <c r="N391" s="12"/>
      <c r="Y391" s="76"/>
      <c r="Z391" s="76"/>
      <c r="AA391" s="93"/>
      <c r="AB391" s="93"/>
      <c r="AC391" s="93"/>
      <c r="AD391" s="93"/>
      <c r="AE391" s="93"/>
    </row>
    <row r="392" spans="2:31" x14ac:dyDescent="0.25">
      <c r="B392" s="12"/>
      <c r="C392" s="12"/>
      <c r="D392" s="12"/>
      <c r="E392" s="75"/>
      <c r="F392" s="12"/>
      <c r="G392" s="12"/>
      <c r="H392" s="12"/>
      <c r="I392" s="12"/>
      <c r="J392" s="75"/>
      <c r="K392" s="12"/>
      <c r="L392" s="12"/>
      <c r="M392" s="12"/>
      <c r="N392" s="12"/>
      <c r="Y392" s="76"/>
      <c r="Z392" s="76"/>
      <c r="AA392" s="93"/>
      <c r="AB392" s="93"/>
      <c r="AC392" s="93"/>
      <c r="AD392" s="93"/>
      <c r="AE392" s="93"/>
    </row>
    <row r="393" spans="2:31" x14ac:dyDescent="0.25">
      <c r="B393" s="12"/>
      <c r="C393" s="12"/>
      <c r="D393" s="12"/>
      <c r="E393" s="75"/>
      <c r="F393" s="12"/>
      <c r="G393" s="12"/>
      <c r="H393" s="12"/>
      <c r="I393" s="12"/>
      <c r="J393" s="75"/>
      <c r="K393" s="12"/>
      <c r="L393" s="12"/>
      <c r="M393" s="12"/>
      <c r="N393" s="12"/>
      <c r="Y393" s="76"/>
      <c r="Z393" s="76"/>
      <c r="AA393" s="93"/>
      <c r="AB393" s="93"/>
      <c r="AC393" s="93"/>
      <c r="AD393" s="93"/>
      <c r="AE393" s="93"/>
    </row>
    <row r="394" spans="2:31" x14ac:dyDescent="0.25">
      <c r="B394" s="12"/>
      <c r="C394" s="12"/>
      <c r="D394" s="12"/>
      <c r="E394" s="75"/>
      <c r="F394" s="12"/>
      <c r="G394" s="12"/>
      <c r="H394" s="12"/>
      <c r="I394" s="12"/>
      <c r="J394" s="75"/>
      <c r="K394" s="12"/>
      <c r="L394" s="12"/>
      <c r="M394" s="12"/>
      <c r="N394" s="12"/>
      <c r="Y394" s="76"/>
      <c r="Z394" s="76"/>
      <c r="AA394" s="93"/>
      <c r="AB394" s="93"/>
      <c r="AC394" s="93"/>
      <c r="AD394" s="93"/>
      <c r="AE394" s="93"/>
    </row>
    <row r="395" spans="2:31" x14ac:dyDescent="0.25">
      <c r="B395" s="12"/>
      <c r="C395" s="12"/>
      <c r="D395" s="12"/>
      <c r="E395" s="75"/>
      <c r="F395" s="12"/>
      <c r="G395" s="12"/>
      <c r="H395" s="12"/>
      <c r="I395" s="12"/>
      <c r="J395" s="75"/>
      <c r="K395" s="12"/>
      <c r="L395" s="12"/>
      <c r="M395" s="12"/>
      <c r="N395" s="12"/>
      <c r="Y395" s="76"/>
      <c r="Z395" s="76"/>
      <c r="AA395" s="93"/>
      <c r="AB395" s="93"/>
      <c r="AC395" s="93"/>
      <c r="AD395" s="93"/>
      <c r="AE395" s="93"/>
    </row>
    <row r="396" spans="2:31" x14ac:dyDescent="0.25">
      <c r="B396" s="12"/>
      <c r="C396" s="12"/>
      <c r="D396" s="12"/>
      <c r="E396" s="75"/>
      <c r="F396" s="12"/>
      <c r="G396" s="12"/>
      <c r="H396" s="12"/>
      <c r="I396" s="12"/>
      <c r="J396" s="75"/>
      <c r="K396" s="12"/>
      <c r="L396" s="12"/>
      <c r="M396" s="12"/>
      <c r="N396" s="12"/>
      <c r="Y396" s="76"/>
      <c r="Z396" s="76"/>
      <c r="AA396" s="93"/>
      <c r="AB396" s="93"/>
      <c r="AC396" s="93"/>
      <c r="AD396" s="93"/>
      <c r="AE396" s="93"/>
    </row>
    <row r="397" spans="2:31" x14ac:dyDescent="0.25">
      <c r="B397" s="12"/>
      <c r="C397" s="12"/>
      <c r="D397" s="12"/>
      <c r="E397" s="75"/>
      <c r="F397" s="12"/>
      <c r="G397" s="12"/>
      <c r="H397" s="12"/>
      <c r="I397" s="12"/>
      <c r="J397" s="75"/>
      <c r="K397" s="12"/>
      <c r="L397" s="12"/>
      <c r="M397" s="12"/>
      <c r="N397" s="12"/>
      <c r="Y397" s="76"/>
      <c r="Z397" s="76"/>
      <c r="AA397" s="93"/>
      <c r="AB397" s="93"/>
      <c r="AC397" s="93"/>
      <c r="AD397" s="93"/>
      <c r="AE397" s="93"/>
    </row>
    <row r="398" spans="2:31" x14ac:dyDescent="0.25">
      <c r="B398" s="12"/>
      <c r="C398" s="12"/>
      <c r="D398" s="12"/>
      <c r="E398" s="75"/>
      <c r="F398" s="12"/>
      <c r="G398" s="12"/>
      <c r="H398" s="12"/>
      <c r="I398" s="12"/>
      <c r="J398" s="75"/>
      <c r="K398" s="12"/>
      <c r="L398" s="12"/>
      <c r="M398" s="12"/>
      <c r="N398" s="12"/>
      <c r="Y398" s="76"/>
      <c r="Z398" s="76"/>
      <c r="AA398" s="93"/>
      <c r="AB398" s="93"/>
      <c r="AC398" s="93"/>
      <c r="AD398" s="93"/>
      <c r="AE398" s="93"/>
    </row>
    <row r="399" spans="2:31" x14ac:dyDescent="0.25">
      <c r="B399" s="12"/>
      <c r="C399" s="12"/>
      <c r="D399" s="12"/>
      <c r="E399" s="75"/>
      <c r="F399" s="12"/>
      <c r="G399" s="12"/>
      <c r="H399" s="12"/>
      <c r="I399" s="12"/>
      <c r="J399" s="75"/>
      <c r="K399" s="12"/>
      <c r="L399" s="12"/>
      <c r="M399" s="12"/>
      <c r="N399" s="12"/>
      <c r="Y399" s="76"/>
      <c r="Z399" s="76"/>
      <c r="AA399" s="93"/>
      <c r="AB399" s="93"/>
      <c r="AC399" s="93"/>
      <c r="AD399" s="93"/>
      <c r="AE399" s="93"/>
    </row>
    <row r="400" spans="2:31" x14ac:dyDescent="0.25">
      <c r="B400" s="12"/>
      <c r="C400" s="12"/>
      <c r="D400" s="12"/>
      <c r="E400" s="75"/>
      <c r="F400" s="12"/>
      <c r="G400" s="12"/>
      <c r="H400" s="12"/>
      <c r="I400" s="12"/>
      <c r="J400" s="75"/>
      <c r="K400" s="12"/>
      <c r="L400" s="12"/>
      <c r="M400" s="12"/>
      <c r="N400" s="12"/>
      <c r="Y400" s="76"/>
      <c r="Z400" s="76"/>
      <c r="AA400" s="93"/>
      <c r="AB400" s="93"/>
      <c r="AC400" s="93"/>
      <c r="AD400" s="93"/>
      <c r="AE400" s="93"/>
    </row>
    <row r="401" spans="2:31" x14ac:dyDescent="0.25">
      <c r="B401" s="12"/>
      <c r="C401" s="12"/>
      <c r="D401" s="12"/>
      <c r="E401" s="75"/>
      <c r="F401" s="12"/>
      <c r="G401" s="12"/>
      <c r="H401" s="12"/>
      <c r="I401" s="12"/>
      <c r="J401" s="75"/>
      <c r="K401" s="12"/>
      <c r="L401" s="12"/>
      <c r="M401" s="12"/>
      <c r="N401" s="12"/>
      <c r="Y401" s="76"/>
      <c r="Z401" s="76"/>
      <c r="AA401" s="93"/>
      <c r="AB401" s="93"/>
      <c r="AC401" s="93"/>
      <c r="AD401" s="93"/>
      <c r="AE401" s="93"/>
    </row>
    <row r="402" spans="2:31" x14ac:dyDescent="0.25">
      <c r="B402" s="12"/>
      <c r="C402" s="12"/>
      <c r="D402" s="12"/>
      <c r="E402" s="75"/>
      <c r="F402" s="12"/>
      <c r="G402" s="12"/>
      <c r="H402" s="12"/>
      <c r="I402" s="12"/>
      <c r="J402" s="75"/>
      <c r="K402" s="12"/>
      <c r="L402" s="12"/>
      <c r="M402" s="12"/>
      <c r="N402" s="12"/>
      <c r="Y402" s="76"/>
      <c r="Z402" s="76"/>
      <c r="AA402" s="93"/>
      <c r="AB402" s="93"/>
      <c r="AC402" s="93"/>
      <c r="AD402" s="93"/>
      <c r="AE402" s="93"/>
    </row>
    <row r="403" spans="2:31" x14ac:dyDescent="0.25">
      <c r="B403" s="12"/>
      <c r="C403" s="12"/>
      <c r="D403" s="12"/>
      <c r="E403" s="75"/>
      <c r="F403" s="12"/>
      <c r="G403" s="12"/>
      <c r="H403" s="12"/>
      <c r="I403" s="12"/>
      <c r="J403" s="75"/>
      <c r="K403" s="12"/>
      <c r="L403" s="12"/>
      <c r="M403" s="12"/>
      <c r="N403" s="12"/>
      <c r="Y403" s="76"/>
      <c r="Z403" s="76"/>
      <c r="AA403" s="93"/>
      <c r="AB403" s="93"/>
      <c r="AC403" s="93"/>
      <c r="AD403" s="93"/>
      <c r="AE403" s="93"/>
    </row>
    <row r="404" spans="2:31" x14ac:dyDescent="0.25">
      <c r="B404" s="12"/>
      <c r="C404" s="12"/>
      <c r="D404" s="12"/>
      <c r="E404" s="75"/>
      <c r="F404" s="12"/>
      <c r="G404" s="12"/>
      <c r="H404" s="12"/>
      <c r="I404" s="12"/>
      <c r="J404" s="75"/>
      <c r="K404" s="12"/>
      <c r="L404" s="12"/>
      <c r="M404" s="12"/>
      <c r="N404" s="12"/>
      <c r="Y404" s="76"/>
      <c r="Z404" s="76"/>
      <c r="AA404" s="93"/>
      <c r="AB404" s="93"/>
      <c r="AC404" s="93"/>
      <c r="AD404" s="93"/>
      <c r="AE404" s="93"/>
    </row>
    <row r="405" spans="2:31" x14ac:dyDescent="0.25">
      <c r="B405" s="12"/>
      <c r="C405" s="12"/>
      <c r="D405" s="12"/>
      <c r="E405" s="75"/>
      <c r="F405" s="12"/>
      <c r="G405" s="12"/>
      <c r="H405" s="12"/>
      <c r="I405" s="12"/>
      <c r="J405" s="75"/>
      <c r="K405" s="12"/>
      <c r="L405" s="12"/>
      <c r="M405" s="12"/>
      <c r="N405" s="12"/>
      <c r="Y405" s="76"/>
      <c r="Z405" s="76"/>
      <c r="AA405" s="93"/>
      <c r="AB405" s="93"/>
      <c r="AC405" s="93"/>
      <c r="AD405" s="93"/>
      <c r="AE405" s="93"/>
    </row>
    <row r="406" spans="2:31" x14ac:dyDescent="0.25">
      <c r="B406" s="12"/>
      <c r="C406" s="12"/>
      <c r="D406" s="12"/>
      <c r="E406" s="75"/>
      <c r="F406" s="12"/>
      <c r="G406" s="12"/>
      <c r="H406" s="12"/>
      <c r="I406" s="12"/>
      <c r="J406" s="75"/>
      <c r="K406" s="12"/>
      <c r="L406" s="12"/>
      <c r="M406" s="12"/>
      <c r="N406" s="12"/>
      <c r="Y406" s="76"/>
      <c r="Z406" s="76"/>
      <c r="AA406" s="93"/>
      <c r="AB406" s="93"/>
      <c r="AC406" s="93"/>
      <c r="AD406" s="93"/>
      <c r="AE406" s="93"/>
    </row>
    <row r="407" spans="2:31" x14ac:dyDescent="0.25">
      <c r="B407" s="12"/>
      <c r="C407" s="12"/>
      <c r="D407" s="12"/>
      <c r="E407" s="75"/>
      <c r="F407" s="12"/>
      <c r="G407" s="12"/>
      <c r="H407" s="12"/>
      <c r="I407" s="12"/>
      <c r="J407" s="75"/>
      <c r="K407" s="12"/>
      <c r="L407" s="12"/>
      <c r="M407" s="12"/>
      <c r="N407" s="12"/>
      <c r="Y407" s="76"/>
      <c r="Z407" s="76"/>
      <c r="AA407" s="93"/>
      <c r="AB407" s="93"/>
      <c r="AC407" s="93"/>
      <c r="AD407" s="93"/>
      <c r="AE407" s="93"/>
    </row>
    <row r="408" spans="2:31" x14ac:dyDescent="0.25">
      <c r="B408" s="12"/>
      <c r="C408" s="12"/>
      <c r="D408" s="12"/>
      <c r="E408" s="75"/>
      <c r="F408" s="12"/>
      <c r="G408" s="12"/>
      <c r="H408" s="12"/>
      <c r="I408" s="12"/>
      <c r="J408" s="75"/>
      <c r="K408" s="12"/>
      <c r="L408" s="12"/>
      <c r="M408" s="12"/>
      <c r="N408" s="12"/>
      <c r="Y408" s="76"/>
      <c r="Z408" s="76"/>
      <c r="AA408" s="93"/>
      <c r="AB408" s="93"/>
      <c r="AC408" s="93"/>
      <c r="AD408" s="93"/>
      <c r="AE408" s="93"/>
    </row>
    <row r="409" spans="2:31" x14ac:dyDescent="0.25">
      <c r="B409" s="12"/>
      <c r="C409" s="12"/>
      <c r="D409" s="12"/>
      <c r="E409" s="75"/>
      <c r="F409" s="12"/>
      <c r="G409" s="12"/>
      <c r="H409" s="12"/>
      <c r="I409" s="12"/>
      <c r="J409" s="75"/>
      <c r="K409" s="12"/>
      <c r="L409" s="12"/>
      <c r="M409" s="12"/>
      <c r="N409" s="12"/>
      <c r="Y409" s="76"/>
      <c r="Z409" s="76"/>
      <c r="AA409" s="93"/>
      <c r="AB409" s="93"/>
      <c r="AC409" s="93"/>
      <c r="AD409" s="93"/>
      <c r="AE409" s="93"/>
    </row>
    <row r="410" spans="2:31" x14ac:dyDescent="0.25">
      <c r="B410" s="12"/>
      <c r="C410" s="12"/>
      <c r="D410" s="12"/>
      <c r="E410" s="75"/>
      <c r="F410" s="12"/>
      <c r="G410" s="12"/>
      <c r="H410" s="12"/>
      <c r="I410" s="12"/>
      <c r="J410" s="75"/>
      <c r="K410" s="12"/>
      <c r="L410" s="12"/>
      <c r="M410" s="12"/>
      <c r="N410" s="12"/>
      <c r="Y410" s="76"/>
      <c r="Z410" s="76"/>
      <c r="AA410" s="93"/>
      <c r="AB410" s="93"/>
      <c r="AC410" s="93"/>
      <c r="AD410" s="93"/>
      <c r="AE410" s="93"/>
    </row>
    <row r="411" spans="2:31" x14ac:dyDescent="0.25">
      <c r="B411" s="12"/>
      <c r="C411" s="12"/>
      <c r="D411" s="12"/>
      <c r="E411" s="75"/>
      <c r="F411" s="12"/>
      <c r="G411" s="12"/>
      <c r="H411" s="12"/>
      <c r="I411" s="12"/>
      <c r="J411" s="75"/>
      <c r="K411" s="12"/>
      <c r="L411" s="12"/>
      <c r="M411" s="12"/>
      <c r="N411" s="12"/>
      <c r="Y411" s="76"/>
      <c r="Z411" s="76"/>
      <c r="AA411" s="93"/>
      <c r="AB411" s="93"/>
      <c r="AC411" s="93"/>
      <c r="AD411" s="93"/>
      <c r="AE411" s="93"/>
    </row>
    <row r="412" spans="2:31" x14ac:dyDescent="0.25">
      <c r="B412" s="12"/>
      <c r="C412" s="12"/>
      <c r="D412" s="12"/>
      <c r="E412" s="75"/>
      <c r="F412" s="12"/>
      <c r="G412" s="12"/>
      <c r="H412" s="12"/>
      <c r="I412" s="12"/>
      <c r="J412" s="75"/>
      <c r="K412" s="12"/>
      <c r="L412" s="12"/>
      <c r="M412" s="12"/>
      <c r="N412" s="12"/>
      <c r="Y412" s="76"/>
      <c r="Z412" s="76"/>
      <c r="AA412" s="93"/>
      <c r="AB412" s="93"/>
      <c r="AC412" s="93"/>
      <c r="AD412" s="93"/>
      <c r="AE412" s="93"/>
    </row>
    <row r="413" spans="2:31" x14ac:dyDescent="0.25">
      <c r="B413" s="12"/>
      <c r="C413" s="12"/>
      <c r="D413" s="12"/>
      <c r="E413" s="75"/>
      <c r="F413" s="12"/>
      <c r="G413" s="12"/>
      <c r="H413" s="12"/>
      <c r="I413" s="12"/>
      <c r="J413" s="75"/>
      <c r="K413" s="12"/>
      <c r="L413" s="12"/>
      <c r="M413" s="12"/>
      <c r="N413" s="12"/>
      <c r="Y413" s="76"/>
      <c r="Z413" s="76"/>
      <c r="AA413" s="93"/>
      <c r="AB413" s="93"/>
      <c r="AC413" s="93"/>
      <c r="AD413" s="93"/>
      <c r="AE413" s="93"/>
    </row>
    <row r="414" spans="2:31" x14ac:dyDescent="0.25">
      <c r="B414" s="12"/>
      <c r="C414" s="12"/>
      <c r="D414" s="12"/>
      <c r="E414" s="75"/>
      <c r="F414" s="12"/>
      <c r="G414" s="12"/>
      <c r="H414" s="12"/>
      <c r="I414" s="12"/>
      <c r="J414" s="75"/>
      <c r="K414" s="12"/>
      <c r="L414" s="12"/>
      <c r="M414" s="12"/>
      <c r="N414" s="12"/>
      <c r="Y414" s="76"/>
      <c r="Z414" s="76"/>
      <c r="AA414" s="93"/>
      <c r="AB414" s="93"/>
      <c r="AC414" s="93"/>
      <c r="AD414" s="93"/>
      <c r="AE414" s="93"/>
    </row>
    <row r="415" spans="2:31" x14ac:dyDescent="0.25">
      <c r="B415" s="12"/>
      <c r="C415" s="12"/>
      <c r="D415" s="12"/>
      <c r="E415" s="75"/>
      <c r="F415" s="12"/>
      <c r="G415" s="12"/>
      <c r="H415" s="12"/>
      <c r="I415" s="12"/>
      <c r="J415" s="75"/>
      <c r="K415" s="12"/>
      <c r="L415" s="12"/>
      <c r="M415" s="12"/>
      <c r="N415" s="12"/>
      <c r="Y415" s="76"/>
      <c r="Z415" s="76"/>
      <c r="AA415" s="93"/>
      <c r="AB415" s="93"/>
      <c r="AC415" s="93"/>
      <c r="AD415" s="93"/>
      <c r="AE415" s="93"/>
    </row>
    <row r="416" spans="2:31" x14ac:dyDescent="0.25">
      <c r="B416" s="12"/>
      <c r="C416" s="12"/>
      <c r="D416" s="12"/>
      <c r="E416" s="75"/>
      <c r="F416" s="12"/>
      <c r="G416" s="12"/>
      <c r="H416" s="12"/>
      <c r="I416" s="12"/>
      <c r="J416" s="75"/>
      <c r="K416" s="12"/>
      <c r="L416" s="12"/>
      <c r="M416" s="12"/>
      <c r="N416" s="12"/>
      <c r="Y416" s="76"/>
      <c r="Z416" s="76"/>
      <c r="AA416" s="93"/>
      <c r="AB416" s="93"/>
      <c r="AC416" s="93"/>
      <c r="AD416" s="93"/>
      <c r="AE416" s="93"/>
    </row>
    <row r="417" spans="2:31" x14ac:dyDescent="0.25">
      <c r="B417" s="12"/>
      <c r="C417" s="12"/>
      <c r="D417" s="12"/>
      <c r="E417" s="75"/>
      <c r="F417" s="12"/>
      <c r="G417" s="12"/>
      <c r="H417" s="12"/>
      <c r="I417" s="12"/>
      <c r="J417" s="75"/>
      <c r="K417" s="12"/>
      <c r="L417" s="12"/>
      <c r="M417" s="12"/>
      <c r="N417" s="12"/>
      <c r="Y417" s="76"/>
      <c r="Z417" s="76"/>
      <c r="AA417" s="93"/>
      <c r="AB417" s="93"/>
      <c r="AC417" s="93"/>
      <c r="AD417" s="93"/>
      <c r="AE417" s="93"/>
    </row>
    <row r="418" spans="2:31" x14ac:dyDescent="0.25">
      <c r="B418" s="12"/>
      <c r="C418" s="12"/>
      <c r="D418" s="12"/>
      <c r="E418" s="75"/>
      <c r="F418" s="12"/>
      <c r="G418" s="12"/>
      <c r="H418" s="12"/>
      <c r="I418" s="12"/>
      <c r="J418" s="75"/>
      <c r="K418" s="12"/>
      <c r="L418" s="12"/>
      <c r="M418" s="12"/>
      <c r="N418" s="12"/>
      <c r="Y418" s="76"/>
      <c r="Z418" s="76"/>
      <c r="AA418" s="93"/>
      <c r="AB418" s="93"/>
      <c r="AC418" s="93"/>
      <c r="AD418" s="93"/>
      <c r="AE418" s="93"/>
    </row>
    <row r="419" spans="2:31" x14ac:dyDescent="0.25">
      <c r="B419" s="12"/>
      <c r="C419" s="12"/>
      <c r="D419" s="12"/>
      <c r="E419" s="75"/>
      <c r="F419" s="12"/>
      <c r="G419" s="12"/>
      <c r="H419" s="12"/>
      <c r="I419" s="12"/>
      <c r="J419" s="75"/>
      <c r="K419" s="12"/>
      <c r="L419" s="12"/>
      <c r="M419" s="12"/>
      <c r="N419" s="12"/>
      <c r="Y419" s="76"/>
      <c r="Z419" s="76"/>
      <c r="AA419" s="93"/>
      <c r="AB419" s="93"/>
      <c r="AC419" s="93"/>
      <c r="AD419" s="93"/>
      <c r="AE419" s="93"/>
    </row>
    <row r="420" spans="2:31" x14ac:dyDescent="0.25">
      <c r="B420" s="12"/>
      <c r="C420" s="12"/>
      <c r="D420" s="12"/>
      <c r="E420" s="75"/>
      <c r="F420" s="12"/>
      <c r="G420" s="12"/>
      <c r="H420" s="12"/>
      <c r="I420" s="12"/>
      <c r="J420" s="75"/>
      <c r="K420" s="12"/>
      <c r="L420" s="12"/>
      <c r="M420" s="12"/>
      <c r="N420" s="12"/>
      <c r="Y420" s="76"/>
      <c r="Z420" s="76"/>
      <c r="AA420" s="93"/>
      <c r="AB420" s="93"/>
      <c r="AC420" s="93"/>
      <c r="AD420" s="93"/>
      <c r="AE420" s="93"/>
    </row>
    <row r="421" spans="2:31" x14ac:dyDescent="0.25">
      <c r="B421" s="12"/>
      <c r="C421" s="12"/>
      <c r="D421" s="12"/>
      <c r="E421" s="75"/>
      <c r="F421" s="12"/>
      <c r="G421" s="12"/>
      <c r="H421" s="12"/>
      <c r="I421" s="12"/>
      <c r="J421" s="75"/>
      <c r="K421" s="12"/>
      <c r="L421" s="12"/>
      <c r="M421" s="12"/>
      <c r="N421" s="12"/>
      <c r="Y421" s="76"/>
      <c r="Z421" s="76"/>
      <c r="AA421" s="93"/>
      <c r="AB421" s="93"/>
      <c r="AC421" s="93"/>
      <c r="AD421" s="93"/>
      <c r="AE421" s="93"/>
    </row>
    <row r="422" spans="2:31" x14ac:dyDescent="0.25">
      <c r="B422" s="12"/>
      <c r="C422" s="12"/>
      <c r="D422" s="12"/>
      <c r="E422" s="75"/>
      <c r="F422" s="12"/>
      <c r="G422" s="12"/>
      <c r="H422" s="12"/>
      <c r="I422" s="12"/>
      <c r="J422" s="75"/>
      <c r="K422" s="12"/>
      <c r="L422" s="12"/>
      <c r="M422" s="12"/>
      <c r="N422" s="12"/>
      <c r="Y422" s="76"/>
      <c r="Z422" s="76"/>
      <c r="AA422" s="93"/>
      <c r="AB422" s="93"/>
      <c r="AC422" s="93"/>
      <c r="AD422" s="93"/>
      <c r="AE422" s="93"/>
    </row>
    <row r="423" spans="2:31" x14ac:dyDescent="0.25">
      <c r="B423" s="12"/>
      <c r="C423" s="12"/>
      <c r="D423" s="12"/>
      <c r="E423" s="75"/>
      <c r="F423" s="12"/>
      <c r="G423" s="12"/>
      <c r="H423" s="12"/>
      <c r="I423" s="12"/>
      <c r="J423" s="75"/>
      <c r="K423" s="12"/>
      <c r="L423" s="12"/>
      <c r="M423" s="12"/>
      <c r="N423" s="12"/>
      <c r="Y423" s="76"/>
      <c r="Z423" s="76"/>
      <c r="AA423" s="93"/>
      <c r="AB423" s="93"/>
      <c r="AC423" s="93"/>
      <c r="AD423" s="93"/>
      <c r="AE423" s="93"/>
    </row>
    <row r="424" spans="2:31" x14ac:dyDescent="0.25">
      <c r="B424" s="12"/>
      <c r="C424" s="12"/>
      <c r="D424" s="12"/>
      <c r="E424" s="75"/>
      <c r="F424" s="12"/>
      <c r="G424" s="12"/>
      <c r="H424" s="12"/>
      <c r="I424" s="12"/>
      <c r="J424" s="75"/>
      <c r="K424" s="12"/>
      <c r="L424" s="12"/>
      <c r="M424" s="12"/>
      <c r="N424" s="12"/>
      <c r="Y424" s="76"/>
      <c r="Z424" s="76"/>
      <c r="AA424" s="93"/>
      <c r="AB424" s="93"/>
      <c r="AC424" s="93"/>
      <c r="AD424" s="93"/>
      <c r="AE424" s="93"/>
    </row>
    <row r="425" spans="2:31" x14ac:dyDescent="0.25">
      <c r="B425" s="12"/>
      <c r="C425" s="12"/>
      <c r="D425" s="12"/>
      <c r="E425" s="75"/>
      <c r="F425" s="12"/>
      <c r="G425" s="12"/>
      <c r="H425" s="12"/>
      <c r="I425" s="12"/>
      <c r="J425" s="75"/>
      <c r="K425" s="12"/>
      <c r="L425" s="12"/>
      <c r="M425" s="12"/>
      <c r="N425" s="12"/>
      <c r="Y425" s="76"/>
      <c r="Z425" s="76"/>
      <c r="AA425" s="93"/>
      <c r="AB425" s="93"/>
      <c r="AC425" s="93"/>
      <c r="AD425" s="93"/>
      <c r="AE425" s="93"/>
    </row>
    <row r="426" spans="2:31" x14ac:dyDescent="0.25">
      <c r="B426" s="12"/>
      <c r="C426" s="12"/>
      <c r="D426" s="12"/>
      <c r="E426" s="75"/>
      <c r="F426" s="12"/>
      <c r="G426" s="12"/>
      <c r="H426" s="12"/>
      <c r="I426" s="12"/>
      <c r="J426" s="75"/>
      <c r="K426" s="12"/>
      <c r="L426" s="12"/>
      <c r="M426" s="12"/>
      <c r="N426" s="12"/>
      <c r="Y426" s="76"/>
      <c r="Z426" s="76"/>
      <c r="AA426" s="93"/>
      <c r="AB426" s="93"/>
      <c r="AC426" s="93"/>
      <c r="AD426" s="93"/>
      <c r="AE426" s="93"/>
    </row>
    <row r="427" spans="2:31" x14ac:dyDescent="0.25">
      <c r="B427" s="12"/>
      <c r="C427" s="12"/>
      <c r="D427" s="12"/>
      <c r="E427" s="75"/>
      <c r="F427" s="12"/>
      <c r="G427" s="12"/>
      <c r="H427" s="12"/>
      <c r="I427" s="12"/>
      <c r="J427" s="75"/>
      <c r="K427" s="12"/>
      <c r="L427" s="12"/>
      <c r="M427" s="12"/>
      <c r="N427" s="12"/>
      <c r="Y427" s="76"/>
      <c r="Z427" s="76"/>
      <c r="AA427" s="93"/>
      <c r="AB427" s="93"/>
      <c r="AC427" s="93"/>
      <c r="AD427" s="93"/>
      <c r="AE427" s="93"/>
    </row>
    <row r="428" spans="2:31" x14ac:dyDescent="0.25">
      <c r="B428" s="12"/>
      <c r="C428" s="12"/>
      <c r="D428" s="12"/>
      <c r="E428" s="75"/>
      <c r="F428" s="12"/>
      <c r="G428" s="12"/>
      <c r="H428" s="12"/>
      <c r="I428" s="12"/>
      <c r="J428" s="75"/>
      <c r="K428" s="12"/>
      <c r="L428" s="12"/>
      <c r="M428" s="12"/>
      <c r="N428" s="12"/>
      <c r="Y428" s="76"/>
      <c r="Z428" s="76"/>
      <c r="AA428" s="93"/>
      <c r="AB428" s="93"/>
      <c r="AC428" s="93"/>
      <c r="AD428" s="93"/>
      <c r="AE428" s="93"/>
    </row>
    <row r="429" spans="2:31" x14ac:dyDescent="0.25">
      <c r="B429" s="12"/>
      <c r="C429" s="12"/>
      <c r="D429" s="12"/>
      <c r="E429" s="75"/>
      <c r="F429" s="12"/>
      <c r="G429" s="12"/>
      <c r="H429" s="12"/>
      <c r="I429" s="12"/>
      <c r="J429" s="75"/>
      <c r="K429" s="12"/>
      <c r="L429" s="12"/>
      <c r="M429" s="12"/>
      <c r="N429" s="12"/>
      <c r="Y429" s="76"/>
      <c r="Z429" s="76"/>
      <c r="AA429" s="93"/>
      <c r="AB429" s="93"/>
      <c r="AC429" s="93"/>
      <c r="AD429" s="93"/>
      <c r="AE429" s="93"/>
    </row>
    <row r="430" spans="2:31" x14ac:dyDescent="0.25">
      <c r="B430" s="12"/>
      <c r="C430" s="12"/>
      <c r="D430" s="12"/>
      <c r="E430" s="75"/>
      <c r="F430" s="12"/>
      <c r="G430" s="12"/>
      <c r="H430" s="12"/>
      <c r="I430" s="12"/>
      <c r="J430" s="75"/>
      <c r="K430" s="12"/>
      <c r="L430" s="12"/>
      <c r="M430" s="12"/>
      <c r="N430" s="12"/>
      <c r="Y430" s="76"/>
      <c r="Z430" s="76"/>
      <c r="AA430" s="93"/>
      <c r="AB430" s="93"/>
      <c r="AC430" s="93"/>
      <c r="AD430" s="93"/>
      <c r="AE430" s="93"/>
    </row>
    <row r="431" spans="2:31" x14ac:dyDescent="0.25">
      <c r="B431" s="12"/>
      <c r="C431" s="12"/>
      <c r="D431" s="12"/>
      <c r="E431" s="75"/>
      <c r="F431" s="12"/>
      <c r="G431" s="12"/>
      <c r="H431" s="12"/>
      <c r="I431" s="12"/>
      <c r="J431" s="75"/>
      <c r="K431" s="12"/>
      <c r="L431" s="12"/>
      <c r="M431" s="12"/>
      <c r="N431" s="12"/>
      <c r="Y431" s="76"/>
      <c r="Z431" s="76"/>
      <c r="AA431" s="93"/>
      <c r="AB431" s="93"/>
      <c r="AC431" s="93"/>
      <c r="AD431" s="93"/>
      <c r="AE431" s="93"/>
    </row>
    <row r="432" spans="2:31" x14ac:dyDescent="0.25">
      <c r="B432" s="12"/>
      <c r="C432" s="12"/>
      <c r="D432" s="12"/>
      <c r="E432" s="75"/>
      <c r="F432" s="12"/>
      <c r="G432" s="12"/>
      <c r="H432" s="12"/>
      <c r="I432" s="12"/>
      <c r="J432" s="75"/>
      <c r="K432" s="12"/>
      <c r="L432" s="12"/>
      <c r="M432" s="12"/>
      <c r="N432" s="12"/>
      <c r="Y432" s="76"/>
      <c r="Z432" s="76"/>
      <c r="AA432" s="93"/>
      <c r="AB432" s="93"/>
      <c r="AC432" s="93"/>
      <c r="AD432" s="93"/>
      <c r="AE432" s="93"/>
    </row>
    <row r="433" spans="2:31" x14ac:dyDescent="0.25">
      <c r="B433" s="12"/>
      <c r="C433" s="12"/>
      <c r="D433" s="12"/>
      <c r="E433" s="75"/>
      <c r="F433" s="12"/>
      <c r="G433" s="12"/>
      <c r="H433" s="12"/>
      <c r="I433" s="12"/>
      <c r="J433" s="75"/>
      <c r="K433" s="12"/>
      <c r="L433" s="12"/>
      <c r="M433" s="12"/>
      <c r="N433" s="12"/>
      <c r="Y433" s="76"/>
      <c r="Z433" s="76"/>
      <c r="AA433" s="93"/>
      <c r="AB433" s="93"/>
      <c r="AC433" s="93"/>
      <c r="AD433" s="93"/>
      <c r="AE433" s="93"/>
    </row>
    <row r="434" spans="2:31" x14ac:dyDescent="0.25">
      <c r="B434" s="12"/>
      <c r="C434" s="12"/>
      <c r="D434" s="12"/>
      <c r="E434" s="75"/>
      <c r="F434" s="12"/>
      <c r="G434" s="12"/>
      <c r="H434" s="12"/>
      <c r="I434" s="12"/>
      <c r="J434" s="75"/>
      <c r="K434" s="12"/>
      <c r="L434" s="12"/>
      <c r="M434" s="12"/>
      <c r="N434" s="12"/>
      <c r="Y434" s="76"/>
      <c r="Z434" s="76"/>
      <c r="AA434" s="93"/>
      <c r="AB434" s="93"/>
      <c r="AC434" s="93"/>
      <c r="AD434" s="93"/>
      <c r="AE434" s="93"/>
    </row>
    <row r="435" spans="2:31" x14ac:dyDescent="0.25">
      <c r="B435" s="12"/>
      <c r="C435" s="12"/>
      <c r="D435" s="12"/>
      <c r="E435" s="75"/>
      <c r="F435" s="12"/>
      <c r="G435" s="12"/>
      <c r="H435" s="12"/>
      <c r="I435" s="12"/>
      <c r="J435" s="75"/>
      <c r="K435" s="12"/>
      <c r="L435" s="12"/>
      <c r="M435" s="12"/>
      <c r="N435" s="12"/>
      <c r="Y435" s="76"/>
      <c r="Z435" s="76"/>
      <c r="AA435" s="93"/>
      <c r="AB435" s="93"/>
      <c r="AC435" s="93"/>
      <c r="AD435" s="93"/>
      <c r="AE435" s="93"/>
    </row>
    <row r="436" spans="2:31" x14ac:dyDescent="0.25">
      <c r="B436" s="12"/>
      <c r="C436" s="12"/>
      <c r="D436" s="12"/>
      <c r="E436" s="75"/>
      <c r="F436" s="12"/>
      <c r="G436" s="12"/>
      <c r="H436" s="12"/>
      <c r="I436" s="12"/>
      <c r="J436" s="75"/>
      <c r="K436" s="12"/>
      <c r="L436" s="12"/>
      <c r="M436" s="12"/>
      <c r="N436" s="12"/>
      <c r="Y436" s="76"/>
      <c r="Z436" s="76"/>
      <c r="AA436" s="93"/>
      <c r="AB436" s="93"/>
      <c r="AC436" s="93"/>
      <c r="AD436" s="93"/>
      <c r="AE436" s="93"/>
    </row>
    <row r="437" spans="2:31" x14ac:dyDescent="0.25">
      <c r="B437" s="12"/>
      <c r="C437" s="12"/>
      <c r="D437" s="12"/>
      <c r="E437" s="75"/>
      <c r="F437" s="12"/>
      <c r="G437" s="12"/>
      <c r="H437" s="12"/>
      <c r="I437" s="12"/>
      <c r="J437" s="75"/>
      <c r="K437" s="12"/>
      <c r="L437" s="12"/>
      <c r="M437" s="12"/>
      <c r="N437" s="12"/>
      <c r="Y437" s="76"/>
      <c r="Z437" s="76"/>
      <c r="AA437" s="93"/>
      <c r="AB437" s="93"/>
      <c r="AC437" s="93"/>
      <c r="AD437" s="93"/>
      <c r="AE437" s="93"/>
    </row>
    <row r="438" spans="2:31" x14ac:dyDescent="0.25">
      <c r="B438" s="12"/>
      <c r="C438" s="12"/>
      <c r="D438" s="12"/>
      <c r="E438" s="75"/>
      <c r="F438" s="12"/>
      <c r="G438" s="12"/>
      <c r="H438" s="12"/>
      <c r="I438" s="12"/>
      <c r="J438" s="75"/>
      <c r="K438" s="12"/>
      <c r="L438" s="12"/>
      <c r="M438" s="12"/>
      <c r="N438" s="12"/>
      <c r="Y438" s="76"/>
      <c r="Z438" s="76"/>
      <c r="AA438" s="93"/>
      <c r="AB438" s="93"/>
      <c r="AC438" s="93"/>
      <c r="AD438" s="93"/>
      <c r="AE438" s="93"/>
    </row>
    <row r="439" spans="2:31" x14ac:dyDescent="0.25">
      <c r="B439" s="12"/>
      <c r="C439" s="12"/>
      <c r="D439" s="12"/>
      <c r="E439" s="75"/>
      <c r="F439" s="12"/>
      <c r="G439" s="12"/>
      <c r="H439" s="12"/>
      <c r="I439" s="12"/>
      <c r="J439" s="75"/>
      <c r="K439" s="12"/>
      <c r="L439" s="12"/>
      <c r="M439" s="12"/>
      <c r="N439" s="12"/>
      <c r="Y439" s="76"/>
      <c r="Z439" s="76"/>
      <c r="AA439" s="93"/>
      <c r="AB439" s="93"/>
      <c r="AC439" s="93"/>
      <c r="AD439" s="93"/>
      <c r="AE439" s="93"/>
    </row>
    <row r="440" spans="2:31" x14ac:dyDescent="0.25">
      <c r="B440" s="12"/>
      <c r="C440" s="12"/>
      <c r="D440" s="12"/>
      <c r="E440" s="75"/>
      <c r="F440" s="12"/>
      <c r="G440" s="12"/>
      <c r="H440" s="12"/>
      <c r="I440" s="12"/>
      <c r="J440" s="75"/>
      <c r="K440" s="12"/>
      <c r="L440" s="12"/>
      <c r="M440" s="12"/>
      <c r="N440" s="12"/>
      <c r="Y440" s="76"/>
      <c r="Z440" s="76"/>
      <c r="AA440" s="93"/>
      <c r="AB440" s="93"/>
      <c r="AC440" s="93"/>
      <c r="AD440" s="93"/>
      <c r="AE440" s="93"/>
    </row>
    <row r="441" spans="2:31" x14ac:dyDescent="0.25">
      <c r="B441" s="12"/>
      <c r="C441" s="12"/>
      <c r="D441" s="12"/>
      <c r="E441" s="75"/>
      <c r="F441" s="12"/>
      <c r="G441" s="12"/>
      <c r="H441" s="12"/>
      <c r="I441" s="12"/>
      <c r="J441" s="75"/>
      <c r="K441" s="12"/>
      <c r="L441" s="12"/>
      <c r="M441" s="12"/>
      <c r="N441" s="12"/>
      <c r="Y441" s="76"/>
      <c r="Z441" s="76"/>
      <c r="AA441" s="93"/>
      <c r="AB441" s="93"/>
      <c r="AC441" s="93"/>
      <c r="AD441" s="93"/>
      <c r="AE441" s="93"/>
    </row>
    <row r="442" spans="2:31" x14ac:dyDescent="0.25">
      <c r="B442" s="12"/>
      <c r="C442" s="12"/>
      <c r="D442" s="12"/>
      <c r="E442" s="75"/>
      <c r="F442" s="12"/>
      <c r="G442" s="12"/>
      <c r="H442" s="12"/>
      <c r="I442" s="12"/>
      <c r="J442" s="75"/>
      <c r="K442" s="12"/>
      <c r="L442" s="12"/>
      <c r="M442" s="12"/>
      <c r="N442" s="12"/>
      <c r="Y442" s="76"/>
      <c r="Z442" s="76"/>
      <c r="AA442" s="93"/>
      <c r="AB442" s="93"/>
      <c r="AC442" s="93"/>
      <c r="AD442" s="93"/>
      <c r="AE442" s="93"/>
    </row>
    <row r="443" spans="2:31" x14ac:dyDescent="0.25">
      <c r="B443" s="12"/>
      <c r="C443" s="12"/>
      <c r="D443" s="12"/>
      <c r="E443" s="75"/>
      <c r="F443" s="12"/>
      <c r="G443" s="12"/>
      <c r="H443" s="12"/>
      <c r="I443" s="12"/>
      <c r="J443" s="75"/>
      <c r="K443" s="12"/>
      <c r="L443" s="12"/>
      <c r="M443" s="12"/>
      <c r="N443" s="12"/>
      <c r="Y443" s="76"/>
      <c r="Z443" s="76"/>
      <c r="AA443" s="93"/>
      <c r="AB443" s="93"/>
      <c r="AC443" s="93"/>
      <c r="AD443" s="93"/>
      <c r="AE443" s="93"/>
    </row>
    <row r="444" spans="2:31" x14ac:dyDescent="0.25">
      <c r="B444" s="12"/>
      <c r="C444" s="12"/>
      <c r="D444" s="12"/>
      <c r="E444" s="75"/>
      <c r="F444" s="12"/>
      <c r="G444" s="12"/>
      <c r="H444" s="12"/>
      <c r="I444" s="12"/>
      <c r="J444" s="75"/>
      <c r="K444" s="12"/>
      <c r="L444" s="12"/>
      <c r="M444" s="12"/>
      <c r="N444" s="12"/>
      <c r="Y444" s="76"/>
      <c r="Z444" s="76"/>
      <c r="AA444" s="93"/>
      <c r="AB444" s="93"/>
      <c r="AC444" s="93"/>
      <c r="AD444" s="93"/>
      <c r="AE444" s="93"/>
    </row>
    <row r="445" spans="2:31" x14ac:dyDescent="0.25">
      <c r="B445" s="12"/>
      <c r="C445" s="12"/>
      <c r="D445" s="12"/>
      <c r="E445" s="75"/>
      <c r="F445" s="12"/>
      <c r="G445" s="12"/>
      <c r="H445" s="12"/>
      <c r="I445" s="12"/>
      <c r="J445" s="75"/>
      <c r="K445" s="12"/>
      <c r="L445" s="12"/>
      <c r="M445" s="12"/>
      <c r="N445" s="12"/>
      <c r="Y445" s="76"/>
      <c r="Z445" s="76"/>
      <c r="AA445" s="93"/>
      <c r="AB445" s="93"/>
      <c r="AC445" s="93"/>
      <c r="AD445" s="93"/>
      <c r="AE445" s="93"/>
    </row>
    <row r="446" spans="2:31" x14ac:dyDescent="0.25">
      <c r="B446" s="12"/>
      <c r="C446" s="12"/>
      <c r="D446" s="12"/>
      <c r="E446" s="75"/>
      <c r="F446" s="12"/>
      <c r="G446" s="12"/>
      <c r="H446" s="12"/>
      <c r="I446" s="12"/>
      <c r="J446" s="75"/>
      <c r="K446" s="12"/>
      <c r="L446" s="12"/>
      <c r="M446" s="12"/>
      <c r="N446" s="12"/>
      <c r="Y446" s="76"/>
      <c r="Z446" s="76"/>
      <c r="AA446" s="93"/>
      <c r="AB446" s="93"/>
      <c r="AC446" s="93"/>
      <c r="AD446" s="93"/>
      <c r="AE446" s="93"/>
    </row>
    <row r="447" spans="2:31" x14ac:dyDescent="0.25">
      <c r="B447" s="12"/>
      <c r="C447" s="12"/>
      <c r="D447" s="12"/>
      <c r="E447" s="75"/>
      <c r="F447" s="12"/>
      <c r="G447" s="12"/>
      <c r="H447" s="12"/>
      <c r="I447" s="12"/>
      <c r="J447" s="75"/>
      <c r="K447" s="12"/>
      <c r="L447" s="12"/>
      <c r="M447" s="12"/>
      <c r="N447" s="12"/>
      <c r="Y447" s="76"/>
      <c r="Z447" s="76"/>
      <c r="AA447" s="93"/>
      <c r="AB447" s="93"/>
      <c r="AC447" s="93"/>
      <c r="AD447" s="93"/>
      <c r="AE447" s="93"/>
    </row>
    <row r="448" spans="2:31" x14ac:dyDescent="0.25">
      <c r="B448" s="12"/>
      <c r="C448" s="12"/>
      <c r="D448" s="12"/>
      <c r="E448" s="75"/>
      <c r="F448" s="12"/>
      <c r="G448" s="12"/>
      <c r="H448" s="12"/>
      <c r="I448" s="12"/>
      <c r="J448" s="75"/>
      <c r="K448" s="12"/>
      <c r="L448" s="12"/>
      <c r="M448" s="12"/>
      <c r="N448" s="12"/>
      <c r="Y448" s="76"/>
      <c r="Z448" s="76"/>
      <c r="AA448" s="93"/>
      <c r="AB448" s="93"/>
      <c r="AC448" s="93"/>
      <c r="AD448" s="93"/>
      <c r="AE448" s="93"/>
    </row>
    <row r="449" spans="29:31" x14ac:dyDescent="0.25">
      <c r="AC449" s="93"/>
      <c r="AD449" s="93"/>
      <c r="AE449" s="93"/>
    </row>
    <row r="450" spans="29:31" x14ac:dyDescent="0.25">
      <c r="AC450" s="93"/>
      <c r="AD450" s="93"/>
      <c r="AE450" s="93"/>
    </row>
    <row r="451" spans="29:31" x14ac:dyDescent="0.25">
      <c r="AC451" s="93"/>
      <c r="AD451" s="93"/>
      <c r="AE451" s="93"/>
    </row>
    <row r="452" spans="29:31" x14ac:dyDescent="0.25">
      <c r="AC452" s="93"/>
      <c r="AD452" s="93"/>
      <c r="AE452" s="93"/>
    </row>
    <row r="453" spans="29:31" x14ac:dyDescent="0.25">
      <c r="AC453" s="93"/>
      <c r="AD453" s="93"/>
      <c r="AE453" s="93"/>
    </row>
    <row r="454" spans="29:31" x14ac:dyDescent="0.25">
      <c r="AC454" s="93"/>
      <c r="AD454" s="93"/>
      <c r="AE454" s="93"/>
    </row>
    <row r="455" spans="29:31" x14ac:dyDescent="0.25">
      <c r="AC455" s="93"/>
      <c r="AD455" s="93"/>
      <c r="AE455" s="93"/>
    </row>
    <row r="456" spans="29:31" x14ac:dyDescent="0.25">
      <c r="AC456" s="93"/>
      <c r="AD456" s="93"/>
      <c r="AE456" s="93"/>
    </row>
    <row r="457" spans="29:31" x14ac:dyDescent="0.25">
      <c r="AC457" s="93"/>
      <c r="AD457" s="93"/>
      <c r="AE457" s="93"/>
    </row>
    <row r="458" spans="29:31" x14ac:dyDescent="0.25">
      <c r="AC458" s="93"/>
      <c r="AD458" s="93"/>
      <c r="AE458" s="93"/>
    </row>
  </sheetData>
  <mergeCells count="145">
    <mergeCell ref="C23:G23"/>
    <mergeCell ref="C13:D14"/>
    <mergeCell ref="C15:D16"/>
    <mergeCell ref="C17:D18"/>
    <mergeCell ref="C19:D20"/>
    <mergeCell ref="C21:D22"/>
    <mergeCell ref="C2:Z3"/>
    <mergeCell ref="C7:D8"/>
    <mergeCell ref="C6:D6"/>
    <mergeCell ref="C9:D10"/>
    <mergeCell ref="C11:D12"/>
    <mergeCell ref="F6:G6"/>
    <mergeCell ref="H6:I6"/>
    <mergeCell ref="E5:I5"/>
    <mergeCell ref="J5:N5"/>
    <mergeCell ref="O5:S5"/>
    <mergeCell ref="T5:X5"/>
    <mergeCell ref="Y5:Y6"/>
    <mergeCell ref="Z5:Z6"/>
    <mergeCell ref="K6:L6"/>
    <mergeCell ref="M6:N6"/>
    <mergeCell ref="P6:Q6"/>
    <mergeCell ref="H17:I17"/>
    <mergeCell ref="H19:I19"/>
    <mergeCell ref="R6:S6"/>
    <mergeCell ref="U6:V6"/>
    <mergeCell ref="W6:X6"/>
    <mergeCell ref="F7:G7"/>
    <mergeCell ref="F9:G9"/>
    <mergeCell ref="H7:I7"/>
    <mergeCell ref="H9:I9"/>
    <mergeCell ref="K19:L19"/>
    <mergeCell ref="K21:L21"/>
    <mergeCell ref="M21:N21"/>
    <mergeCell ref="M19:N19"/>
    <mergeCell ref="M17:N17"/>
    <mergeCell ref="M15:N15"/>
    <mergeCell ref="F13:G13"/>
    <mergeCell ref="F11:G11"/>
    <mergeCell ref="K7:L7"/>
    <mergeCell ref="K9:L9"/>
    <mergeCell ref="K11:L11"/>
    <mergeCell ref="K13:L13"/>
    <mergeCell ref="J7:J8"/>
    <mergeCell ref="J9:J10"/>
    <mergeCell ref="J11:J12"/>
    <mergeCell ref="J13:J14"/>
    <mergeCell ref="H21:I21"/>
    <mergeCell ref="F21:G21"/>
    <mergeCell ref="F19:G19"/>
    <mergeCell ref="F17:G17"/>
    <mergeCell ref="F15:G15"/>
    <mergeCell ref="H11:I11"/>
    <mergeCell ref="H13:I13"/>
    <mergeCell ref="H15:I15"/>
    <mergeCell ref="M11:N11"/>
    <mergeCell ref="M9:N9"/>
    <mergeCell ref="M7:N7"/>
    <mergeCell ref="P7:Q7"/>
    <mergeCell ref="P9:Q9"/>
    <mergeCell ref="P11:Q11"/>
    <mergeCell ref="P13:Q13"/>
    <mergeCell ref="K15:L15"/>
    <mergeCell ref="K17:L17"/>
    <mergeCell ref="P15:Q15"/>
    <mergeCell ref="P17:Q17"/>
    <mergeCell ref="P19:Q19"/>
    <mergeCell ref="P21:Q21"/>
    <mergeCell ref="R21:S21"/>
    <mergeCell ref="R19:S19"/>
    <mergeCell ref="R17:S17"/>
    <mergeCell ref="R15:S15"/>
    <mergeCell ref="M13:N13"/>
    <mergeCell ref="U17:V17"/>
    <mergeCell ref="U19:V19"/>
    <mergeCell ref="U21:V21"/>
    <mergeCell ref="W21:X21"/>
    <mergeCell ref="W19:X19"/>
    <mergeCell ref="W17:X17"/>
    <mergeCell ref="W15:X15"/>
    <mergeCell ref="R13:S13"/>
    <mergeCell ref="R11:S11"/>
    <mergeCell ref="U11:V11"/>
    <mergeCell ref="U13:V13"/>
    <mergeCell ref="T11:T12"/>
    <mergeCell ref="T13:T14"/>
    <mergeCell ref="W13:X13"/>
    <mergeCell ref="W11:X11"/>
    <mergeCell ref="W9:X9"/>
    <mergeCell ref="W7:X7"/>
    <mergeCell ref="Y7:Y8"/>
    <mergeCell ref="Y9:Y10"/>
    <mergeCell ref="Y11:Y12"/>
    <mergeCell ref="Y13:Y14"/>
    <mergeCell ref="U15:V15"/>
    <mergeCell ref="U7:V7"/>
    <mergeCell ref="U9:V9"/>
    <mergeCell ref="E7:E8"/>
    <mergeCell ref="E9:E10"/>
    <mergeCell ref="E11:E12"/>
    <mergeCell ref="E13:E14"/>
    <mergeCell ref="E15:E16"/>
    <mergeCell ref="E17:E18"/>
    <mergeCell ref="E19:E20"/>
    <mergeCell ref="E21:E22"/>
    <mergeCell ref="T15:T16"/>
    <mergeCell ref="T17:T18"/>
    <mergeCell ref="T19:T20"/>
    <mergeCell ref="T21:T22"/>
    <mergeCell ref="O7:O8"/>
    <mergeCell ref="O9:O10"/>
    <mergeCell ref="O11:O12"/>
    <mergeCell ref="O13:O14"/>
    <mergeCell ref="O15:O16"/>
    <mergeCell ref="O17:O18"/>
    <mergeCell ref="O19:O20"/>
    <mergeCell ref="O21:O22"/>
    <mergeCell ref="R9:S9"/>
    <mergeCell ref="R7:S7"/>
    <mergeCell ref="T7:T8"/>
    <mergeCell ref="T9:T10"/>
    <mergeCell ref="AA17:AA18"/>
    <mergeCell ref="AA19:AA20"/>
    <mergeCell ref="AA21:AA22"/>
    <mergeCell ref="AA7:AA8"/>
    <mergeCell ref="AA9:AA10"/>
    <mergeCell ref="AA11:AA12"/>
    <mergeCell ref="AA13:AA14"/>
    <mergeCell ref="AA15:AA16"/>
    <mergeCell ref="J15:J16"/>
    <mergeCell ref="J17:J18"/>
    <mergeCell ref="J19:J20"/>
    <mergeCell ref="J21:J22"/>
    <mergeCell ref="Y15:Y16"/>
    <mergeCell ref="Y17:Y18"/>
    <mergeCell ref="Y19:Y20"/>
    <mergeCell ref="Y21:Y22"/>
    <mergeCell ref="Z7:Z8"/>
    <mergeCell ref="Z9:Z10"/>
    <mergeCell ref="Z11:Z12"/>
    <mergeCell ref="Z13:Z14"/>
    <mergeCell ref="Z15:Z16"/>
    <mergeCell ref="Z17:Z18"/>
    <mergeCell ref="Z19:Z20"/>
    <mergeCell ref="Z21:Z22"/>
  </mergeCells>
  <conditionalFormatting sqref="F9 F7 F21 F19 F17 F15 F13 F11 K7 K9 K11 K13 K15 K17 K19 K21 P7 P9 P11 P13 P15 P17 P19 P21 U7 U9 U11 U13 U15 U17 U19 U21">
    <cfRule type="colorScale" priority="77">
      <colorScale>
        <cfvo type="min"/>
        <cfvo type="max"/>
        <color theme="9" tint="0.79998168889431442"/>
        <color theme="9" tint="-0.249977111117893"/>
      </colorScale>
    </cfRule>
  </conditionalFormatting>
  <conditionalFormatting sqref="H9 H7 H11 H13 H15 H17 H19 H21 M7 M9 M11 M13 M15 M17 M19 M21 R7 R9 R11 R13 R15 R17 R19 R21 W7 W9 W11 W13 W15 W17 W19 W21">
    <cfRule type="colorScale" priority="52">
      <colorScale>
        <cfvo type="min"/>
        <cfvo type="max"/>
        <color theme="4" tint="0.59999389629810485"/>
        <color theme="4" tint="-0.249977111117893"/>
      </colorScale>
    </cfRule>
  </conditionalFormatting>
  <pageMargins left="0.7" right="0.7" top="0.75" bottom="0.75" header="0.3" footer="0.3"/>
  <pageSetup paperSize="8" scale="55" fitToHeight="0" orientation="landscape" r:id="rId1"/>
  <ignoredErrors>
    <ignoredError sqref="F8 F10 F12 F14 F16 F18 F20 H8 H10 H12 H14 H16 H18 H20 K8 K10 K12 K14 K16 K18 K20 M8 M10 M12 M14 M16 M18 M20 P8 P10 P12 P14 P16 P18 P20 R8 R10 R12 R14 R16 R18 R20 U8 U10 U12 U14 U16 U18 U20 W8 W10 W12 W14 W16 W18 W2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0177" r:id="rId4" name="List Box 1">
              <controlPr defaultSize="0" autoLine="0" autoPict="0">
                <anchor moveWithCells="1">
                  <from>
                    <xdr:col>0</xdr:col>
                    <xdr:colOff>0</xdr:colOff>
                    <xdr:row>9</xdr:row>
                    <xdr:rowOff>28575</xdr:rowOff>
                  </from>
                  <to>
                    <xdr:col>1</xdr:col>
                    <xdr:colOff>0</xdr:colOff>
                    <xdr:row>37</xdr:row>
                    <xdr:rowOff>19050</xdr:rowOff>
                  </to>
                </anchor>
              </controlPr>
            </control>
          </mc:Choice>
        </mc:AlternateContent>
        <mc:AlternateContent xmlns:mc="http://schemas.openxmlformats.org/markup-compatibility/2006">
          <mc:Choice Requires="x14">
            <control shapeId="50178" r:id="rId5" name="List Box 2">
              <controlPr defaultSize="0" autoLine="0" autoPict="0">
                <anchor moveWithCells="1">
                  <from>
                    <xdr:col>0</xdr:col>
                    <xdr:colOff>0</xdr:colOff>
                    <xdr:row>4</xdr:row>
                    <xdr:rowOff>0</xdr:rowOff>
                  </from>
                  <to>
                    <xdr:col>1</xdr:col>
                    <xdr:colOff>0</xdr:colOff>
                    <xdr:row>6</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78" operator="containsText" id="{6CE016CF-198D-4929-BB81-7978D318C2F8}">
            <xm:f>NOT(ISERROR(SEARCH("-",F7)))</xm:f>
            <xm:f>"-"</xm:f>
            <x14:dxf>
              <fill>
                <patternFill>
                  <bgColor theme="0" tint="-4.9989318521683403E-2"/>
                </patternFill>
              </fill>
            </x14:dxf>
          </x14:cfRule>
          <xm:sqref>F7 F9 F21 F19 F17 F15 F13 F11 K7 K9 K11 K13 K15 K17 K19 K21 P7 P9 P11 P13 P15 P17 P19 P21 U7 U9 U11 U13 U15 U17 U19 U21</xm:sqref>
        </x14:conditionalFormatting>
        <x14:conditionalFormatting xmlns:xm="http://schemas.microsoft.com/office/excel/2006/main">
          <x14:cfRule type="containsText" priority="51" operator="containsText" id="{5E639E54-F60E-4C87-BFAC-77488BA72CFC}">
            <xm:f>NOT(ISERROR(SEARCH("-",H7)))</xm:f>
            <xm:f>"-"</xm:f>
            <x14:dxf>
              <fill>
                <patternFill>
                  <bgColor theme="0" tint="-0.14996795556505021"/>
                </patternFill>
              </fill>
            </x14:dxf>
          </x14:cfRule>
          <xm:sqref>H7 H9 H11 H13 H15 H17 H19 H21 M7 M9 M11 M13 M15 M17 M19 M21 R7 R9 R11 R13 R15 R17 R19 R21 W7 W9 W11 W13 W15 W17 W19 W21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Methods</vt:lpstr>
      <vt:lpstr>Information</vt:lpstr>
      <vt:lpstr>All tumours</vt:lpstr>
      <vt:lpstr>Tumour by 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Swann</dc:creator>
  <cp:lastModifiedBy>Sam Johnson</cp:lastModifiedBy>
  <cp:lastPrinted>2016-06-23T15:52:17Z</cp:lastPrinted>
  <dcterms:created xsi:type="dcterms:W3CDTF">2016-03-31T08:42:54Z</dcterms:created>
  <dcterms:modified xsi:type="dcterms:W3CDTF">2016-10-10T09:26:50Z</dcterms:modified>
</cp:coreProperties>
</file>